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3"/>
  <workbookPr/>
  <mc:AlternateContent xmlns:mc="http://schemas.openxmlformats.org/markup-compatibility/2006">
    <mc:Choice Requires="x15">
      <x15ac:absPath xmlns:x15ac="http://schemas.microsoft.com/office/spreadsheetml/2010/11/ac" url="https://ivlse.sharepoint.com/sites/calimero/Shared Documents/WP3/Task 3.2 Circular economy and criticality assessment methodology definition/"/>
    </mc:Choice>
  </mc:AlternateContent>
  <xr:revisionPtr revIDLastSave="0" documentId="8_{A5625BA3-256D-45E1-90E4-AA7C7AC14ABF}" xr6:coauthVersionLast="47" xr6:coauthVersionMax="47" xr10:uidLastSave="{00000000-0000-0000-0000-000000000000}"/>
  <bookViews>
    <workbookView xWindow="-96" yWindow="-96" windowWidth="23232" windowHeight="12432" firstSheet="2" activeTab="2" xr2:uid="{9EDD2799-BB7E-4FC9-B034-AF033CA3AA84}"/>
  </bookViews>
  <sheets>
    <sheet name="Indicators and data sources" sheetId="2" r:id="rId1"/>
    <sheet name="Country performance" sheetId="4" r:id="rId2"/>
    <sheet name="Results" sheetId="11" r:id="rId3"/>
    <sheet name="Template" sheetId="17" r:id="rId4"/>
    <sheet name="Low-q green wood" sheetId="19" r:id="rId5"/>
    <sheet name="Residual biomass" sheetId="20" r:id="rId6"/>
    <sheet name="Virgin sawdust" sheetId="21" r:id="rId7"/>
    <sheet name="Adhesive" sheetId="22" r:id="rId8"/>
    <sheet name="Lists" sheetId="9" state="hidden" r:id="rId9"/>
    <sheet name="IRTC" sheetId="16" state="hidden" r:id="rId10"/>
  </sheets>
  <externalReferences>
    <externalReference r:id="rId11"/>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3" i="11" l="1"/>
  <c r="A113" i="11"/>
  <c r="F69" i="4"/>
  <c r="G69" i="4"/>
  <c r="H69" i="4"/>
  <c r="I69" i="4"/>
  <c r="J69" i="4"/>
  <c r="K69" i="4"/>
  <c r="L69" i="4"/>
  <c r="M69" i="4"/>
  <c r="N69" i="4"/>
  <c r="O69" i="4"/>
  <c r="P69" i="4"/>
  <c r="Q69" i="4"/>
  <c r="R69" i="4"/>
  <c r="S69" i="4"/>
  <c r="T69" i="4"/>
  <c r="U69" i="4"/>
  <c r="V69" i="4"/>
  <c r="W69" i="4"/>
  <c r="X69" i="4"/>
  <c r="Y69" i="4"/>
  <c r="Z69" i="4"/>
  <c r="AA69" i="4"/>
  <c r="AB69" i="4"/>
  <c r="AC69" i="4"/>
  <c r="AD69" i="4"/>
  <c r="AE69" i="4"/>
  <c r="AF69" i="4"/>
  <c r="AG69" i="4"/>
  <c r="AH69" i="4"/>
  <c r="AI69" i="4"/>
  <c r="AJ69" i="4"/>
  <c r="AK69" i="4"/>
  <c r="AL69" i="4"/>
  <c r="AM69" i="4"/>
  <c r="AN69" i="4"/>
  <c r="AO69" i="4"/>
  <c r="AP69" i="4"/>
  <c r="AQ69" i="4"/>
  <c r="AR69" i="4"/>
  <c r="AS69" i="4"/>
  <c r="AT69" i="4"/>
  <c r="AU69" i="4"/>
  <c r="AV69" i="4"/>
  <c r="AW69" i="4"/>
  <c r="AX69" i="4"/>
  <c r="AY69" i="4"/>
  <c r="AZ69" i="4"/>
  <c r="BA69" i="4"/>
  <c r="BB69" i="4"/>
  <c r="BC69" i="4"/>
  <c r="BD69" i="4"/>
  <c r="BE69" i="4"/>
  <c r="BF69" i="4"/>
  <c r="BG69" i="4"/>
  <c r="BH69" i="4"/>
  <c r="BI69" i="4"/>
  <c r="BJ69" i="4"/>
  <c r="BK69" i="4"/>
  <c r="BL69" i="4"/>
  <c r="BM69" i="4"/>
  <c r="BN69" i="4"/>
  <c r="BO69" i="4"/>
  <c r="BP69" i="4"/>
  <c r="BQ69" i="4"/>
  <c r="BR69" i="4"/>
  <c r="BS69" i="4"/>
  <c r="BT69" i="4"/>
  <c r="BU69" i="4"/>
  <c r="BV69" i="4"/>
  <c r="BW69" i="4"/>
  <c r="BX69" i="4"/>
  <c r="BY69" i="4"/>
  <c r="BZ69" i="4"/>
  <c r="CA69" i="4"/>
  <c r="CB69" i="4"/>
  <c r="CC69" i="4"/>
  <c r="CD69" i="4"/>
  <c r="CE69" i="4"/>
  <c r="CF69" i="4"/>
  <c r="CG69" i="4"/>
  <c r="CH69" i="4"/>
  <c r="CI69" i="4"/>
  <c r="CJ69" i="4"/>
  <c r="CK69" i="4"/>
  <c r="CL69" i="4"/>
  <c r="CM69" i="4"/>
  <c r="CN69" i="4"/>
  <c r="CO69" i="4"/>
  <c r="CP69" i="4"/>
  <c r="CQ69" i="4"/>
  <c r="CR69" i="4"/>
  <c r="CS69" i="4"/>
  <c r="CT69" i="4"/>
  <c r="CU69" i="4"/>
  <c r="CV69" i="4"/>
  <c r="CW69" i="4"/>
  <c r="CX69" i="4"/>
  <c r="CY69" i="4"/>
  <c r="CZ69" i="4"/>
  <c r="DA69" i="4"/>
  <c r="DB69" i="4"/>
  <c r="DC69" i="4"/>
  <c r="DD69" i="4"/>
  <c r="DE69" i="4"/>
  <c r="DF69" i="4"/>
  <c r="DG69" i="4"/>
  <c r="DH69" i="4"/>
  <c r="DI69" i="4"/>
  <c r="DJ69" i="4"/>
  <c r="DK69" i="4"/>
  <c r="DL69" i="4"/>
  <c r="DM69" i="4"/>
  <c r="DN69" i="4"/>
  <c r="DO69" i="4"/>
  <c r="DP69" i="4"/>
  <c r="DQ69" i="4"/>
  <c r="DR69" i="4"/>
  <c r="DS69" i="4"/>
  <c r="DT69" i="4"/>
  <c r="DU69" i="4"/>
  <c r="DV69" i="4"/>
  <c r="DW69" i="4"/>
  <c r="DX69" i="4"/>
  <c r="DY69" i="4"/>
  <c r="DZ69" i="4"/>
  <c r="EA69" i="4"/>
  <c r="EB69" i="4"/>
  <c r="EC69" i="4"/>
  <c r="ED69" i="4"/>
  <c r="EE69" i="4"/>
  <c r="EF69" i="4"/>
  <c r="EG69" i="4"/>
  <c r="EH69" i="4"/>
  <c r="EI69" i="4"/>
  <c r="EJ69" i="4"/>
  <c r="EK69" i="4"/>
  <c r="EL69" i="4"/>
  <c r="EM69" i="4"/>
  <c r="EN69" i="4"/>
  <c r="EO69" i="4"/>
  <c r="EP69" i="4"/>
  <c r="EQ69" i="4"/>
  <c r="ER69" i="4"/>
  <c r="ES69" i="4"/>
  <c r="ET69" i="4"/>
  <c r="EU69" i="4"/>
  <c r="EV69" i="4"/>
  <c r="EW69" i="4"/>
  <c r="EX69" i="4"/>
  <c r="EY69" i="4"/>
  <c r="EZ69" i="4"/>
  <c r="FA69" i="4"/>
  <c r="FB69" i="4"/>
  <c r="FC69" i="4"/>
  <c r="FD69" i="4"/>
  <c r="FE69" i="4"/>
  <c r="FF69" i="4"/>
  <c r="FG69" i="4"/>
  <c r="FH69" i="4"/>
  <c r="FI69" i="4"/>
  <c r="FJ69" i="4"/>
  <c r="FK69" i="4"/>
  <c r="FL69" i="4"/>
  <c r="FM69" i="4"/>
  <c r="FN69" i="4"/>
  <c r="FO69" i="4"/>
  <c r="FP69" i="4"/>
  <c r="FQ69" i="4"/>
  <c r="FR69" i="4"/>
  <c r="FS69" i="4"/>
  <c r="FT69" i="4"/>
  <c r="FU69" i="4"/>
  <c r="FV69" i="4"/>
  <c r="FW69" i="4"/>
  <c r="FX69" i="4"/>
  <c r="FY69" i="4"/>
  <c r="FZ69" i="4"/>
  <c r="GA69" i="4"/>
  <c r="GB69" i="4"/>
  <c r="GC69" i="4"/>
  <c r="GD69" i="4"/>
  <c r="GE69" i="4"/>
  <c r="GF69" i="4"/>
  <c r="GG69" i="4"/>
  <c r="GH69" i="4"/>
  <c r="GI69" i="4"/>
  <c r="GJ69" i="4"/>
  <c r="GK69" i="4"/>
  <c r="GL69" i="4"/>
  <c r="GM69" i="4"/>
  <c r="GN69" i="4"/>
  <c r="GO69" i="4"/>
  <c r="GP69" i="4"/>
  <c r="GQ69" i="4"/>
  <c r="GR69" i="4"/>
  <c r="GS69" i="4"/>
  <c r="GT69" i="4"/>
  <c r="GU69" i="4"/>
  <c r="GV69" i="4"/>
  <c r="GW69" i="4"/>
  <c r="GX69" i="4"/>
  <c r="GY69" i="4"/>
  <c r="GZ69" i="4"/>
  <c r="HA69" i="4"/>
  <c r="HB69" i="4"/>
  <c r="HC69" i="4"/>
  <c r="HD69" i="4"/>
  <c r="HE69" i="4"/>
  <c r="HF69" i="4"/>
  <c r="HG69" i="4"/>
  <c r="HH69" i="4"/>
  <c r="HI69" i="4"/>
  <c r="F70" i="4"/>
  <c r="G70" i="4"/>
  <c r="H70" i="4"/>
  <c r="I70" i="4"/>
  <c r="J70" i="4"/>
  <c r="K70" i="4"/>
  <c r="L70" i="4"/>
  <c r="M70" i="4"/>
  <c r="N70" i="4"/>
  <c r="O70" i="4"/>
  <c r="P70" i="4"/>
  <c r="Q70" i="4"/>
  <c r="R70" i="4"/>
  <c r="S70" i="4"/>
  <c r="T70" i="4"/>
  <c r="U70" i="4"/>
  <c r="V70" i="4"/>
  <c r="W70" i="4"/>
  <c r="X70" i="4"/>
  <c r="Y70" i="4"/>
  <c r="Z70" i="4"/>
  <c r="AA70" i="4"/>
  <c r="AB70" i="4"/>
  <c r="AC70" i="4"/>
  <c r="AD70" i="4"/>
  <c r="AE70" i="4"/>
  <c r="AF70" i="4"/>
  <c r="AG70" i="4"/>
  <c r="AH70" i="4"/>
  <c r="AI70" i="4"/>
  <c r="AJ70" i="4"/>
  <c r="AK70" i="4"/>
  <c r="AL70" i="4"/>
  <c r="AM70" i="4"/>
  <c r="AN70" i="4"/>
  <c r="AO70" i="4"/>
  <c r="AP70" i="4"/>
  <c r="AQ70" i="4"/>
  <c r="AR70" i="4"/>
  <c r="AS70" i="4"/>
  <c r="AT70" i="4"/>
  <c r="AU70" i="4"/>
  <c r="AV70" i="4"/>
  <c r="AW70" i="4"/>
  <c r="AX70" i="4"/>
  <c r="AY70" i="4"/>
  <c r="AZ70" i="4"/>
  <c r="BA70" i="4"/>
  <c r="BB70" i="4"/>
  <c r="BC70" i="4"/>
  <c r="BD70" i="4"/>
  <c r="BE70" i="4"/>
  <c r="BF70" i="4"/>
  <c r="BG70" i="4"/>
  <c r="BH70" i="4"/>
  <c r="BI70" i="4"/>
  <c r="BJ70" i="4"/>
  <c r="BK70" i="4"/>
  <c r="BL70" i="4"/>
  <c r="BM70" i="4"/>
  <c r="BN70" i="4"/>
  <c r="BO70" i="4"/>
  <c r="BP70" i="4"/>
  <c r="BQ70" i="4"/>
  <c r="BR70" i="4"/>
  <c r="BS70" i="4"/>
  <c r="BT70" i="4"/>
  <c r="BU70" i="4"/>
  <c r="BV70" i="4"/>
  <c r="BW70" i="4"/>
  <c r="BX70" i="4"/>
  <c r="BY70" i="4"/>
  <c r="BZ70" i="4"/>
  <c r="CA70" i="4"/>
  <c r="CB70" i="4"/>
  <c r="CC70" i="4"/>
  <c r="CD70" i="4"/>
  <c r="CE70" i="4"/>
  <c r="CF70" i="4"/>
  <c r="CG70" i="4"/>
  <c r="CH70" i="4"/>
  <c r="CI70" i="4"/>
  <c r="CJ70" i="4"/>
  <c r="CK70" i="4"/>
  <c r="CL70" i="4"/>
  <c r="CM70" i="4"/>
  <c r="CN70" i="4"/>
  <c r="CO70" i="4"/>
  <c r="CP70" i="4"/>
  <c r="CQ70" i="4"/>
  <c r="CR70" i="4"/>
  <c r="CS70" i="4"/>
  <c r="CT70" i="4"/>
  <c r="CU70" i="4"/>
  <c r="CV70" i="4"/>
  <c r="CW70" i="4"/>
  <c r="CX70" i="4"/>
  <c r="CY70" i="4"/>
  <c r="CZ70" i="4"/>
  <c r="DA70" i="4"/>
  <c r="DB70" i="4"/>
  <c r="DC70" i="4"/>
  <c r="DD70" i="4"/>
  <c r="DE70" i="4"/>
  <c r="DF70" i="4"/>
  <c r="DG70" i="4"/>
  <c r="DH70" i="4"/>
  <c r="DI70" i="4"/>
  <c r="DJ70" i="4"/>
  <c r="DK70" i="4"/>
  <c r="DL70" i="4"/>
  <c r="DM70" i="4"/>
  <c r="DN70" i="4"/>
  <c r="DO70" i="4"/>
  <c r="DP70" i="4"/>
  <c r="DQ70" i="4"/>
  <c r="DR70" i="4"/>
  <c r="DS70" i="4"/>
  <c r="DT70" i="4"/>
  <c r="DU70" i="4"/>
  <c r="DV70" i="4"/>
  <c r="DW70" i="4"/>
  <c r="DX70" i="4"/>
  <c r="DY70" i="4"/>
  <c r="DZ70" i="4"/>
  <c r="EA70" i="4"/>
  <c r="EB70" i="4"/>
  <c r="EC70" i="4"/>
  <c r="ED70" i="4"/>
  <c r="EE70" i="4"/>
  <c r="EF70" i="4"/>
  <c r="EG70" i="4"/>
  <c r="EH70" i="4"/>
  <c r="EI70" i="4"/>
  <c r="EJ70" i="4"/>
  <c r="EK70" i="4"/>
  <c r="EL70" i="4"/>
  <c r="EM70" i="4"/>
  <c r="EN70" i="4"/>
  <c r="EO70" i="4"/>
  <c r="EP70" i="4"/>
  <c r="EQ70" i="4"/>
  <c r="ER70" i="4"/>
  <c r="ES70" i="4"/>
  <c r="ET70" i="4"/>
  <c r="EU70" i="4"/>
  <c r="EV70" i="4"/>
  <c r="EW70" i="4"/>
  <c r="EX70" i="4"/>
  <c r="EY70" i="4"/>
  <c r="EZ70" i="4"/>
  <c r="FA70" i="4"/>
  <c r="FB70" i="4"/>
  <c r="FC70" i="4"/>
  <c r="FD70" i="4"/>
  <c r="FE70" i="4"/>
  <c r="FF70" i="4"/>
  <c r="FG70" i="4"/>
  <c r="FH70" i="4"/>
  <c r="FI70" i="4"/>
  <c r="FJ70" i="4"/>
  <c r="FK70" i="4"/>
  <c r="FL70" i="4"/>
  <c r="FM70" i="4"/>
  <c r="FN70" i="4"/>
  <c r="FO70" i="4"/>
  <c r="FP70" i="4"/>
  <c r="FQ70" i="4"/>
  <c r="FR70" i="4"/>
  <c r="FS70" i="4"/>
  <c r="FT70" i="4"/>
  <c r="FU70" i="4"/>
  <c r="FV70" i="4"/>
  <c r="FW70" i="4"/>
  <c r="FX70" i="4"/>
  <c r="FY70" i="4"/>
  <c r="FZ70" i="4"/>
  <c r="GA70" i="4"/>
  <c r="GB70" i="4"/>
  <c r="GC70" i="4"/>
  <c r="GD70" i="4"/>
  <c r="GE70" i="4"/>
  <c r="GF70" i="4"/>
  <c r="GG70" i="4"/>
  <c r="GH70" i="4"/>
  <c r="GI70" i="4"/>
  <c r="GJ70" i="4"/>
  <c r="GK70" i="4"/>
  <c r="GL70" i="4"/>
  <c r="GM70" i="4"/>
  <c r="GN70" i="4"/>
  <c r="GO70" i="4"/>
  <c r="GP70" i="4"/>
  <c r="GQ70" i="4"/>
  <c r="GR70" i="4"/>
  <c r="GS70" i="4"/>
  <c r="GT70" i="4"/>
  <c r="GU70" i="4"/>
  <c r="GV70" i="4"/>
  <c r="GW70" i="4"/>
  <c r="GX70" i="4"/>
  <c r="GY70" i="4"/>
  <c r="GZ70" i="4"/>
  <c r="HA70" i="4"/>
  <c r="HB70" i="4"/>
  <c r="HC70" i="4"/>
  <c r="HD70" i="4"/>
  <c r="HE70" i="4"/>
  <c r="HF70" i="4"/>
  <c r="HG70" i="4"/>
  <c r="HH70" i="4"/>
  <c r="HI70" i="4"/>
  <c r="F71" i="4"/>
  <c r="G71" i="4"/>
  <c r="H71" i="4"/>
  <c r="I71" i="4"/>
  <c r="J71" i="4"/>
  <c r="K71" i="4"/>
  <c r="L71" i="4"/>
  <c r="M71" i="4"/>
  <c r="N71" i="4"/>
  <c r="O71" i="4"/>
  <c r="P71" i="4"/>
  <c r="Q71" i="4"/>
  <c r="R71" i="4"/>
  <c r="S71" i="4"/>
  <c r="T71" i="4"/>
  <c r="U71" i="4"/>
  <c r="V71" i="4"/>
  <c r="W71" i="4"/>
  <c r="X71" i="4"/>
  <c r="Y71" i="4"/>
  <c r="Z71" i="4"/>
  <c r="AA71" i="4"/>
  <c r="AB71" i="4"/>
  <c r="AC71" i="4"/>
  <c r="AD71" i="4"/>
  <c r="AE71" i="4"/>
  <c r="AF71" i="4"/>
  <c r="AG71" i="4"/>
  <c r="AH71" i="4"/>
  <c r="AI71" i="4"/>
  <c r="AJ71" i="4"/>
  <c r="AK71" i="4"/>
  <c r="AL71" i="4"/>
  <c r="AM71" i="4"/>
  <c r="AN71" i="4"/>
  <c r="AO71" i="4"/>
  <c r="AP71" i="4"/>
  <c r="AQ71" i="4"/>
  <c r="AR71" i="4"/>
  <c r="AS71" i="4"/>
  <c r="AT71" i="4"/>
  <c r="AU71" i="4"/>
  <c r="AV71" i="4"/>
  <c r="AW71" i="4"/>
  <c r="AX71" i="4"/>
  <c r="AY71" i="4"/>
  <c r="AZ71" i="4"/>
  <c r="BA71" i="4"/>
  <c r="BB71" i="4"/>
  <c r="BC71" i="4"/>
  <c r="BD71" i="4"/>
  <c r="BE71" i="4"/>
  <c r="BF71" i="4"/>
  <c r="BG71" i="4"/>
  <c r="BH71" i="4"/>
  <c r="BI71" i="4"/>
  <c r="BJ71" i="4"/>
  <c r="BK71" i="4"/>
  <c r="BL71" i="4"/>
  <c r="BM71" i="4"/>
  <c r="BN71" i="4"/>
  <c r="BO71" i="4"/>
  <c r="BP71" i="4"/>
  <c r="BQ71" i="4"/>
  <c r="BR71" i="4"/>
  <c r="BS71" i="4"/>
  <c r="BT71" i="4"/>
  <c r="BU71" i="4"/>
  <c r="BV71" i="4"/>
  <c r="BW71" i="4"/>
  <c r="BX71" i="4"/>
  <c r="BY71" i="4"/>
  <c r="BZ71" i="4"/>
  <c r="CA71" i="4"/>
  <c r="CB71" i="4"/>
  <c r="CC71" i="4"/>
  <c r="CD71" i="4"/>
  <c r="CE71" i="4"/>
  <c r="CF71" i="4"/>
  <c r="CG71" i="4"/>
  <c r="CH71" i="4"/>
  <c r="CI71" i="4"/>
  <c r="CJ71" i="4"/>
  <c r="CK71" i="4"/>
  <c r="CL71" i="4"/>
  <c r="CM71" i="4"/>
  <c r="CN71" i="4"/>
  <c r="CO71" i="4"/>
  <c r="CP71" i="4"/>
  <c r="CQ71" i="4"/>
  <c r="CR71" i="4"/>
  <c r="CS71" i="4"/>
  <c r="CT71" i="4"/>
  <c r="CU71" i="4"/>
  <c r="CV71" i="4"/>
  <c r="CW71" i="4"/>
  <c r="CX71" i="4"/>
  <c r="CY71" i="4"/>
  <c r="CZ71" i="4"/>
  <c r="DA71" i="4"/>
  <c r="DB71" i="4"/>
  <c r="DC71" i="4"/>
  <c r="DD71" i="4"/>
  <c r="DE71" i="4"/>
  <c r="DF71" i="4"/>
  <c r="DG71" i="4"/>
  <c r="DH71" i="4"/>
  <c r="DI71" i="4"/>
  <c r="DJ71" i="4"/>
  <c r="DK71" i="4"/>
  <c r="DL71" i="4"/>
  <c r="DM71" i="4"/>
  <c r="DN71" i="4"/>
  <c r="DO71" i="4"/>
  <c r="DP71" i="4"/>
  <c r="DQ71" i="4"/>
  <c r="DR71" i="4"/>
  <c r="DS71" i="4"/>
  <c r="DT71" i="4"/>
  <c r="DU71" i="4"/>
  <c r="DV71" i="4"/>
  <c r="DW71" i="4"/>
  <c r="DX71" i="4"/>
  <c r="DY71" i="4"/>
  <c r="DZ71" i="4"/>
  <c r="EA71" i="4"/>
  <c r="EB71" i="4"/>
  <c r="EC71" i="4"/>
  <c r="ED71" i="4"/>
  <c r="EE71" i="4"/>
  <c r="EF71" i="4"/>
  <c r="EG71" i="4"/>
  <c r="EH71" i="4"/>
  <c r="EI71" i="4"/>
  <c r="EJ71" i="4"/>
  <c r="EK71" i="4"/>
  <c r="EL71" i="4"/>
  <c r="EM71" i="4"/>
  <c r="EN71" i="4"/>
  <c r="EO71" i="4"/>
  <c r="EP71" i="4"/>
  <c r="EQ71" i="4"/>
  <c r="ER71" i="4"/>
  <c r="ES71" i="4"/>
  <c r="ET71" i="4"/>
  <c r="EU71" i="4"/>
  <c r="EV71" i="4"/>
  <c r="EW71" i="4"/>
  <c r="EX71" i="4"/>
  <c r="EY71" i="4"/>
  <c r="EZ71" i="4"/>
  <c r="FA71" i="4"/>
  <c r="FB71" i="4"/>
  <c r="FC71" i="4"/>
  <c r="FD71" i="4"/>
  <c r="FE71" i="4"/>
  <c r="FF71" i="4"/>
  <c r="FG71" i="4"/>
  <c r="FH71" i="4"/>
  <c r="FI71" i="4"/>
  <c r="FJ71" i="4"/>
  <c r="FK71" i="4"/>
  <c r="FL71" i="4"/>
  <c r="FM71" i="4"/>
  <c r="FN71" i="4"/>
  <c r="FO71" i="4"/>
  <c r="FP71" i="4"/>
  <c r="FQ71" i="4"/>
  <c r="FR71" i="4"/>
  <c r="FS71" i="4"/>
  <c r="FT71" i="4"/>
  <c r="FU71" i="4"/>
  <c r="FV71" i="4"/>
  <c r="FW71" i="4"/>
  <c r="FX71" i="4"/>
  <c r="FY71" i="4"/>
  <c r="FZ71" i="4"/>
  <c r="GA71" i="4"/>
  <c r="GB71" i="4"/>
  <c r="GC71" i="4"/>
  <c r="GD71" i="4"/>
  <c r="GE71" i="4"/>
  <c r="GF71" i="4"/>
  <c r="GG71" i="4"/>
  <c r="GH71" i="4"/>
  <c r="GI71" i="4"/>
  <c r="GJ71" i="4"/>
  <c r="GK71" i="4"/>
  <c r="GL71" i="4"/>
  <c r="GM71" i="4"/>
  <c r="GN71" i="4"/>
  <c r="GO71" i="4"/>
  <c r="GP71" i="4"/>
  <c r="GQ71" i="4"/>
  <c r="GR71" i="4"/>
  <c r="GS71" i="4"/>
  <c r="GT71" i="4"/>
  <c r="GU71" i="4"/>
  <c r="GV71" i="4"/>
  <c r="GW71" i="4"/>
  <c r="GX71" i="4"/>
  <c r="GY71" i="4"/>
  <c r="GZ71" i="4"/>
  <c r="HA71" i="4"/>
  <c r="HB71" i="4"/>
  <c r="HC71" i="4"/>
  <c r="HD71" i="4"/>
  <c r="HE71" i="4"/>
  <c r="HF71" i="4"/>
  <c r="HG71" i="4"/>
  <c r="HH71" i="4"/>
  <c r="HI71" i="4"/>
  <c r="F72" i="4"/>
  <c r="G72" i="4"/>
  <c r="H72" i="4"/>
  <c r="I72" i="4"/>
  <c r="J72" i="4"/>
  <c r="K72" i="4"/>
  <c r="L72" i="4"/>
  <c r="M72" i="4"/>
  <c r="N72" i="4"/>
  <c r="O72" i="4"/>
  <c r="P72" i="4"/>
  <c r="Q72" i="4"/>
  <c r="R72" i="4"/>
  <c r="S72" i="4"/>
  <c r="T72" i="4"/>
  <c r="U72" i="4"/>
  <c r="V72" i="4"/>
  <c r="W72" i="4"/>
  <c r="X72" i="4"/>
  <c r="Y72" i="4"/>
  <c r="Z72" i="4"/>
  <c r="AA72" i="4"/>
  <c r="AB72" i="4"/>
  <c r="AC72" i="4"/>
  <c r="AD72" i="4"/>
  <c r="AE72" i="4"/>
  <c r="AF72" i="4"/>
  <c r="AG72" i="4"/>
  <c r="AH72" i="4"/>
  <c r="AI72" i="4"/>
  <c r="AJ72" i="4"/>
  <c r="AK72" i="4"/>
  <c r="AL72" i="4"/>
  <c r="AM72" i="4"/>
  <c r="AN72" i="4"/>
  <c r="AO72" i="4"/>
  <c r="AP72" i="4"/>
  <c r="AQ72" i="4"/>
  <c r="AR72" i="4"/>
  <c r="AS72" i="4"/>
  <c r="AT72" i="4"/>
  <c r="AU72" i="4"/>
  <c r="AV72" i="4"/>
  <c r="AW72" i="4"/>
  <c r="AX72" i="4"/>
  <c r="AY72" i="4"/>
  <c r="AZ72" i="4"/>
  <c r="BA72" i="4"/>
  <c r="BB72" i="4"/>
  <c r="BC72" i="4"/>
  <c r="BD72" i="4"/>
  <c r="BE72" i="4"/>
  <c r="BF72" i="4"/>
  <c r="BG72" i="4"/>
  <c r="BH72" i="4"/>
  <c r="BI72" i="4"/>
  <c r="BJ72" i="4"/>
  <c r="BK72" i="4"/>
  <c r="BL72" i="4"/>
  <c r="BM72" i="4"/>
  <c r="BN72" i="4"/>
  <c r="BO72" i="4"/>
  <c r="BP72" i="4"/>
  <c r="BQ72" i="4"/>
  <c r="BR72" i="4"/>
  <c r="BS72" i="4"/>
  <c r="BT72" i="4"/>
  <c r="BU72" i="4"/>
  <c r="BV72" i="4"/>
  <c r="BW72" i="4"/>
  <c r="BX72" i="4"/>
  <c r="BY72" i="4"/>
  <c r="BZ72" i="4"/>
  <c r="CA72" i="4"/>
  <c r="CB72" i="4"/>
  <c r="CC72" i="4"/>
  <c r="CD72" i="4"/>
  <c r="CE72" i="4"/>
  <c r="CF72" i="4"/>
  <c r="CG72" i="4"/>
  <c r="CH72" i="4"/>
  <c r="CI72" i="4"/>
  <c r="CJ72" i="4"/>
  <c r="CK72" i="4"/>
  <c r="CL72" i="4"/>
  <c r="CM72" i="4"/>
  <c r="CN72" i="4"/>
  <c r="CO72" i="4"/>
  <c r="CP72" i="4"/>
  <c r="CQ72" i="4"/>
  <c r="CR72" i="4"/>
  <c r="CS72" i="4"/>
  <c r="CT72" i="4"/>
  <c r="CU72" i="4"/>
  <c r="CV72" i="4"/>
  <c r="CW72" i="4"/>
  <c r="CX72" i="4"/>
  <c r="CY72" i="4"/>
  <c r="CZ72" i="4"/>
  <c r="DA72" i="4"/>
  <c r="DB72" i="4"/>
  <c r="DC72" i="4"/>
  <c r="DD72" i="4"/>
  <c r="DE72" i="4"/>
  <c r="DF72" i="4"/>
  <c r="DG72" i="4"/>
  <c r="DH72" i="4"/>
  <c r="DI72" i="4"/>
  <c r="DJ72" i="4"/>
  <c r="DK72" i="4"/>
  <c r="DL72" i="4"/>
  <c r="DM72" i="4"/>
  <c r="DN72" i="4"/>
  <c r="DO72" i="4"/>
  <c r="DP72" i="4"/>
  <c r="DQ72" i="4"/>
  <c r="DR72" i="4"/>
  <c r="DS72" i="4"/>
  <c r="DT72" i="4"/>
  <c r="DU72" i="4"/>
  <c r="DV72" i="4"/>
  <c r="DW72" i="4"/>
  <c r="DX72" i="4"/>
  <c r="DY72" i="4"/>
  <c r="DZ72" i="4"/>
  <c r="EA72" i="4"/>
  <c r="EB72" i="4"/>
  <c r="EC72" i="4"/>
  <c r="ED72" i="4"/>
  <c r="EE72" i="4"/>
  <c r="EF72" i="4"/>
  <c r="EG72" i="4"/>
  <c r="EH72" i="4"/>
  <c r="EI72" i="4"/>
  <c r="EJ72" i="4"/>
  <c r="EK72" i="4"/>
  <c r="EL72" i="4"/>
  <c r="EM72" i="4"/>
  <c r="EN72" i="4"/>
  <c r="EO72" i="4"/>
  <c r="EP72" i="4"/>
  <c r="EQ72" i="4"/>
  <c r="ER72" i="4"/>
  <c r="ES72" i="4"/>
  <c r="ET72" i="4"/>
  <c r="EU72" i="4"/>
  <c r="EV72" i="4"/>
  <c r="EW72" i="4"/>
  <c r="EX72" i="4"/>
  <c r="EY72" i="4"/>
  <c r="EZ72" i="4"/>
  <c r="FA72" i="4"/>
  <c r="FB72" i="4"/>
  <c r="FC72" i="4"/>
  <c r="FD72" i="4"/>
  <c r="FE72" i="4"/>
  <c r="FF72" i="4"/>
  <c r="FG72" i="4"/>
  <c r="FH72" i="4"/>
  <c r="FI72" i="4"/>
  <c r="FJ72" i="4"/>
  <c r="FK72" i="4"/>
  <c r="FL72" i="4"/>
  <c r="FM72" i="4"/>
  <c r="FN72" i="4"/>
  <c r="FO72" i="4"/>
  <c r="FP72" i="4"/>
  <c r="FQ72" i="4"/>
  <c r="FR72" i="4"/>
  <c r="FS72" i="4"/>
  <c r="FT72" i="4"/>
  <c r="FU72" i="4"/>
  <c r="FV72" i="4"/>
  <c r="FW72" i="4"/>
  <c r="FX72" i="4"/>
  <c r="FY72" i="4"/>
  <c r="FZ72" i="4"/>
  <c r="GA72" i="4"/>
  <c r="GB72" i="4"/>
  <c r="GC72" i="4"/>
  <c r="GD72" i="4"/>
  <c r="GE72" i="4"/>
  <c r="GF72" i="4"/>
  <c r="GG72" i="4"/>
  <c r="GH72" i="4"/>
  <c r="GI72" i="4"/>
  <c r="GJ72" i="4"/>
  <c r="GK72" i="4"/>
  <c r="GL72" i="4"/>
  <c r="GM72" i="4"/>
  <c r="GN72" i="4"/>
  <c r="GO72" i="4"/>
  <c r="GP72" i="4"/>
  <c r="GQ72" i="4"/>
  <c r="GR72" i="4"/>
  <c r="GS72" i="4"/>
  <c r="GT72" i="4"/>
  <c r="GU72" i="4"/>
  <c r="GV72" i="4"/>
  <c r="GW72" i="4"/>
  <c r="GX72" i="4"/>
  <c r="GY72" i="4"/>
  <c r="GZ72" i="4"/>
  <c r="HA72" i="4"/>
  <c r="HB72" i="4"/>
  <c r="HC72" i="4"/>
  <c r="HD72" i="4"/>
  <c r="HE72" i="4"/>
  <c r="HF72" i="4"/>
  <c r="HG72" i="4"/>
  <c r="HH72" i="4"/>
  <c r="HI72" i="4"/>
  <c r="E69" i="4"/>
  <c r="E70" i="4"/>
  <c r="E71" i="4"/>
  <c r="E72" i="4"/>
  <c r="D70" i="4"/>
  <c r="D71" i="4"/>
  <c r="D72" i="4"/>
  <c r="D69" i="4"/>
  <c r="A45" i="11"/>
  <c r="H320" i="22"/>
  <c r="H317" i="22"/>
  <c r="H316" i="22"/>
  <c r="H315" i="22"/>
  <c r="H314" i="22"/>
  <c r="H312" i="22"/>
  <c r="H310" i="22"/>
  <c r="H308" i="22" a="1"/>
  <c r="H308" i="22" s="1"/>
  <c r="H304" i="22"/>
  <c r="H299" i="22"/>
  <c r="H296" i="22"/>
  <c r="H295" i="22"/>
  <c r="H294" i="22"/>
  <c r="H293" i="22"/>
  <c r="H292" i="22"/>
  <c r="H291" i="22"/>
  <c r="H290" i="22"/>
  <c r="H289" i="22"/>
  <c r="H288" i="22"/>
  <c r="H287" i="22"/>
  <c r="D282" i="22"/>
  <c r="D281" i="22"/>
  <c r="D280" i="22"/>
  <c r="C276" i="22"/>
  <c r="B276" i="22"/>
  <c r="C275" i="22"/>
  <c r="D272" i="22"/>
  <c r="D271" i="22"/>
  <c r="D270" i="22"/>
  <c r="D269" i="22"/>
  <c r="D268" i="22"/>
  <c r="D267" i="22"/>
  <c r="D266" i="22"/>
  <c r="D265" i="22"/>
  <c r="D264" i="22"/>
  <c r="D263" i="22"/>
  <c r="D262" i="22"/>
  <c r="D261" i="22"/>
  <c r="D260" i="22"/>
  <c r="D259" i="22"/>
  <c r="D258" i="22"/>
  <c r="D257" i="22"/>
  <c r="D256" i="22"/>
  <c r="D255" i="22"/>
  <c r="D254" i="22"/>
  <c r="D253" i="22"/>
  <c r="D252" i="22"/>
  <c r="D251" i="22"/>
  <c r="D250" i="22"/>
  <c r="D249" i="22"/>
  <c r="D248" i="22"/>
  <c r="D247" i="22"/>
  <c r="D246" i="22"/>
  <c r="D245" i="22"/>
  <c r="D244" i="22"/>
  <c r="D243" i="22"/>
  <c r="D242" i="22"/>
  <c r="D241" i="22"/>
  <c r="D240" i="22"/>
  <c r="D239" i="22"/>
  <c r="D238" i="22"/>
  <c r="D237" i="22"/>
  <c r="D236" i="22"/>
  <c r="D235" i="22"/>
  <c r="D234" i="22"/>
  <c r="D233" i="22"/>
  <c r="D228" i="22"/>
  <c r="D273" i="22" s="1"/>
  <c r="D227" i="22"/>
  <c r="D226" i="22"/>
  <c r="D225" i="22"/>
  <c r="D224" i="22"/>
  <c r="D223" i="22"/>
  <c r="D222" i="22"/>
  <c r="D221" i="22"/>
  <c r="D220" i="22"/>
  <c r="D219" i="22"/>
  <c r="D218" i="22"/>
  <c r="D217" i="22"/>
  <c r="D216" i="22"/>
  <c r="D215" i="22"/>
  <c r="D214" i="22"/>
  <c r="D213" i="22"/>
  <c r="D212" i="22"/>
  <c r="D211" i="22"/>
  <c r="D210" i="22"/>
  <c r="D209" i="22"/>
  <c r="D208" i="22"/>
  <c r="D207" i="22"/>
  <c r="D206" i="22"/>
  <c r="D205" i="22"/>
  <c r="D204" i="22"/>
  <c r="D203" i="22"/>
  <c r="D202" i="22"/>
  <c r="D201" i="22"/>
  <c r="D200" i="22"/>
  <c r="D199" i="22"/>
  <c r="D198" i="22"/>
  <c r="D197" i="22"/>
  <c r="D196" i="22"/>
  <c r="D195" i="22"/>
  <c r="D194" i="22"/>
  <c r="D193" i="22"/>
  <c r="D192" i="22"/>
  <c r="D191" i="22"/>
  <c r="D190" i="22"/>
  <c r="D189" i="22"/>
  <c r="D188" i="22"/>
  <c r="AG187" i="22"/>
  <c r="AF187" i="22"/>
  <c r="AE187" i="22"/>
  <c r="AD187" i="22"/>
  <c r="AC187" i="22"/>
  <c r="AB187" i="22"/>
  <c r="AA187" i="22"/>
  <c r="Z187" i="22"/>
  <c r="Y187" i="22"/>
  <c r="X187" i="22"/>
  <c r="W187" i="22"/>
  <c r="V187" i="22"/>
  <c r="U187" i="22"/>
  <c r="C187" i="22"/>
  <c r="AG186" i="22"/>
  <c r="AF186" i="22"/>
  <c r="AE186" i="22"/>
  <c r="AD186" i="22"/>
  <c r="AC186" i="22"/>
  <c r="AB186" i="22"/>
  <c r="AA186" i="22"/>
  <c r="Z186" i="22"/>
  <c r="Y186" i="22"/>
  <c r="X186" i="22"/>
  <c r="W186" i="22"/>
  <c r="V186" i="22"/>
  <c r="U186" i="22"/>
  <c r="T186" i="22"/>
  <c r="C186" i="22" s="1"/>
  <c r="AG185" i="22"/>
  <c r="AF185" i="22"/>
  <c r="AE185" i="22"/>
  <c r="AD185" i="22"/>
  <c r="AC185" i="22"/>
  <c r="AB185" i="22"/>
  <c r="AA185" i="22"/>
  <c r="Z185" i="22"/>
  <c r="Y185" i="22"/>
  <c r="X185" i="22"/>
  <c r="W185" i="22"/>
  <c r="V185" i="22"/>
  <c r="U185" i="22"/>
  <c r="C185" i="22"/>
  <c r="D183" i="22"/>
  <c r="D182" i="22"/>
  <c r="D181" i="22"/>
  <c r="D180" i="22"/>
  <c r="D179" i="22"/>
  <c r="D178" i="22"/>
  <c r="D177" i="22"/>
  <c r="D176" i="22"/>
  <c r="D175" i="22"/>
  <c r="D174" i="22"/>
  <c r="D173" i="22"/>
  <c r="D172" i="22"/>
  <c r="D171" i="22"/>
  <c r="D170" i="22"/>
  <c r="D169" i="22"/>
  <c r="D168" i="22"/>
  <c r="D167" i="22"/>
  <c r="D166" i="22"/>
  <c r="D165" i="22"/>
  <c r="D164" i="22"/>
  <c r="D163" i="22"/>
  <c r="D162" i="22"/>
  <c r="D161" i="22"/>
  <c r="D160" i="22"/>
  <c r="D159" i="22"/>
  <c r="D158" i="22"/>
  <c r="D157" i="22"/>
  <c r="D156" i="22"/>
  <c r="D155" i="22"/>
  <c r="D154" i="22"/>
  <c r="D153" i="22"/>
  <c r="D152" i="22"/>
  <c r="D151" i="22"/>
  <c r="D150" i="22"/>
  <c r="D149" i="22"/>
  <c r="D148" i="22"/>
  <c r="D147" i="22"/>
  <c r="D146" i="22"/>
  <c r="D145" i="22"/>
  <c r="D144" i="22"/>
  <c r="D143" i="22"/>
  <c r="AG142" i="22"/>
  <c r="AF142" i="22"/>
  <c r="AE142" i="22"/>
  <c r="AD142" i="22"/>
  <c r="AC142" i="22"/>
  <c r="AB142" i="22"/>
  <c r="AA142" i="22"/>
  <c r="Z142" i="22"/>
  <c r="Y142" i="22"/>
  <c r="X142" i="22"/>
  <c r="W142" i="22"/>
  <c r="V142" i="22"/>
  <c r="U142" i="22"/>
  <c r="C142" i="22"/>
  <c r="AG141" i="22"/>
  <c r="AF141" i="22"/>
  <c r="AE141" i="22"/>
  <c r="AD141" i="22"/>
  <c r="AC141" i="22"/>
  <c r="AB141" i="22"/>
  <c r="AA141" i="22"/>
  <c r="Z141" i="22"/>
  <c r="Y141" i="22"/>
  <c r="X141" i="22"/>
  <c r="W141" i="22"/>
  <c r="S141" i="22" s="1"/>
  <c r="B141" i="22" s="1"/>
  <c r="V141" i="22"/>
  <c r="U141" i="22"/>
  <c r="T141" i="22"/>
  <c r="AG140" i="22"/>
  <c r="AF140" i="22"/>
  <c r="AE140" i="22"/>
  <c r="AD140" i="22"/>
  <c r="AC140" i="22"/>
  <c r="AB140" i="22"/>
  <c r="AA140" i="22"/>
  <c r="Z140" i="22"/>
  <c r="Y140" i="22"/>
  <c r="X140" i="22"/>
  <c r="W140" i="22"/>
  <c r="V140" i="22"/>
  <c r="U140" i="22"/>
  <c r="C140" i="22"/>
  <c r="D138" i="22"/>
  <c r="D137" i="22"/>
  <c r="D136" i="22"/>
  <c r="D135" i="22"/>
  <c r="D134" i="22"/>
  <c r="D133" i="22"/>
  <c r="D132" i="22"/>
  <c r="D131" i="22"/>
  <c r="D130" i="22"/>
  <c r="D129" i="22"/>
  <c r="D128" i="22"/>
  <c r="D127" i="22"/>
  <c r="D126" i="22"/>
  <c r="D125" i="22"/>
  <c r="D124" i="22"/>
  <c r="D123" i="22"/>
  <c r="D122" i="22"/>
  <c r="D121" i="22"/>
  <c r="D120" i="22"/>
  <c r="D119" i="22"/>
  <c r="D118" i="22"/>
  <c r="D117" i="22"/>
  <c r="D116" i="22"/>
  <c r="D115" i="22"/>
  <c r="D114" i="22"/>
  <c r="D113" i="22"/>
  <c r="D112" i="22"/>
  <c r="D111" i="22"/>
  <c r="D110" i="22"/>
  <c r="D109" i="22"/>
  <c r="D108" i="22"/>
  <c r="D107" i="22"/>
  <c r="D106" i="22"/>
  <c r="D105" i="22"/>
  <c r="D104" i="22"/>
  <c r="D103" i="22"/>
  <c r="D102" i="22"/>
  <c r="D101" i="22"/>
  <c r="D100" i="22"/>
  <c r="D99" i="22"/>
  <c r="D98" i="22"/>
  <c r="AG97" i="22"/>
  <c r="AF97" i="22"/>
  <c r="AE97" i="22"/>
  <c r="AD97" i="22"/>
  <c r="AC97" i="22"/>
  <c r="AB97" i="22"/>
  <c r="AA97" i="22"/>
  <c r="Z97" i="22"/>
  <c r="Y97" i="22"/>
  <c r="X97" i="22"/>
  <c r="W97" i="22"/>
  <c r="V97" i="22"/>
  <c r="U97" i="22"/>
  <c r="C97" i="22"/>
  <c r="AG96" i="22"/>
  <c r="AF96" i="22"/>
  <c r="AE96" i="22"/>
  <c r="AD96" i="22"/>
  <c r="AC96" i="22"/>
  <c r="AB96" i="22"/>
  <c r="AA96" i="22"/>
  <c r="Z96" i="22"/>
  <c r="Y96" i="22"/>
  <c r="X96" i="22"/>
  <c r="W96" i="22"/>
  <c r="V96" i="22"/>
  <c r="U96" i="22"/>
  <c r="T96" i="22"/>
  <c r="C96" i="22" s="1"/>
  <c r="AG95" i="22"/>
  <c r="AF95" i="22"/>
  <c r="AE95" i="22"/>
  <c r="AD95" i="22"/>
  <c r="AC95" i="22"/>
  <c r="AB95" i="22"/>
  <c r="AA95" i="22"/>
  <c r="Z95" i="22"/>
  <c r="Y95" i="22"/>
  <c r="X95" i="22"/>
  <c r="W95" i="22"/>
  <c r="V95" i="22"/>
  <c r="U95" i="22"/>
  <c r="C95" i="22"/>
  <c r="D93" i="22"/>
  <c r="D92" i="22"/>
  <c r="D91" i="22"/>
  <c r="D90" i="22"/>
  <c r="D89" i="22"/>
  <c r="D88" i="22"/>
  <c r="D87" i="22"/>
  <c r="D86" i="22"/>
  <c r="D85" i="22"/>
  <c r="D84" i="22"/>
  <c r="D83" i="22"/>
  <c r="D82" i="22"/>
  <c r="D81" i="22"/>
  <c r="D80" i="22"/>
  <c r="D79" i="22"/>
  <c r="D78" i="22"/>
  <c r="D77" i="22"/>
  <c r="D76" i="22"/>
  <c r="D75" i="22"/>
  <c r="D74" i="22"/>
  <c r="D73" i="22"/>
  <c r="D72" i="22"/>
  <c r="D71" i="22"/>
  <c r="D70" i="22"/>
  <c r="D69" i="22"/>
  <c r="D68" i="22"/>
  <c r="D67" i="22"/>
  <c r="D66" i="22"/>
  <c r="D65" i="22"/>
  <c r="D64" i="22"/>
  <c r="D63" i="22"/>
  <c r="D62" i="22"/>
  <c r="D61" i="22"/>
  <c r="D60" i="22"/>
  <c r="D59" i="22"/>
  <c r="D58" i="22"/>
  <c r="D57" i="22"/>
  <c r="D56" i="22"/>
  <c r="D55" i="22"/>
  <c r="D54" i="22"/>
  <c r="D53" i="22"/>
  <c r="AG52" i="22"/>
  <c r="AF52" i="22"/>
  <c r="AE52" i="22"/>
  <c r="AD52" i="22"/>
  <c r="AC52" i="22"/>
  <c r="AB52" i="22"/>
  <c r="AA52" i="22"/>
  <c r="Z52" i="22"/>
  <c r="Y52" i="22"/>
  <c r="X52" i="22"/>
  <c r="W52" i="22"/>
  <c r="V52" i="22"/>
  <c r="U52" i="22"/>
  <c r="C52" i="22"/>
  <c r="AG51" i="22"/>
  <c r="AF51" i="22"/>
  <c r="AE51" i="22"/>
  <c r="AD51" i="22"/>
  <c r="AC51" i="22"/>
  <c r="AB51" i="22"/>
  <c r="AA51" i="22"/>
  <c r="Z51" i="22"/>
  <c r="Y51" i="22"/>
  <c r="X51" i="22"/>
  <c r="W51" i="22"/>
  <c r="V51" i="22"/>
  <c r="U51" i="22"/>
  <c r="T51" i="22"/>
  <c r="C51" i="22" s="1"/>
  <c r="AG50" i="22"/>
  <c r="AF50" i="22"/>
  <c r="AE50" i="22"/>
  <c r="AD50" i="22"/>
  <c r="AC50" i="22"/>
  <c r="AB50" i="22"/>
  <c r="AA50" i="22"/>
  <c r="Z50" i="22"/>
  <c r="Y50" i="22"/>
  <c r="X50" i="22"/>
  <c r="W50" i="22"/>
  <c r="V50" i="22"/>
  <c r="U50" i="22"/>
  <c r="C50" i="22"/>
  <c r="D48" i="22"/>
  <c r="D45" i="22"/>
  <c r="D44" i="22"/>
  <c r="D43" i="22"/>
  <c r="D42" i="22"/>
  <c r="D41" i="22"/>
  <c r="D40" i="22"/>
  <c r="D39" i="22"/>
  <c r="D38" i="22"/>
  <c r="D37" i="22"/>
  <c r="D36" i="22"/>
  <c r="D35" i="22"/>
  <c r="D34" i="22"/>
  <c r="D33" i="22"/>
  <c r="D32" i="22"/>
  <c r="D31" i="22"/>
  <c r="D30" i="22"/>
  <c r="D29" i="22"/>
  <c r="D28" i="22"/>
  <c r="D27" i="22"/>
  <c r="D26" i="22"/>
  <c r="D25" i="22"/>
  <c r="D24" i="22"/>
  <c r="D23" i="22"/>
  <c r="D22" i="22"/>
  <c r="D21" i="22"/>
  <c r="D20" i="22"/>
  <c r="D19" i="22"/>
  <c r="D18" i="22"/>
  <c r="D17" i="22"/>
  <c r="D16" i="22"/>
  <c r="D15" i="22"/>
  <c r="D14" i="22"/>
  <c r="D13" i="22"/>
  <c r="D12" i="22"/>
  <c r="D11" i="22"/>
  <c r="D10" i="22"/>
  <c r="D9" i="22"/>
  <c r="D8" i="22"/>
  <c r="D7" i="22"/>
  <c r="D6" i="22"/>
  <c r="AG5" i="22"/>
  <c r="AF5" i="22"/>
  <c r="AE5" i="22"/>
  <c r="AD5" i="22"/>
  <c r="AC5" i="22"/>
  <c r="AB5" i="22"/>
  <c r="AA5" i="22"/>
  <c r="Z5" i="22"/>
  <c r="Y5" i="22"/>
  <c r="X5" i="22"/>
  <c r="W5" i="22"/>
  <c r="V5" i="22"/>
  <c r="U5" i="22"/>
  <c r="C5" i="22"/>
  <c r="AG4" i="22"/>
  <c r="AF4" i="22"/>
  <c r="AE4" i="22"/>
  <c r="AD4" i="22"/>
  <c r="AC4" i="22"/>
  <c r="AB4" i="22"/>
  <c r="AA4" i="22"/>
  <c r="Z4" i="22"/>
  <c r="Y4" i="22"/>
  <c r="X4" i="22"/>
  <c r="W4" i="22"/>
  <c r="V4" i="22"/>
  <c r="U4" i="22"/>
  <c r="T4" i="22"/>
  <c r="AG3" i="22"/>
  <c r="AF3" i="22"/>
  <c r="AE3" i="22"/>
  <c r="AD3" i="22"/>
  <c r="AC3" i="22"/>
  <c r="AB3" i="22"/>
  <c r="AA3" i="22"/>
  <c r="Z3" i="22"/>
  <c r="Y3" i="22"/>
  <c r="X3" i="22"/>
  <c r="W3" i="22"/>
  <c r="V3" i="22"/>
  <c r="U3" i="22"/>
  <c r="C3" i="22"/>
  <c r="H320" i="21"/>
  <c r="H317" i="21"/>
  <c r="H316" i="21"/>
  <c r="H315" i="21"/>
  <c r="H314" i="21"/>
  <c r="H318" i="21" s="1"/>
  <c r="H312" i="21"/>
  <c r="H310" i="21"/>
  <c r="H308" i="21" a="1"/>
  <c r="H308" i="21" s="1"/>
  <c r="H304" i="21"/>
  <c r="H299" i="21"/>
  <c r="H296" i="21"/>
  <c r="H295" i="21"/>
  <c r="H294" i="21"/>
  <c r="H293" i="21"/>
  <c r="H292" i="21"/>
  <c r="H291" i="21"/>
  <c r="H290" i="21"/>
  <c r="H289" i="21"/>
  <c r="H288" i="21"/>
  <c r="H287" i="21"/>
  <c r="D283" i="21"/>
  <c r="D282" i="21"/>
  <c r="D281" i="21"/>
  <c r="D280" i="21"/>
  <c r="C276" i="21"/>
  <c r="B276" i="21"/>
  <c r="C275" i="21"/>
  <c r="D272" i="21"/>
  <c r="D271" i="21"/>
  <c r="D270" i="21"/>
  <c r="D269" i="21"/>
  <c r="D268" i="21"/>
  <c r="D267" i="21"/>
  <c r="D266" i="21"/>
  <c r="D265" i="21"/>
  <c r="D264" i="21"/>
  <c r="D263" i="21"/>
  <c r="D262" i="21"/>
  <c r="D261" i="21"/>
  <c r="D260" i="21"/>
  <c r="D259" i="21"/>
  <c r="D258" i="21"/>
  <c r="D257" i="21"/>
  <c r="D256" i="21"/>
  <c r="D255" i="21"/>
  <c r="D254" i="21"/>
  <c r="D253" i="21"/>
  <c r="D252" i="21"/>
  <c r="D251" i="21"/>
  <c r="D250" i="21"/>
  <c r="D249" i="21"/>
  <c r="D248" i="21"/>
  <c r="D247" i="21"/>
  <c r="D246" i="21"/>
  <c r="D245" i="21"/>
  <c r="D244" i="21"/>
  <c r="D243" i="21"/>
  <c r="D242" i="21"/>
  <c r="D241" i="21"/>
  <c r="D240" i="21"/>
  <c r="D239" i="21"/>
  <c r="D238" i="21"/>
  <c r="D237" i="21"/>
  <c r="D236" i="21"/>
  <c r="D235" i="21"/>
  <c r="D234" i="21"/>
  <c r="D233" i="21"/>
  <c r="D228" i="21"/>
  <c r="D273" i="21" s="1"/>
  <c r="D227" i="21"/>
  <c r="D226" i="21"/>
  <c r="D225" i="21"/>
  <c r="D224" i="21"/>
  <c r="D223" i="21"/>
  <c r="D222" i="21"/>
  <c r="D221" i="21"/>
  <c r="D220" i="21"/>
  <c r="D219" i="21"/>
  <c r="D218" i="21"/>
  <c r="D217" i="21"/>
  <c r="D216" i="21"/>
  <c r="D215" i="21"/>
  <c r="D214" i="21"/>
  <c r="D213" i="21"/>
  <c r="D212" i="21"/>
  <c r="D211" i="21"/>
  <c r="D210" i="21"/>
  <c r="D209" i="21"/>
  <c r="D208" i="21"/>
  <c r="D207" i="21"/>
  <c r="D206" i="21"/>
  <c r="D205" i="21"/>
  <c r="D204" i="21"/>
  <c r="D203" i="21"/>
  <c r="D202" i="21"/>
  <c r="D201" i="21"/>
  <c r="D200" i="21"/>
  <c r="D199" i="21"/>
  <c r="D198" i="21"/>
  <c r="D197" i="21"/>
  <c r="D196" i="21"/>
  <c r="D195" i="21"/>
  <c r="D194" i="21"/>
  <c r="D193" i="21"/>
  <c r="D192" i="21"/>
  <c r="D191" i="21"/>
  <c r="D190" i="21"/>
  <c r="D189" i="21"/>
  <c r="D188" i="21"/>
  <c r="AG187" i="21"/>
  <c r="AF187" i="21"/>
  <c r="AE187" i="21"/>
  <c r="AD187" i="21"/>
  <c r="AC187" i="21"/>
  <c r="AB187" i="21"/>
  <c r="AA187" i="21"/>
  <c r="Z187" i="21"/>
  <c r="Y187" i="21"/>
  <c r="X187" i="21"/>
  <c r="W187" i="21"/>
  <c r="V187" i="21"/>
  <c r="U187" i="21"/>
  <c r="C187" i="21"/>
  <c r="AG186" i="21"/>
  <c r="AF186" i="21"/>
  <c r="AE186" i="21"/>
  <c r="AD186" i="21"/>
  <c r="AC186" i="21"/>
  <c r="AB186" i="21"/>
  <c r="AA186" i="21"/>
  <c r="Z186" i="21"/>
  <c r="Y186" i="21"/>
  <c r="X186" i="21"/>
  <c r="W186" i="21"/>
  <c r="V186" i="21"/>
  <c r="U186" i="21"/>
  <c r="T186" i="21"/>
  <c r="C186" i="21" s="1"/>
  <c r="AG185" i="21"/>
  <c r="AF185" i="21"/>
  <c r="AE185" i="21"/>
  <c r="AD185" i="21"/>
  <c r="AC185" i="21"/>
  <c r="AB185" i="21"/>
  <c r="AA185" i="21"/>
  <c r="Z185" i="21"/>
  <c r="Y185" i="21"/>
  <c r="X185" i="21"/>
  <c r="W185" i="21"/>
  <c r="V185" i="21"/>
  <c r="U185" i="21"/>
  <c r="C185" i="21"/>
  <c r="D183" i="21"/>
  <c r="D182" i="21"/>
  <c r="D181" i="21"/>
  <c r="D180" i="21"/>
  <c r="D179" i="21"/>
  <c r="D178" i="21"/>
  <c r="D177" i="21"/>
  <c r="D176" i="21"/>
  <c r="D175" i="21"/>
  <c r="D174" i="21"/>
  <c r="D173" i="21"/>
  <c r="D172" i="21"/>
  <c r="D171" i="21"/>
  <c r="D170" i="21"/>
  <c r="D169" i="21"/>
  <c r="D168" i="21"/>
  <c r="D167" i="21"/>
  <c r="D166" i="21"/>
  <c r="D165" i="21"/>
  <c r="D164" i="21"/>
  <c r="D163" i="21"/>
  <c r="D162" i="21"/>
  <c r="D161" i="21"/>
  <c r="D160" i="21"/>
  <c r="D159" i="21"/>
  <c r="D158" i="21"/>
  <c r="D157" i="21"/>
  <c r="D156" i="21"/>
  <c r="D155" i="21"/>
  <c r="D154" i="21"/>
  <c r="D153" i="21"/>
  <c r="D152" i="21"/>
  <c r="D151" i="21"/>
  <c r="D150" i="21"/>
  <c r="D149" i="21"/>
  <c r="D148" i="21"/>
  <c r="D147" i="21"/>
  <c r="D146" i="21"/>
  <c r="D145" i="21"/>
  <c r="D144" i="21"/>
  <c r="D143" i="21"/>
  <c r="AG142" i="21"/>
  <c r="AF142" i="21"/>
  <c r="AE142" i="21"/>
  <c r="AD142" i="21"/>
  <c r="AC142" i="21"/>
  <c r="AB142" i="21"/>
  <c r="AA142" i="21"/>
  <c r="Z142" i="21"/>
  <c r="Y142" i="21"/>
  <c r="X142" i="21"/>
  <c r="W142" i="21"/>
  <c r="V142" i="21"/>
  <c r="U142" i="21"/>
  <c r="C142" i="21"/>
  <c r="AG141" i="21"/>
  <c r="AF141" i="21"/>
  <c r="AE141" i="21"/>
  <c r="AD141" i="21"/>
  <c r="AC141" i="21"/>
  <c r="AB141" i="21"/>
  <c r="AA141" i="21"/>
  <c r="Z141" i="21"/>
  <c r="Y141" i="21"/>
  <c r="X141" i="21"/>
  <c r="W141" i="21"/>
  <c r="V141" i="21"/>
  <c r="U141" i="21"/>
  <c r="T141" i="21"/>
  <c r="C141" i="21" s="1"/>
  <c r="AG140" i="21"/>
  <c r="AF140" i="21"/>
  <c r="AE140" i="21"/>
  <c r="AD140" i="21"/>
  <c r="AC140" i="21"/>
  <c r="AB140" i="21"/>
  <c r="AA140" i="21"/>
  <c r="Z140" i="21"/>
  <c r="Y140" i="21"/>
  <c r="X140" i="21"/>
  <c r="W140" i="21"/>
  <c r="V140" i="21"/>
  <c r="U140" i="21"/>
  <c r="C140" i="21"/>
  <c r="D138" i="21"/>
  <c r="D137" i="21"/>
  <c r="D136" i="21"/>
  <c r="D135" i="21"/>
  <c r="D134" i="21"/>
  <c r="D133" i="21"/>
  <c r="D132" i="21"/>
  <c r="D131" i="21"/>
  <c r="D130" i="21"/>
  <c r="D129" i="21"/>
  <c r="D128" i="21"/>
  <c r="D127" i="21"/>
  <c r="D126" i="21"/>
  <c r="D125" i="21"/>
  <c r="D124" i="21"/>
  <c r="D123" i="21"/>
  <c r="D122" i="21"/>
  <c r="D121" i="21"/>
  <c r="D120" i="21"/>
  <c r="D119" i="21"/>
  <c r="D118" i="21"/>
  <c r="D117" i="21"/>
  <c r="D116" i="21"/>
  <c r="D115" i="21"/>
  <c r="D114" i="21"/>
  <c r="D113" i="21"/>
  <c r="D112" i="21"/>
  <c r="D111" i="21"/>
  <c r="D110" i="21"/>
  <c r="D109" i="21"/>
  <c r="D108" i="21"/>
  <c r="D107" i="21"/>
  <c r="D106" i="21"/>
  <c r="D105" i="21"/>
  <c r="D104" i="21"/>
  <c r="D103" i="21"/>
  <c r="D102" i="21"/>
  <c r="D101" i="21"/>
  <c r="D100" i="21"/>
  <c r="D99" i="21"/>
  <c r="D98" i="21"/>
  <c r="AG97" i="21"/>
  <c r="AF97" i="21"/>
  <c r="AE97" i="21"/>
  <c r="AD97" i="21"/>
  <c r="AC97" i="21"/>
  <c r="AB97" i="21"/>
  <c r="AA97" i="21"/>
  <c r="Z97" i="21"/>
  <c r="Y97" i="21"/>
  <c r="X97" i="21"/>
  <c r="W97" i="21"/>
  <c r="V97" i="21"/>
  <c r="U97" i="21"/>
  <c r="C97" i="21"/>
  <c r="AG96" i="21"/>
  <c r="AF96" i="21"/>
  <c r="AE96" i="21"/>
  <c r="AD96" i="21"/>
  <c r="AC96" i="21"/>
  <c r="AB96" i="21"/>
  <c r="AA96" i="21"/>
  <c r="Z96" i="21"/>
  <c r="Y96" i="21"/>
  <c r="X96" i="21"/>
  <c r="W96" i="21"/>
  <c r="V96" i="21"/>
  <c r="U96" i="21"/>
  <c r="T96" i="21"/>
  <c r="C96" i="21"/>
  <c r="AG95" i="21"/>
  <c r="AF95" i="21"/>
  <c r="AE95" i="21"/>
  <c r="AD95" i="21"/>
  <c r="AC95" i="21"/>
  <c r="AB95" i="21"/>
  <c r="AA95" i="21"/>
  <c r="Z95" i="21"/>
  <c r="Y95" i="21"/>
  <c r="X95" i="21"/>
  <c r="W95" i="21"/>
  <c r="V95" i="21"/>
  <c r="U95" i="21"/>
  <c r="C95" i="21"/>
  <c r="D93" i="21"/>
  <c r="D92" i="21"/>
  <c r="D91" i="21"/>
  <c r="D90" i="21"/>
  <c r="D89" i="21"/>
  <c r="D88" i="21"/>
  <c r="D87" i="21"/>
  <c r="D86" i="21"/>
  <c r="D85" i="21"/>
  <c r="D84" i="21"/>
  <c r="D83" i="21"/>
  <c r="D82" i="21"/>
  <c r="D81" i="21"/>
  <c r="D80" i="21"/>
  <c r="D79" i="21"/>
  <c r="D78" i="21"/>
  <c r="D77" i="21"/>
  <c r="D76" i="21"/>
  <c r="D75" i="21"/>
  <c r="D74" i="21"/>
  <c r="D73" i="21"/>
  <c r="D72" i="21"/>
  <c r="D71" i="21"/>
  <c r="D70" i="21"/>
  <c r="D69" i="21"/>
  <c r="D68" i="21"/>
  <c r="D67" i="21"/>
  <c r="D66" i="21"/>
  <c r="D65" i="21"/>
  <c r="D64" i="21"/>
  <c r="D63" i="21"/>
  <c r="D62" i="21"/>
  <c r="D61" i="21"/>
  <c r="D60" i="21"/>
  <c r="D59" i="21"/>
  <c r="D58" i="21"/>
  <c r="D57" i="21"/>
  <c r="D56" i="21"/>
  <c r="D55" i="21"/>
  <c r="D54" i="21"/>
  <c r="D53" i="21"/>
  <c r="AG52" i="21"/>
  <c r="AF52" i="21"/>
  <c r="AE52" i="21"/>
  <c r="AD52" i="21"/>
  <c r="AC52" i="21"/>
  <c r="AB52" i="21"/>
  <c r="AA52" i="21"/>
  <c r="Z52" i="21"/>
  <c r="Y52" i="21"/>
  <c r="X52" i="21"/>
  <c r="W52" i="21"/>
  <c r="V52" i="21"/>
  <c r="U52" i="21"/>
  <c r="C52" i="21"/>
  <c r="AG51" i="21"/>
  <c r="AF51" i="21"/>
  <c r="AE51" i="21"/>
  <c r="AD51" i="21"/>
  <c r="AC51" i="21"/>
  <c r="AB51" i="21"/>
  <c r="AA51" i="21"/>
  <c r="Z51" i="21"/>
  <c r="Y51" i="21"/>
  <c r="X51" i="21"/>
  <c r="W51" i="21"/>
  <c r="V51" i="21"/>
  <c r="U51" i="21"/>
  <c r="T51" i="21"/>
  <c r="C51" i="21"/>
  <c r="AG50" i="21"/>
  <c r="AF50" i="21"/>
  <c r="AE50" i="21"/>
  <c r="AD50" i="21"/>
  <c r="AC50" i="21"/>
  <c r="AB50" i="21"/>
  <c r="AA50" i="21"/>
  <c r="Z50" i="21"/>
  <c r="Y50" i="21"/>
  <c r="X50" i="21"/>
  <c r="W50" i="21"/>
  <c r="V50" i="21"/>
  <c r="U50" i="21"/>
  <c r="C50" i="21"/>
  <c r="D48" i="21"/>
  <c r="D45" i="21"/>
  <c r="D44" i="21"/>
  <c r="D43" i="21"/>
  <c r="D42" i="21"/>
  <c r="D41" i="21"/>
  <c r="D40" i="21"/>
  <c r="D39" i="21"/>
  <c r="D38" i="21"/>
  <c r="D37" i="21"/>
  <c r="D36" i="21"/>
  <c r="D35" i="21"/>
  <c r="D34" i="21"/>
  <c r="D33" i="21"/>
  <c r="D32" i="21"/>
  <c r="D31" i="21"/>
  <c r="D30" i="21"/>
  <c r="D29" i="21"/>
  <c r="D28" i="21"/>
  <c r="D27" i="21"/>
  <c r="D26" i="21"/>
  <c r="D25" i="21"/>
  <c r="D24" i="21"/>
  <c r="D23" i="21"/>
  <c r="D22" i="21"/>
  <c r="D21" i="21"/>
  <c r="D20" i="21"/>
  <c r="D19" i="21"/>
  <c r="D18" i="21"/>
  <c r="D17" i="21"/>
  <c r="D16" i="21"/>
  <c r="D15" i="21"/>
  <c r="D14" i="21"/>
  <c r="D13" i="21"/>
  <c r="D12" i="21"/>
  <c r="D11" i="21"/>
  <c r="D10" i="21"/>
  <c r="D9" i="21"/>
  <c r="D8" i="21"/>
  <c r="D7" i="21"/>
  <c r="D6" i="21"/>
  <c r="AG5" i="21"/>
  <c r="AF5" i="21"/>
  <c r="AE5" i="21"/>
  <c r="AD5" i="21"/>
  <c r="AC5" i="21"/>
  <c r="AB5" i="21"/>
  <c r="AA5" i="21"/>
  <c r="Z5" i="21"/>
  <c r="Y5" i="21"/>
  <c r="X5" i="21"/>
  <c r="W5" i="21"/>
  <c r="V5" i="21"/>
  <c r="U5" i="21"/>
  <c r="C5" i="21"/>
  <c r="AG4" i="21"/>
  <c r="AF4" i="21"/>
  <c r="AE4" i="21"/>
  <c r="AD4" i="21"/>
  <c r="AC4" i="21"/>
  <c r="AB4" i="21"/>
  <c r="AA4" i="21"/>
  <c r="Z4" i="21"/>
  <c r="Y4" i="21"/>
  <c r="X4" i="21"/>
  <c r="W4" i="21"/>
  <c r="V4" i="21"/>
  <c r="U4" i="21"/>
  <c r="T4" i="21"/>
  <c r="AG3" i="21"/>
  <c r="AF3" i="21"/>
  <c r="AE3" i="21"/>
  <c r="AD3" i="21"/>
  <c r="AC3" i="21"/>
  <c r="AB3" i="21"/>
  <c r="AA3" i="21"/>
  <c r="Z3" i="21"/>
  <c r="Y3" i="21"/>
  <c r="X3" i="21"/>
  <c r="W3" i="21"/>
  <c r="V3" i="21"/>
  <c r="U3" i="21"/>
  <c r="C3" i="21"/>
  <c r="H320" i="20"/>
  <c r="H317" i="20"/>
  <c r="H316" i="20"/>
  <c r="H315" i="20"/>
  <c r="H314" i="20"/>
  <c r="H312" i="20"/>
  <c r="H310" i="20"/>
  <c r="H308" i="20" a="1"/>
  <c r="H308" i="20" s="1"/>
  <c r="H304" i="20"/>
  <c r="H299" i="20"/>
  <c r="H296" i="20"/>
  <c r="H295" i="20"/>
  <c r="H294" i="20"/>
  <c r="H293" i="20"/>
  <c r="H292" i="20"/>
  <c r="H291" i="20"/>
  <c r="H290" i="20"/>
  <c r="H289" i="20"/>
  <c r="H288" i="20"/>
  <c r="H287" i="20"/>
  <c r="D282" i="20"/>
  <c r="D281" i="20"/>
  <c r="D280" i="20"/>
  <c r="C276" i="20"/>
  <c r="B276" i="20"/>
  <c r="C275" i="20"/>
  <c r="D272" i="20"/>
  <c r="D271" i="20"/>
  <c r="D270" i="20"/>
  <c r="D269" i="20"/>
  <c r="D268" i="20"/>
  <c r="D267" i="20"/>
  <c r="D266" i="20"/>
  <c r="D265" i="20"/>
  <c r="D264" i="20"/>
  <c r="D263" i="20"/>
  <c r="D262" i="20"/>
  <c r="D261" i="20"/>
  <c r="D260" i="20"/>
  <c r="D259" i="20"/>
  <c r="D258" i="20"/>
  <c r="D257" i="20"/>
  <c r="D256" i="20"/>
  <c r="D255" i="20"/>
  <c r="D254" i="20"/>
  <c r="D253" i="20"/>
  <c r="D252" i="20"/>
  <c r="D251" i="20"/>
  <c r="D250" i="20"/>
  <c r="D249" i="20"/>
  <c r="D248" i="20"/>
  <c r="D247" i="20"/>
  <c r="D246" i="20"/>
  <c r="D245" i="20"/>
  <c r="D244" i="20"/>
  <c r="D243" i="20"/>
  <c r="D242" i="20"/>
  <c r="D241" i="20"/>
  <c r="D240" i="20"/>
  <c r="D239" i="20"/>
  <c r="D238" i="20"/>
  <c r="D237" i="20"/>
  <c r="D236" i="20"/>
  <c r="D235" i="20"/>
  <c r="D234" i="20"/>
  <c r="D233" i="20"/>
  <c r="D228" i="20"/>
  <c r="D273" i="20" s="1"/>
  <c r="D227" i="20"/>
  <c r="D226" i="20"/>
  <c r="D225" i="20"/>
  <c r="D224" i="20"/>
  <c r="D223" i="20"/>
  <c r="D222" i="20"/>
  <c r="D221" i="20"/>
  <c r="D220" i="20"/>
  <c r="D219" i="20"/>
  <c r="D218" i="20"/>
  <c r="D217" i="20"/>
  <c r="D216" i="20"/>
  <c r="D215" i="20"/>
  <c r="D214" i="20"/>
  <c r="D213" i="20"/>
  <c r="D212" i="20"/>
  <c r="D211" i="20"/>
  <c r="D210" i="20"/>
  <c r="D209" i="20"/>
  <c r="D208" i="20"/>
  <c r="D207" i="20"/>
  <c r="D206" i="20"/>
  <c r="D205" i="20"/>
  <c r="D204" i="20"/>
  <c r="D203" i="20"/>
  <c r="D202" i="20"/>
  <c r="D201" i="20"/>
  <c r="D200" i="20"/>
  <c r="D199" i="20"/>
  <c r="D198" i="20"/>
  <c r="D197" i="20"/>
  <c r="D196" i="20"/>
  <c r="D195" i="20"/>
  <c r="D194" i="20"/>
  <c r="D193" i="20"/>
  <c r="D192" i="20"/>
  <c r="D191" i="20"/>
  <c r="D190" i="20"/>
  <c r="D189" i="20"/>
  <c r="D188" i="20"/>
  <c r="AG187" i="20"/>
  <c r="AF187" i="20"/>
  <c r="AE187" i="20"/>
  <c r="AD187" i="20"/>
  <c r="AC187" i="20"/>
  <c r="AB187" i="20"/>
  <c r="AA187" i="20"/>
  <c r="Z187" i="20"/>
  <c r="Y187" i="20"/>
  <c r="X187" i="20"/>
  <c r="W187" i="20"/>
  <c r="V187" i="20"/>
  <c r="U187" i="20"/>
  <c r="C187" i="20"/>
  <c r="AG186" i="20"/>
  <c r="AF186" i="20"/>
  <c r="AE186" i="20"/>
  <c r="AD186" i="20"/>
  <c r="AC186" i="20"/>
  <c r="AB186" i="20"/>
  <c r="AA186" i="20"/>
  <c r="Z186" i="20"/>
  <c r="Y186" i="20"/>
  <c r="X186" i="20"/>
  <c r="W186" i="20"/>
  <c r="V186" i="20"/>
  <c r="U186" i="20"/>
  <c r="T186" i="20"/>
  <c r="AG185" i="20"/>
  <c r="AF185" i="20"/>
  <c r="AE185" i="20"/>
  <c r="AD185" i="20"/>
  <c r="AC185" i="20"/>
  <c r="AB185" i="20"/>
  <c r="AA185" i="20"/>
  <c r="Z185" i="20"/>
  <c r="Y185" i="20"/>
  <c r="X185" i="20"/>
  <c r="W185" i="20"/>
  <c r="V185" i="20"/>
  <c r="U185" i="20"/>
  <c r="C185" i="20"/>
  <c r="D183" i="20"/>
  <c r="D182" i="20"/>
  <c r="D181" i="20"/>
  <c r="D180" i="20"/>
  <c r="D179" i="20"/>
  <c r="D178" i="20"/>
  <c r="D177" i="20"/>
  <c r="D176" i="20"/>
  <c r="D175" i="20"/>
  <c r="D174" i="20"/>
  <c r="D173" i="20"/>
  <c r="D172" i="20"/>
  <c r="D171" i="20"/>
  <c r="D170" i="20"/>
  <c r="D169" i="20"/>
  <c r="D168" i="20"/>
  <c r="D167" i="20"/>
  <c r="D166" i="20"/>
  <c r="D165" i="20"/>
  <c r="D164" i="20"/>
  <c r="D163" i="20"/>
  <c r="D162" i="20"/>
  <c r="D161" i="20"/>
  <c r="D160" i="20"/>
  <c r="D159" i="20"/>
  <c r="D158" i="20"/>
  <c r="D157" i="20"/>
  <c r="D156" i="20"/>
  <c r="D155" i="20"/>
  <c r="D154" i="20"/>
  <c r="D153" i="20"/>
  <c r="D152" i="20"/>
  <c r="D151" i="20"/>
  <c r="D150" i="20"/>
  <c r="D149" i="20"/>
  <c r="D148" i="20"/>
  <c r="D147" i="20"/>
  <c r="D146" i="20"/>
  <c r="D145" i="20"/>
  <c r="D144" i="20"/>
  <c r="D143" i="20"/>
  <c r="AG142" i="20"/>
  <c r="AF142" i="20"/>
  <c r="AE142" i="20"/>
  <c r="AD142" i="20"/>
  <c r="AC142" i="20"/>
  <c r="AB142" i="20"/>
  <c r="AA142" i="20"/>
  <c r="Z142" i="20"/>
  <c r="Y142" i="20"/>
  <c r="X142" i="20"/>
  <c r="W142" i="20"/>
  <c r="V142" i="20"/>
  <c r="U142" i="20"/>
  <c r="C142" i="20"/>
  <c r="AG141" i="20"/>
  <c r="AF141" i="20"/>
  <c r="AE141" i="20"/>
  <c r="AD141" i="20"/>
  <c r="AC141" i="20"/>
  <c r="AB141" i="20"/>
  <c r="AA141" i="20"/>
  <c r="Z141" i="20"/>
  <c r="Y141" i="20"/>
  <c r="X141" i="20"/>
  <c r="W141" i="20"/>
  <c r="V141" i="20"/>
  <c r="U141" i="20"/>
  <c r="T141" i="20"/>
  <c r="AG140" i="20"/>
  <c r="AF140" i="20"/>
  <c r="AE140" i="20"/>
  <c r="AD140" i="20"/>
  <c r="AC140" i="20"/>
  <c r="AB140" i="20"/>
  <c r="AA140" i="20"/>
  <c r="Z140" i="20"/>
  <c r="Y140" i="20"/>
  <c r="X140" i="20"/>
  <c r="W140" i="20"/>
  <c r="V140" i="20"/>
  <c r="U140" i="20"/>
  <c r="C140" i="20"/>
  <c r="D138" i="20"/>
  <c r="D137" i="20"/>
  <c r="D136" i="20"/>
  <c r="D135" i="20"/>
  <c r="D134" i="20"/>
  <c r="D133" i="20"/>
  <c r="D132" i="20"/>
  <c r="D131" i="20"/>
  <c r="D130" i="20"/>
  <c r="D129" i="20"/>
  <c r="D128" i="20"/>
  <c r="D127" i="20"/>
  <c r="D126" i="20"/>
  <c r="D125" i="20"/>
  <c r="D124" i="20"/>
  <c r="D123" i="20"/>
  <c r="D122" i="20"/>
  <c r="D121" i="20"/>
  <c r="D120" i="20"/>
  <c r="D119" i="20"/>
  <c r="D118" i="20"/>
  <c r="D117" i="20"/>
  <c r="D116" i="20"/>
  <c r="D115" i="20"/>
  <c r="D114" i="20"/>
  <c r="D113" i="20"/>
  <c r="D112" i="20"/>
  <c r="D111" i="20"/>
  <c r="D110" i="20"/>
  <c r="D109" i="20"/>
  <c r="D108" i="20"/>
  <c r="D107" i="20"/>
  <c r="D106" i="20"/>
  <c r="D105" i="20"/>
  <c r="D104" i="20"/>
  <c r="D103" i="20"/>
  <c r="D102" i="20"/>
  <c r="D101" i="20"/>
  <c r="D100" i="20"/>
  <c r="D99" i="20"/>
  <c r="D98" i="20"/>
  <c r="AG97" i="20"/>
  <c r="AF97" i="20"/>
  <c r="AE97" i="20"/>
  <c r="AD97" i="20"/>
  <c r="AC97" i="20"/>
  <c r="AB97" i="20"/>
  <c r="AA97" i="20"/>
  <c r="Z97" i="20"/>
  <c r="Y97" i="20"/>
  <c r="X97" i="20"/>
  <c r="W97" i="20"/>
  <c r="V97" i="20"/>
  <c r="U97" i="20"/>
  <c r="C97" i="20"/>
  <c r="AG96" i="20"/>
  <c r="AF96" i="20"/>
  <c r="AE96" i="20"/>
  <c r="AD96" i="20"/>
  <c r="AC96" i="20"/>
  <c r="AB96" i="20"/>
  <c r="AA96" i="20"/>
  <c r="Z96" i="20"/>
  <c r="Y96" i="20"/>
  <c r="X96" i="20"/>
  <c r="W96" i="20"/>
  <c r="V96" i="20"/>
  <c r="U96" i="20"/>
  <c r="T96" i="20"/>
  <c r="C96" i="20"/>
  <c r="AG95" i="20"/>
  <c r="AF95" i="20"/>
  <c r="AE95" i="20"/>
  <c r="AD95" i="20"/>
  <c r="AC95" i="20"/>
  <c r="AB95" i="20"/>
  <c r="AA95" i="20"/>
  <c r="Z95" i="20"/>
  <c r="Y95" i="20"/>
  <c r="X95" i="20"/>
  <c r="W95" i="20"/>
  <c r="V95" i="20"/>
  <c r="U95" i="20"/>
  <c r="C95" i="20"/>
  <c r="D93" i="20"/>
  <c r="D92" i="20"/>
  <c r="D91" i="20"/>
  <c r="D90" i="20"/>
  <c r="D89" i="20"/>
  <c r="D88" i="20"/>
  <c r="D87" i="20"/>
  <c r="D86" i="20"/>
  <c r="D85" i="20"/>
  <c r="D84" i="20"/>
  <c r="D83" i="20"/>
  <c r="D82" i="20"/>
  <c r="D81" i="20"/>
  <c r="D80" i="20"/>
  <c r="D79" i="20"/>
  <c r="D78" i="20"/>
  <c r="D77" i="20"/>
  <c r="D76" i="20"/>
  <c r="D75" i="20"/>
  <c r="D74" i="20"/>
  <c r="D73" i="20"/>
  <c r="D72" i="20"/>
  <c r="D71" i="20"/>
  <c r="D70" i="20"/>
  <c r="D69" i="20"/>
  <c r="D68" i="20"/>
  <c r="D67" i="20"/>
  <c r="D66" i="20"/>
  <c r="D65" i="20"/>
  <c r="D64" i="20"/>
  <c r="D63" i="20"/>
  <c r="D62" i="20"/>
  <c r="D61" i="20"/>
  <c r="D60" i="20"/>
  <c r="D59" i="20"/>
  <c r="D58" i="20"/>
  <c r="D57" i="20"/>
  <c r="D56" i="20"/>
  <c r="D55" i="20"/>
  <c r="D54" i="20"/>
  <c r="D53" i="20"/>
  <c r="AG52" i="20"/>
  <c r="AF52" i="20"/>
  <c r="AE52" i="20"/>
  <c r="AD52" i="20"/>
  <c r="AC52" i="20"/>
  <c r="AB52" i="20"/>
  <c r="AA52" i="20"/>
  <c r="Z52" i="20"/>
  <c r="Y52" i="20"/>
  <c r="X52" i="20"/>
  <c r="W52" i="20"/>
  <c r="V52" i="20"/>
  <c r="U52" i="20"/>
  <c r="C52" i="20"/>
  <c r="AG51" i="20"/>
  <c r="AF51" i="20"/>
  <c r="AE51" i="20"/>
  <c r="AD51" i="20"/>
  <c r="AC51" i="20"/>
  <c r="AB51" i="20"/>
  <c r="AA51" i="20"/>
  <c r="Z51" i="20"/>
  <c r="Y51" i="20"/>
  <c r="X51" i="20"/>
  <c r="W51" i="20"/>
  <c r="V51" i="20"/>
  <c r="U51" i="20"/>
  <c r="T51" i="20"/>
  <c r="AG50" i="20"/>
  <c r="AF50" i="20"/>
  <c r="AE50" i="20"/>
  <c r="AD50" i="20"/>
  <c r="AC50" i="20"/>
  <c r="AB50" i="20"/>
  <c r="AA50" i="20"/>
  <c r="Z50" i="20"/>
  <c r="Y50" i="20"/>
  <c r="X50" i="20"/>
  <c r="W50" i="20"/>
  <c r="V50" i="20"/>
  <c r="U50" i="20"/>
  <c r="C50" i="20"/>
  <c r="D48" i="20"/>
  <c r="D45" i="20"/>
  <c r="D44" i="20"/>
  <c r="D43" i="20"/>
  <c r="D42" i="20"/>
  <c r="D41" i="20"/>
  <c r="D40" i="20"/>
  <c r="D39" i="20"/>
  <c r="D38" i="20"/>
  <c r="D37" i="20"/>
  <c r="D36" i="20"/>
  <c r="D35" i="20"/>
  <c r="D34" i="20"/>
  <c r="D33" i="20"/>
  <c r="D32" i="20"/>
  <c r="D31" i="20"/>
  <c r="D30" i="20"/>
  <c r="D29" i="20"/>
  <c r="D28" i="20"/>
  <c r="D27" i="20"/>
  <c r="D26" i="20"/>
  <c r="D25" i="20"/>
  <c r="D24" i="20"/>
  <c r="D23" i="20"/>
  <c r="D22" i="20"/>
  <c r="D21" i="20"/>
  <c r="D20" i="20"/>
  <c r="D19" i="20"/>
  <c r="D18" i="20"/>
  <c r="D17" i="20"/>
  <c r="D16" i="20"/>
  <c r="D15" i="20"/>
  <c r="D14" i="20"/>
  <c r="D13" i="20"/>
  <c r="D12" i="20"/>
  <c r="D11" i="20"/>
  <c r="D10" i="20"/>
  <c r="D9" i="20"/>
  <c r="D8" i="20"/>
  <c r="D7" i="20"/>
  <c r="D6" i="20"/>
  <c r="AG5" i="20"/>
  <c r="AF5" i="20"/>
  <c r="AE5" i="20"/>
  <c r="AD5" i="20"/>
  <c r="AC5" i="20"/>
  <c r="AB5" i="20"/>
  <c r="AA5" i="20"/>
  <c r="Z5" i="20"/>
  <c r="Y5" i="20"/>
  <c r="X5" i="20"/>
  <c r="W5" i="20"/>
  <c r="V5" i="20"/>
  <c r="U5" i="20"/>
  <c r="C5" i="20"/>
  <c r="AG4" i="20"/>
  <c r="AF4" i="20"/>
  <c r="AE4" i="20"/>
  <c r="AD4" i="20"/>
  <c r="AC4" i="20"/>
  <c r="AB4" i="20"/>
  <c r="AA4" i="20"/>
  <c r="Z4" i="20"/>
  <c r="Y4" i="20"/>
  <c r="X4" i="20"/>
  <c r="W4" i="20"/>
  <c r="V4" i="20"/>
  <c r="U4" i="20"/>
  <c r="T4" i="20"/>
  <c r="AG3" i="20"/>
  <c r="AF3" i="20"/>
  <c r="AE3" i="20"/>
  <c r="AD3" i="20"/>
  <c r="AC3" i="20"/>
  <c r="AB3" i="20"/>
  <c r="AA3" i="20"/>
  <c r="Z3" i="20"/>
  <c r="Y3" i="20"/>
  <c r="X3" i="20"/>
  <c r="W3" i="20"/>
  <c r="V3" i="20"/>
  <c r="U3" i="20"/>
  <c r="C3" i="20"/>
  <c r="H320" i="19"/>
  <c r="H317" i="19"/>
  <c r="H316" i="19"/>
  <c r="H315" i="19"/>
  <c r="H314" i="19"/>
  <c r="H312" i="19"/>
  <c r="H310" i="19"/>
  <c r="H308" i="19" a="1"/>
  <c r="H308" i="19" s="1"/>
  <c r="H304" i="19"/>
  <c r="H299" i="19"/>
  <c r="H296" i="19"/>
  <c r="H295" i="19"/>
  <c r="H294" i="19"/>
  <c r="H293" i="19"/>
  <c r="H292" i="19"/>
  <c r="H291" i="19"/>
  <c r="H290" i="19"/>
  <c r="H289" i="19"/>
  <c r="H288" i="19"/>
  <c r="H287" i="19"/>
  <c r="D282" i="19"/>
  <c r="D281" i="19"/>
  <c r="D280" i="19"/>
  <c r="D283" i="19" s="1"/>
  <c r="C276" i="19"/>
  <c r="B276" i="19"/>
  <c r="C275" i="19"/>
  <c r="D272" i="19"/>
  <c r="D271" i="19"/>
  <c r="D270" i="19"/>
  <c r="D269" i="19"/>
  <c r="D268" i="19"/>
  <c r="D267" i="19"/>
  <c r="D266" i="19"/>
  <c r="D265" i="19"/>
  <c r="D264" i="19"/>
  <c r="D263" i="19"/>
  <c r="D262" i="19"/>
  <c r="D261" i="19"/>
  <c r="D260" i="19"/>
  <c r="D259" i="19"/>
  <c r="D258" i="19"/>
  <c r="D257" i="19"/>
  <c r="D256" i="19"/>
  <c r="D255" i="19"/>
  <c r="D254" i="19"/>
  <c r="D253" i="19"/>
  <c r="D252" i="19"/>
  <c r="D251" i="19"/>
  <c r="D250" i="19"/>
  <c r="D249" i="19"/>
  <c r="D248" i="19"/>
  <c r="D247" i="19"/>
  <c r="D246" i="19"/>
  <c r="D245" i="19"/>
  <c r="D244" i="19"/>
  <c r="D243" i="19"/>
  <c r="D242" i="19"/>
  <c r="D241" i="19"/>
  <c r="D240" i="19"/>
  <c r="D239" i="19"/>
  <c r="D238" i="19"/>
  <c r="D237" i="19"/>
  <c r="D236" i="19"/>
  <c r="D235" i="19"/>
  <c r="D234" i="19"/>
  <c r="D233" i="19"/>
  <c r="D228" i="19"/>
  <c r="D273" i="19" s="1"/>
  <c r="D227" i="19"/>
  <c r="D226" i="19"/>
  <c r="D225" i="19"/>
  <c r="D224" i="19"/>
  <c r="D223" i="19"/>
  <c r="D222" i="19"/>
  <c r="D221" i="19"/>
  <c r="D220" i="19"/>
  <c r="D219" i="19"/>
  <c r="D218" i="19"/>
  <c r="D217" i="19"/>
  <c r="D216" i="19"/>
  <c r="D215" i="19"/>
  <c r="D214" i="19"/>
  <c r="D213" i="19"/>
  <c r="D212" i="19"/>
  <c r="D211" i="19"/>
  <c r="D210" i="19"/>
  <c r="D209" i="19"/>
  <c r="D208" i="19"/>
  <c r="D207" i="19"/>
  <c r="D206" i="19"/>
  <c r="D205" i="19"/>
  <c r="D204" i="19"/>
  <c r="D203" i="19"/>
  <c r="D202" i="19"/>
  <c r="D201" i="19"/>
  <c r="D200" i="19"/>
  <c r="D199" i="19"/>
  <c r="D198" i="19"/>
  <c r="D197" i="19"/>
  <c r="D196" i="19"/>
  <c r="D195" i="19"/>
  <c r="D194" i="19"/>
  <c r="D193" i="19"/>
  <c r="D192" i="19"/>
  <c r="D191" i="19"/>
  <c r="D190" i="19"/>
  <c r="D189" i="19"/>
  <c r="D188" i="19"/>
  <c r="AG187" i="19"/>
  <c r="AF187" i="19"/>
  <c r="AE187" i="19"/>
  <c r="AD187" i="19"/>
  <c r="AC187" i="19"/>
  <c r="AB187" i="19"/>
  <c r="AA187" i="19"/>
  <c r="Z187" i="19"/>
  <c r="Y187" i="19"/>
  <c r="X187" i="19"/>
  <c r="W187" i="19"/>
  <c r="V187" i="19"/>
  <c r="U187" i="19"/>
  <c r="C187" i="19"/>
  <c r="AG186" i="19"/>
  <c r="AF186" i="19"/>
  <c r="AE186" i="19"/>
  <c r="AD186" i="19"/>
  <c r="AC186" i="19"/>
  <c r="AB186" i="19"/>
  <c r="AA186" i="19"/>
  <c r="Z186" i="19"/>
  <c r="Y186" i="19"/>
  <c r="X186" i="19"/>
  <c r="W186" i="19"/>
  <c r="V186" i="19"/>
  <c r="U186" i="19"/>
  <c r="T186" i="19"/>
  <c r="C186" i="19" s="1"/>
  <c r="AG185" i="19"/>
  <c r="AF185" i="19"/>
  <c r="AE185" i="19"/>
  <c r="AD185" i="19"/>
  <c r="AC185" i="19"/>
  <c r="AB185" i="19"/>
  <c r="AA185" i="19"/>
  <c r="Z185" i="19"/>
  <c r="Y185" i="19"/>
  <c r="X185" i="19"/>
  <c r="W185" i="19"/>
  <c r="V185" i="19"/>
  <c r="U185" i="19"/>
  <c r="C185" i="19"/>
  <c r="D183" i="19"/>
  <c r="D182" i="19"/>
  <c r="D181" i="19"/>
  <c r="D180" i="19"/>
  <c r="D179" i="19"/>
  <c r="D178" i="19"/>
  <c r="D177" i="19"/>
  <c r="D176" i="19"/>
  <c r="D175" i="19"/>
  <c r="D174" i="19"/>
  <c r="D173" i="19"/>
  <c r="D172" i="19"/>
  <c r="D171" i="19"/>
  <c r="D170" i="19"/>
  <c r="D169" i="19"/>
  <c r="D168" i="19"/>
  <c r="D167" i="19"/>
  <c r="D166" i="19"/>
  <c r="D165" i="19"/>
  <c r="D164" i="19"/>
  <c r="D163" i="19"/>
  <c r="D162" i="19"/>
  <c r="D161" i="19"/>
  <c r="D160" i="19"/>
  <c r="D159" i="19"/>
  <c r="D158" i="19"/>
  <c r="D157" i="19"/>
  <c r="D156" i="19"/>
  <c r="D155" i="19"/>
  <c r="D154" i="19"/>
  <c r="D153" i="19"/>
  <c r="D152" i="19"/>
  <c r="D151" i="19"/>
  <c r="D150" i="19"/>
  <c r="D149" i="19"/>
  <c r="D148" i="19"/>
  <c r="D147" i="19"/>
  <c r="D146" i="19"/>
  <c r="D145" i="19"/>
  <c r="D144" i="19"/>
  <c r="D143" i="19"/>
  <c r="AG142" i="19"/>
  <c r="AF142" i="19"/>
  <c r="AE142" i="19"/>
  <c r="AD142" i="19"/>
  <c r="AC142" i="19"/>
  <c r="AB142" i="19"/>
  <c r="AA142" i="19"/>
  <c r="Z142" i="19"/>
  <c r="Y142" i="19"/>
  <c r="X142" i="19"/>
  <c r="W142" i="19"/>
  <c r="V142" i="19"/>
  <c r="U142" i="19"/>
  <c r="C142" i="19"/>
  <c r="AG141" i="19"/>
  <c r="AF141" i="19"/>
  <c r="AE141" i="19"/>
  <c r="AD141" i="19"/>
  <c r="AC141" i="19"/>
  <c r="AB141" i="19"/>
  <c r="AA141" i="19"/>
  <c r="Z141" i="19"/>
  <c r="Y141" i="19"/>
  <c r="X141" i="19"/>
  <c r="W141" i="19"/>
  <c r="V141" i="19"/>
  <c r="U141" i="19"/>
  <c r="T141" i="19"/>
  <c r="AG140" i="19"/>
  <c r="AF140" i="19"/>
  <c r="AE140" i="19"/>
  <c r="AD140" i="19"/>
  <c r="AC140" i="19"/>
  <c r="AB140" i="19"/>
  <c r="AA140" i="19"/>
  <c r="Z140" i="19"/>
  <c r="Y140" i="19"/>
  <c r="X140" i="19"/>
  <c r="W140" i="19"/>
  <c r="V140" i="19"/>
  <c r="U140" i="19"/>
  <c r="C140" i="19"/>
  <c r="D138" i="19"/>
  <c r="D137" i="19"/>
  <c r="D136" i="19"/>
  <c r="D135" i="19"/>
  <c r="D134" i="19"/>
  <c r="D133" i="19"/>
  <c r="D132" i="19"/>
  <c r="D131" i="19"/>
  <c r="D130" i="19"/>
  <c r="D129" i="19"/>
  <c r="D128" i="19"/>
  <c r="D127" i="19"/>
  <c r="D126" i="19"/>
  <c r="D125" i="19"/>
  <c r="D124" i="19"/>
  <c r="D123" i="19"/>
  <c r="D122" i="19"/>
  <c r="D121" i="19"/>
  <c r="D120" i="19"/>
  <c r="D119" i="19"/>
  <c r="D118" i="19"/>
  <c r="D117" i="19"/>
  <c r="D116" i="19"/>
  <c r="D115" i="19"/>
  <c r="D114" i="19"/>
  <c r="D113" i="19"/>
  <c r="D112" i="19"/>
  <c r="D111" i="19"/>
  <c r="D110" i="19"/>
  <c r="D109" i="19"/>
  <c r="D108" i="19"/>
  <c r="D107" i="19"/>
  <c r="D106" i="19"/>
  <c r="D105" i="19"/>
  <c r="D104" i="19"/>
  <c r="D103" i="19"/>
  <c r="D102" i="19"/>
  <c r="D101" i="19"/>
  <c r="D100" i="19"/>
  <c r="D99" i="19"/>
  <c r="D98" i="19"/>
  <c r="AG97" i="19"/>
  <c r="AF97" i="19"/>
  <c r="AE97" i="19"/>
  <c r="AD97" i="19"/>
  <c r="AC97" i="19"/>
  <c r="AB97" i="19"/>
  <c r="AA97" i="19"/>
  <c r="Z97" i="19"/>
  <c r="Y97" i="19"/>
  <c r="X97" i="19"/>
  <c r="W97" i="19"/>
  <c r="V97" i="19"/>
  <c r="U97" i="19"/>
  <c r="C97" i="19"/>
  <c r="AG96" i="19"/>
  <c r="AF96" i="19"/>
  <c r="AE96" i="19"/>
  <c r="AD96" i="19"/>
  <c r="AC96" i="19"/>
  <c r="AB96" i="19"/>
  <c r="AA96" i="19"/>
  <c r="Z96" i="19"/>
  <c r="Y96" i="19"/>
  <c r="X96" i="19"/>
  <c r="W96" i="19"/>
  <c r="V96" i="19"/>
  <c r="U96" i="19"/>
  <c r="T96" i="19"/>
  <c r="AG95" i="19"/>
  <c r="AF95" i="19"/>
  <c r="AE95" i="19"/>
  <c r="AD95" i="19"/>
  <c r="AC95" i="19"/>
  <c r="AB95" i="19"/>
  <c r="AA95" i="19"/>
  <c r="Z95" i="19"/>
  <c r="Y95" i="19"/>
  <c r="X95" i="19"/>
  <c r="W95" i="19"/>
  <c r="V95" i="19"/>
  <c r="U95" i="19"/>
  <c r="C95" i="19"/>
  <c r="D93" i="19"/>
  <c r="D92" i="19"/>
  <c r="D91" i="19"/>
  <c r="D90" i="19"/>
  <c r="D89" i="19"/>
  <c r="D88" i="19"/>
  <c r="D87" i="19"/>
  <c r="D86" i="19"/>
  <c r="D85" i="19"/>
  <c r="D84" i="19"/>
  <c r="D83" i="19"/>
  <c r="D82" i="19"/>
  <c r="D81" i="19"/>
  <c r="D80" i="19"/>
  <c r="D79" i="19"/>
  <c r="D78" i="19"/>
  <c r="D77" i="19"/>
  <c r="D76" i="19"/>
  <c r="D75" i="19"/>
  <c r="D74" i="19"/>
  <c r="D73" i="19"/>
  <c r="D72" i="19"/>
  <c r="D71" i="19"/>
  <c r="D70" i="19"/>
  <c r="D69" i="19"/>
  <c r="D68" i="19"/>
  <c r="D67" i="19"/>
  <c r="D66" i="19"/>
  <c r="D65" i="19"/>
  <c r="D64" i="19"/>
  <c r="D63" i="19"/>
  <c r="D62" i="19"/>
  <c r="D61" i="19"/>
  <c r="D60" i="19"/>
  <c r="D59" i="19"/>
  <c r="D58" i="19"/>
  <c r="D57" i="19"/>
  <c r="D56" i="19"/>
  <c r="D55" i="19"/>
  <c r="D54" i="19"/>
  <c r="D53" i="19"/>
  <c r="AG52" i="19"/>
  <c r="AF52" i="19"/>
  <c r="AE52" i="19"/>
  <c r="AD52" i="19"/>
  <c r="AC52" i="19"/>
  <c r="AB52" i="19"/>
  <c r="AA52" i="19"/>
  <c r="Z52" i="19"/>
  <c r="Y52" i="19"/>
  <c r="X52" i="19"/>
  <c r="W52" i="19"/>
  <c r="V52" i="19"/>
  <c r="U52" i="19"/>
  <c r="C52" i="19"/>
  <c r="AG51" i="19"/>
  <c r="AF51" i="19"/>
  <c r="AE51" i="19"/>
  <c r="AD51" i="19"/>
  <c r="AC51" i="19"/>
  <c r="AB51" i="19"/>
  <c r="AA51" i="19"/>
  <c r="Z51" i="19"/>
  <c r="Y51" i="19"/>
  <c r="X51" i="19"/>
  <c r="W51" i="19"/>
  <c r="V51" i="19"/>
  <c r="U51" i="19"/>
  <c r="T51" i="19"/>
  <c r="C51" i="19" s="1"/>
  <c r="AG50" i="19"/>
  <c r="AF50" i="19"/>
  <c r="AE50" i="19"/>
  <c r="AD50" i="19"/>
  <c r="AC50" i="19"/>
  <c r="AB50" i="19"/>
  <c r="AA50" i="19"/>
  <c r="Z50" i="19"/>
  <c r="Y50" i="19"/>
  <c r="X50" i="19"/>
  <c r="W50" i="19"/>
  <c r="V50" i="19"/>
  <c r="U50" i="19"/>
  <c r="C50" i="19"/>
  <c r="D48" i="19"/>
  <c r="D45" i="19"/>
  <c r="D44" i="19"/>
  <c r="D43" i="19"/>
  <c r="D42" i="19"/>
  <c r="D41" i="19"/>
  <c r="D40" i="19"/>
  <c r="D39" i="19"/>
  <c r="D38" i="19"/>
  <c r="D37" i="19"/>
  <c r="D36" i="19"/>
  <c r="D35" i="19"/>
  <c r="D34" i="19"/>
  <c r="D33" i="19"/>
  <c r="D32" i="19"/>
  <c r="D31" i="19"/>
  <c r="D30" i="19"/>
  <c r="D29" i="19"/>
  <c r="D28" i="19"/>
  <c r="D27" i="19"/>
  <c r="D26" i="19"/>
  <c r="D25" i="19"/>
  <c r="D24" i="19"/>
  <c r="D23" i="19"/>
  <c r="D22" i="19"/>
  <c r="D21" i="19"/>
  <c r="D20" i="19"/>
  <c r="D19" i="19"/>
  <c r="D18" i="19"/>
  <c r="D17" i="19"/>
  <c r="D16" i="19"/>
  <c r="D15" i="19"/>
  <c r="D14" i="19"/>
  <c r="D13" i="19"/>
  <c r="D12" i="19"/>
  <c r="D11" i="19"/>
  <c r="D10" i="19"/>
  <c r="D9" i="19"/>
  <c r="D8" i="19"/>
  <c r="D7" i="19"/>
  <c r="D6" i="19"/>
  <c r="AG5" i="19"/>
  <c r="AF5" i="19"/>
  <c r="AE5" i="19"/>
  <c r="AD5" i="19"/>
  <c r="AC5" i="19"/>
  <c r="AB5" i="19"/>
  <c r="AA5" i="19"/>
  <c r="Z5" i="19"/>
  <c r="Y5" i="19"/>
  <c r="X5" i="19"/>
  <c r="W5" i="19"/>
  <c r="V5" i="19"/>
  <c r="U5" i="19"/>
  <c r="C5" i="19"/>
  <c r="AG4" i="19"/>
  <c r="AF4" i="19"/>
  <c r="AE4" i="19"/>
  <c r="AD4" i="19"/>
  <c r="AC4" i="19"/>
  <c r="AB4" i="19"/>
  <c r="AA4" i="19"/>
  <c r="Z4" i="19"/>
  <c r="Y4" i="19"/>
  <c r="X4" i="19"/>
  <c r="W4" i="19"/>
  <c r="V4" i="19"/>
  <c r="U4" i="19"/>
  <c r="T4" i="19"/>
  <c r="C4" i="19" s="1"/>
  <c r="AG3" i="19"/>
  <c r="AF3" i="19"/>
  <c r="AE3" i="19"/>
  <c r="AD3" i="19"/>
  <c r="AC3" i="19"/>
  <c r="AB3" i="19"/>
  <c r="AA3" i="19"/>
  <c r="Z3" i="19"/>
  <c r="Y3" i="19"/>
  <c r="X3" i="19"/>
  <c r="W3" i="19"/>
  <c r="V3" i="19"/>
  <c r="U3" i="19"/>
  <c r="C3" i="19"/>
  <c r="B75" i="4"/>
  <c r="B76" i="4"/>
  <c r="B77" i="4"/>
  <c r="B78" i="4"/>
  <c r="B68" i="4"/>
  <c r="B69" i="4"/>
  <c r="B70" i="4"/>
  <c r="B71" i="4"/>
  <c r="B72" i="4"/>
  <c r="B73" i="4"/>
  <c r="B74" i="4"/>
  <c r="B61" i="4"/>
  <c r="B62" i="4"/>
  <c r="B63" i="4"/>
  <c r="B64" i="4"/>
  <c r="B65" i="4"/>
  <c r="B66" i="4"/>
  <c r="B67" i="4"/>
  <c r="B45" i="4"/>
  <c r="B46" i="4"/>
  <c r="B47" i="4"/>
  <c r="B48" i="4"/>
  <c r="B49" i="4"/>
  <c r="B50" i="4"/>
  <c r="B51" i="4"/>
  <c r="B52" i="4"/>
  <c r="B53" i="4"/>
  <c r="B54" i="4"/>
  <c r="B55" i="4"/>
  <c r="B56" i="4"/>
  <c r="B57" i="4"/>
  <c r="B58" i="4"/>
  <c r="B59" i="4"/>
  <c r="B60" i="4"/>
  <c r="E58" i="4"/>
  <c r="F58" i="4"/>
  <c r="G58" i="4"/>
  <c r="H58" i="4"/>
  <c r="I58" i="4"/>
  <c r="J58" i="4"/>
  <c r="K58" i="4"/>
  <c r="L58" i="4"/>
  <c r="M58" i="4"/>
  <c r="N58" i="4"/>
  <c r="O58" i="4"/>
  <c r="P58" i="4"/>
  <c r="Q58" i="4"/>
  <c r="R58" i="4"/>
  <c r="S58" i="4"/>
  <c r="T58" i="4"/>
  <c r="U58" i="4"/>
  <c r="V58" i="4"/>
  <c r="W58" i="4"/>
  <c r="X58" i="4"/>
  <c r="Y58" i="4"/>
  <c r="Z58" i="4"/>
  <c r="AA58" i="4"/>
  <c r="AB58" i="4"/>
  <c r="AC58" i="4"/>
  <c r="AD58" i="4"/>
  <c r="AE58" i="4"/>
  <c r="AF58" i="4"/>
  <c r="AG58" i="4"/>
  <c r="AH58" i="4"/>
  <c r="AI58" i="4"/>
  <c r="AJ58" i="4"/>
  <c r="AK58" i="4"/>
  <c r="AL58" i="4"/>
  <c r="AM58" i="4"/>
  <c r="AN58" i="4"/>
  <c r="AO58" i="4"/>
  <c r="AP58" i="4"/>
  <c r="AQ58" i="4"/>
  <c r="AR58" i="4"/>
  <c r="AS58" i="4"/>
  <c r="AT58" i="4"/>
  <c r="AU58" i="4"/>
  <c r="AV58" i="4"/>
  <c r="AW58" i="4"/>
  <c r="AX58" i="4"/>
  <c r="AY58" i="4"/>
  <c r="AZ58" i="4"/>
  <c r="BA58" i="4"/>
  <c r="BB58" i="4"/>
  <c r="BC58" i="4"/>
  <c r="BD58" i="4"/>
  <c r="BE58" i="4"/>
  <c r="BF58" i="4"/>
  <c r="BG58" i="4"/>
  <c r="BH58" i="4"/>
  <c r="BI58" i="4"/>
  <c r="BJ58" i="4"/>
  <c r="BK58" i="4"/>
  <c r="BL58" i="4"/>
  <c r="BM58" i="4"/>
  <c r="BN58" i="4"/>
  <c r="BO58" i="4"/>
  <c r="BP58" i="4"/>
  <c r="BQ58" i="4"/>
  <c r="BR58" i="4"/>
  <c r="BS58" i="4"/>
  <c r="BT58" i="4"/>
  <c r="BU58" i="4"/>
  <c r="BV58" i="4"/>
  <c r="BW58" i="4"/>
  <c r="BX58" i="4"/>
  <c r="BY58" i="4"/>
  <c r="BZ58" i="4"/>
  <c r="CA58" i="4"/>
  <c r="CB58" i="4"/>
  <c r="CC58" i="4"/>
  <c r="CD58" i="4"/>
  <c r="CE58" i="4"/>
  <c r="CF58" i="4"/>
  <c r="CG58" i="4"/>
  <c r="CH58" i="4"/>
  <c r="CI58" i="4"/>
  <c r="CJ58" i="4"/>
  <c r="CK58" i="4"/>
  <c r="CL58" i="4"/>
  <c r="CM58" i="4"/>
  <c r="CN58" i="4"/>
  <c r="CO58" i="4"/>
  <c r="CP58" i="4"/>
  <c r="CQ58" i="4"/>
  <c r="CR58" i="4"/>
  <c r="CS58" i="4"/>
  <c r="CT58" i="4"/>
  <c r="CU58" i="4"/>
  <c r="CV58" i="4"/>
  <c r="CW58" i="4"/>
  <c r="CX58" i="4"/>
  <c r="CY58" i="4"/>
  <c r="CZ58" i="4"/>
  <c r="DA58" i="4"/>
  <c r="DB58" i="4"/>
  <c r="DC58" i="4"/>
  <c r="DD58" i="4"/>
  <c r="DE58" i="4"/>
  <c r="DF58" i="4"/>
  <c r="DG58" i="4"/>
  <c r="DH58" i="4"/>
  <c r="DI58" i="4"/>
  <c r="DJ58" i="4"/>
  <c r="DK58" i="4"/>
  <c r="DL58" i="4"/>
  <c r="DM58" i="4"/>
  <c r="DN58" i="4"/>
  <c r="DO58" i="4"/>
  <c r="DP58" i="4"/>
  <c r="DQ58" i="4"/>
  <c r="DR58" i="4"/>
  <c r="DS58" i="4"/>
  <c r="DT58" i="4"/>
  <c r="DU58" i="4"/>
  <c r="DV58" i="4"/>
  <c r="DW58" i="4"/>
  <c r="DX58" i="4"/>
  <c r="DY58" i="4"/>
  <c r="DZ58" i="4"/>
  <c r="EA58" i="4"/>
  <c r="EB58" i="4"/>
  <c r="EC58" i="4"/>
  <c r="ED58" i="4"/>
  <c r="EE58" i="4"/>
  <c r="EF58" i="4"/>
  <c r="EG58" i="4"/>
  <c r="EH58" i="4"/>
  <c r="EI58" i="4"/>
  <c r="EJ58" i="4"/>
  <c r="EK58" i="4"/>
  <c r="EL58" i="4"/>
  <c r="EM58" i="4"/>
  <c r="EN58" i="4"/>
  <c r="EO58" i="4"/>
  <c r="EP58" i="4"/>
  <c r="EQ58" i="4"/>
  <c r="ER58" i="4"/>
  <c r="ES58" i="4"/>
  <c r="ET58" i="4"/>
  <c r="EU58" i="4"/>
  <c r="EV58" i="4"/>
  <c r="EW58" i="4"/>
  <c r="EX58" i="4"/>
  <c r="EY58" i="4"/>
  <c r="EZ58" i="4"/>
  <c r="FA58" i="4"/>
  <c r="FB58" i="4"/>
  <c r="FC58" i="4"/>
  <c r="FD58" i="4"/>
  <c r="FE58" i="4"/>
  <c r="FF58" i="4"/>
  <c r="FG58" i="4"/>
  <c r="FH58" i="4"/>
  <c r="FI58" i="4"/>
  <c r="FJ58" i="4"/>
  <c r="FK58" i="4"/>
  <c r="FL58" i="4"/>
  <c r="FM58" i="4"/>
  <c r="FN58" i="4"/>
  <c r="FO58" i="4"/>
  <c r="FP58" i="4"/>
  <c r="FQ58" i="4"/>
  <c r="FR58" i="4"/>
  <c r="FS58" i="4"/>
  <c r="FT58" i="4"/>
  <c r="FU58" i="4"/>
  <c r="FV58" i="4"/>
  <c r="FW58" i="4"/>
  <c r="FX58" i="4"/>
  <c r="FY58" i="4"/>
  <c r="FZ58" i="4"/>
  <c r="GA58" i="4"/>
  <c r="GB58" i="4"/>
  <c r="GC58" i="4"/>
  <c r="GD58" i="4"/>
  <c r="GE58" i="4"/>
  <c r="GF58" i="4"/>
  <c r="GG58" i="4"/>
  <c r="GH58" i="4"/>
  <c r="GI58" i="4"/>
  <c r="GJ58" i="4"/>
  <c r="GK58" i="4"/>
  <c r="GL58" i="4"/>
  <c r="GM58" i="4"/>
  <c r="GN58" i="4"/>
  <c r="GO58" i="4"/>
  <c r="GP58" i="4"/>
  <c r="GQ58" i="4"/>
  <c r="GR58" i="4"/>
  <c r="GS58" i="4"/>
  <c r="GT58" i="4"/>
  <c r="GU58" i="4"/>
  <c r="GV58" i="4"/>
  <c r="GW58" i="4"/>
  <c r="GX58" i="4"/>
  <c r="GY58" i="4"/>
  <c r="GZ58" i="4"/>
  <c r="HA58" i="4"/>
  <c r="HB58" i="4"/>
  <c r="HC58" i="4"/>
  <c r="HD58" i="4"/>
  <c r="HE58" i="4"/>
  <c r="HF58" i="4"/>
  <c r="HG58" i="4"/>
  <c r="HH58" i="4"/>
  <c r="HI58" i="4"/>
  <c r="E59" i="4"/>
  <c r="F59" i="4"/>
  <c r="G59" i="4"/>
  <c r="H59" i="4"/>
  <c r="I59" i="4"/>
  <c r="J59" i="4"/>
  <c r="K59" i="4"/>
  <c r="L59" i="4"/>
  <c r="M59" i="4"/>
  <c r="N59" i="4"/>
  <c r="O59" i="4"/>
  <c r="P59" i="4"/>
  <c r="Q59" i="4"/>
  <c r="R59" i="4"/>
  <c r="S59" i="4"/>
  <c r="T59" i="4"/>
  <c r="U59" i="4"/>
  <c r="V59" i="4"/>
  <c r="W59" i="4"/>
  <c r="X59" i="4"/>
  <c r="Y59" i="4"/>
  <c r="Z59" i="4"/>
  <c r="AA59" i="4"/>
  <c r="AB59" i="4"/>
  <c r="AC59" i="4"/>
  <c r="AD59" i="4"/>
  <c r="AE59" i="4"/>
  <c r="AF59" i="4"/>
  <c r="AG59" i="4"/>
  <c r="AH59" i="4"/>
  <c r="AI59" i="4"/>
  <c r="AJ59" i="4"/>
  <c r="AK59" i="4"/>
  <c r="AL59" i="4"/>
  <c r="AM59" i="4"/>
  <c r="AN59" i="4"/>
  <c r="AO59" i="4"/>
  <c r="AP59" i="4"/>
  <c r="AQ59" i="4"/>
  <c r="AR59" i="4"/>
  <c r="AS59" i="4"/>
  <c r="AT59" i="4"/>
  <c r="AU59" i="4"/>
  <c r="AV59" i="4"/>
  <c r="AW59" i="4"/>
  <c r="AX59" i="4"/>
  <c r="AY59" i="4"/>
  <c r="AZ59" i="4"/>
  <c r="BA59" i="4"/>
  <c r="BB59" i="4"/>
  <c r="BC59" i="4"/>
  <c r="BD59" i="4"/>
  <c r="BE59" i="4"/>
  <c r="BF59" i="4"/>
  <c r="BG59" i="4"/>
  <c r="BH59" i="4"/>
  <c r="BI59" i="4"/>
  <c r="BJ59" i="4"/>
  <c r="BK59" i="4"/>
  <c r="BL59" i="4"/>
  <c r="BM59" i="4"/>
  <c r="BN59" i="4"/>
  <c r="BO59" i="4"/>
  <c r="BP59" i="4"/>
  <c r="BQ59" i="4"/>
  <c r="BR59" i="4"/>
  <c r="BS59" i="4"/>
  <c r="BT59" i="4"/>
  <c r="BU59" i="4"/>
  <c r="BV59" i="4"/>
  <c r="BW59" i="4"/>
  <c r="BX59" i="4"/>
  <c r="BY59" i="4"/>
  <c r="BZ59" i="4"/>
  <c r="CA59" i="4"/>
  <c r="CB59" i="4"/>
  <c r="CC59" i="4"/>
  <c r="CD59" i="4"/>
  <c r="CE59" i="4"/>
  <c r="CF59" i="4"/>
  <c r="CG59" i="4"/>
  <c r="CH59" i="4"/>
  <c r="CI59" i="4"/>
  <c r="CJ59" i="4"/>
  <c r="CK59" i="4"/>
  <c r="CL59" i="4"/>
  <c r="CM59" i="4"/>
  <c r="CN59" i="4"/>
  <c r="CO59" i="4"/>
  <c r="CP59" i="4"/>
  <c r="CQ59" i="4"/>
  <c r="CR59" i="4"/>
  <c r="CS59" i="4"/>
  <c r="CT59" i="4"/>
  <c r="CU59" i="4"/>
  <c r="CV59" i="4"/>
  <c r="CW59" i="4"/>
  <c r="CX59" i="4"/>
  <c r="CY59" i="4"/>
  <c r="CZ59" i="4"/>
  <c r="DA59" i="4"/>
  <c r="DB59" i="4"/>
  <c r="DC59" i="4"/>
  <c r="DD59" i="4"/>
  <c r="DE59" i="4"/>
  <c r="DF59" i="4"/>
  <c r="DG59" i="4"/>
  <c r="DH59" i="4"/>
  <c r="DI59" i="4"/>
  <c r="DJ59" i="4"/>
  <c r="DK59" i="4"/>
  <c r="DL59" i="4"/>
  <c r="DM59" i="4"/>
  <c r="DN59" i="4"/>
  <c r="DO59" i="4"/>
  <c r="DP59" i="4"/>
  <c r="DQ59" i="4"/>
  <c r="DR59" i="4"/>
  <c r="DS59" i="4"/>
  <c r="DT59" i="4"/>
  <c r="DU59" i="4"/>
  <c r="DV59" i="4"/>
  <c r="DW59" i="4"/>
  <c r="DX59" i="4"/>
  <c r="DY59" i="4"/>
  <c r="DZ59" i="4"/>
  <c r="EA59" i="4"/>
  <c r="EB59" i="4"/>
  <c r="EC59" i="4"/>
  <c r="ED59" i="4"/>
  <c r="EE59" i="4"/>
  <c r="EF59" i="4"/>
  <c r="EG59" i="4"/>
  <c r="EH59" i="4"/>
  <c r="EI59" i="4"/>
  <c r="EJ59" i="4"/>
  <c r="EK59" i="4"/>
  <c r="EL59" i="4"/>
  <c r="EM59" i="4"/>
  <c r="EN59" i="4"/>
  <c r="EO59" i="4"/>
  <c r="EP59" i="4"/>
  <c r="EQ59" i="4"/>
  <c r="ER59" i="4"/>
  <c r="ES59" i="4"/>
  <c r="ET59" i="4"/>
  <c r="EU59" i="4"/>
  <c r="EV59" i="4"/>
  <c r="EW59" i="4"/>
  <c r="EX59" i="4"/>
  <c r="EY59" i="4"/>
  <c r="EZ59" i="4"/>
  <c r="FA59" i="4"/>
  <c r="FB59" i="4"/>
  <c r="FC59" i="4"/>
  <c r="FD59" i="4"/>
  <c r="FE59" i="4"/>
  <c r="FF59" i="4"/>
  <c r="FG59" i="4"/>
  <c r="FH59" i="4"/>
  <c r="FI59" i="4"/>
  <c r="FJ59" i="4"/>
  <c r="FK59" i="4"/>
  <c r="FL59" i="4"/>
  <c r="FM59" i="4"/>
  <c r="FN59" i="4"/>
  <c r="FO59" i="4"/>
  <c r="FP59" i="4"/>
  <c r="FQ59" i="4"/>
  <c r="FR59" i="4"/>
  <c r="FS59" i="4"/>
  <c r="FT59" i="4"/>
  <c r="FU59" i="4"/>
  <c r="FV59" i="4"/>
  <c r="FW59" i="4"/>
  <c r="FX59" i="4"/>
  <c r="FY59" i="4"/>
  <c r="FZ59" i="4"/>
  <c r="GA59" i="4"/>
  <c r="GB59" i="4"/>
  <c r="GC59" i="4"/>
  <c r="GD59" i="4"/>
  <c r="GE59" i="4"/>
  <c r="GF59" i="4"/>
  <c r="GG59" i="4"/>
  <c r="GH59" i="4"/>
  <c r="GI59" i="4"/>
  <c r="GJ59" i="4"/>
  <c r="GK59" i="4"/>
  <c r="GL59" i="4"/>
  <c r="GM59" i="4"/>
  <c r="GN59" i="4"/>
  <c r="GO59" i="4"/>
  <c r="GP59" i="4"/>
  <c r="GQ59" i="4"/>
  <c r="GR59" i="4"/>
  <c r="GS59" i="4"/>
  <c r="GT59" i="4"/>
  <c r="GU59" i="4"/>
  <c r="GV59" i="4"/>
  <c r="GW59" i="4"/>
  <c r="GX59" i="4"/>
  <c r="GY59" i="4"/>
  <c r="GZ59" i="4"/>
  <c r="HA59" i="4"/>
  <c r="HB59" i="4"/>
  <c r="HC59" i="4"/>
  <c r="HD59" i="4"/>
  <c r="HE59" i="4"/>
  <c r="HF59" i="4"/>
  <c r="HG59" i="4"/>
  <c r="HH59" i="4"/>
  <c r="HI59" i="4"/>
  <c r="E60" i="4"/>
  <c r="F60" i="4"/>
  <c r="G60" i="4"/>
  <c r="H60" i="4"/>
  <c r="I60" i="4"/>
  <c r="J60" i="4"/>
  <c r="K60" i="4"/>
  <c r="L60" i="4"/>
  <c r="M60" i="4"/>
  <c r="N60" i="4"/>
  <c r="O60" i="4"/>
  <c r="P60" i="4"/>
  <c r="Q60" i="4"/>
  <c r="R60" i="4"/>
  <c r="S60" i="4"/>
  <c r="T60" i="4"/>
  <c r="U60" i="4"/>
  <c r="V60" i="4"/>
  <c r="W60" i="4"/>
  <c r="X60" i="4"/>
  <c r="Y60" i="4"/>
  <c r="Z60" i="4"/>
  <c r="AA60" i="4"/>
  <c r="AB60" i="4"/>
  <c r="AC60" i="4"/>
  <c r="AD60" i="4"/>
  <c r="AE60" i="4"/>
  <c r="AF60" i="4"/>
  <c r="AG60" i="4"/>
  <c r="AH60" i="4"/>
  <c r="AI60" i="4"/>
  <c r="AJ60" i="4"/>
  <c r="AK60" i="4"/>
  <c r="AL60" i="4"/>
  <c r="AM60" i="4"/>
  <c r="AN60" i="4"/>
  <c r="AO60" i="4"/>
  <c r="AP60" i="4"/>
  <c r="AQ60" i="4"/>
  <c r="AR60" i="4"/>
  <c r="AS60" i="4"/>
  <c r="AT60" i="4"/>
  <c r="AU60" i="4"/>
  <c r="AV60" i="4"/>
  <c r="AW60" i="4"/>
  <c r="AX60" i="4"/>
  <c r="AY60" i="4"/>
  <c r="AZ60" i="4"/>
  <c r="BA60" i="4"/>
  <c r="BB60" i="4"/>
  <c r="BC60" i="4"/>
  <c r="BD60" i="4"/>
  <c r="BE60" i="4"/>
  <c r="BF60" i="4"/>
  <c r="BG60" i="4"/>
  <c r="BH60" i="4"/>
  <c r="BI60" i="4"/>
  <c r="BJ60" i="4"/>
  <c r="BK60" i="4"/>
  <c r="BL60" i="4"/>
  <c r="BM60" i="4"/>
  <c r="BN60" i="4"/>
  <c r="BO60" i="4"/>
  <c r="BP60" i="4"/>
  <c r="BQ60" i="4"/>
  <c r="BR60" i="4"/>
  <c r="BS60" i="4"/>
  <c r="BT60" i="4"/>
  <c r="BU60" i="4"/>
  <c r="BV60" i="4"/>
  <c r="BW60" i="4"/>
  <c r="BX60" i="4"/>
  <c r="BY60" i="4"/>
  <c r="BZ60" i="4"/>
  <c r="CA60" i="4"/>
  <c r="CB60" i="4"/>
  <c r="CC60" i="4"/>
  <c r="CD60" i="4"/>
  <c r="CE60" i="4"/>
  <c r="CF60" i="4"/>
  <c r="CG60" i="4"/>
  <c r="CH60" i="4"/>
  <c r="CI60" i="4"/>
  <c r="CJ60" i="4"/>
  <c r="CK60" i="4"/>
  <c r="CL60" i="4"/>
  <c r="CM60" i="4"/>
  <c r="CN60" i="4"/>
  <c r="CO60" i="4"/>
  <c r="CP60" i="4"/>
  <c r="CQ60" i="4"/>
  <c r="CR60" i="4"/>
  <c r="CS60" i="4"/>
  <c r="CT60" i="4"/>
  <c r="CU60" i="4"/>
  <c r="CV60" i="4"/>
  <c r="CW60" i="4"/>
  <c r="CX60" i="4"/>
  <c r="CY60" i="4"/>
  <c r="CZ60" i="4"/>
  <c r="DA60" i="4"/>
  <c r="DB60" i="4"/>
  <c r="DC60" i="4"/>
  <c r="DD60" i="4"/>
  <c r="DE60" i="4"/>
  <c r="DF60" i="4"/>
  <c r="DG60" i="4"/>
  <c r="DH60" i="4"/>
  <c r="DI60" i="4"/>
  <c r="DJ60" i="4"/>
  <c r="DK60" i="4"/>
  <c r="DL60" i="4"/>
  <c r="DM60" i="4"/>
  <c r="DN60" i="4"/>
  <c r="DO60" i="4"/>
  <c r="DP60" i="4"/>
  <c r="DQ60" i="4"/>
  <c r="DR60" i="4"/>
  <c r="DS60" i="4"/>
  <c r="DT60" i="4"/>
  <c r="DU60" i="4"/>
  <c r="DV60" i="4"/>
  <c r="DW60" i="4"/>
  <c r="DX60" i="4"/>
  <c r="DY60" i="4"/>
  <c r="DZ60" i="4"/>
  <c r="EA60" i="4"/>
  <c r="EB60" i="4"/>
  <c r="EC60" i="4"/>
  <c r="ED60" i="4"/>
  <c r="EE60" i="4"/>
  <c r="EF60" i="4"/>
  <c r="EG60" i="4"/>
  <c r="EH60" i="4"/>
  <c r="EI60" i="4"/>
  <c r="EJ60" i="4"/>
  <c r="EK60" i="4"/>
  <c r="EL60" i="4"/>
  <c r="EM60" i="4"/>
  <c r="EN60" i="4"/>
  <c r="EO60" i="4"/>
  <c r="EP60" i="4"/>
  <c r="EQ60" i="4"/>
  <c r="ER60" i="4"/>
  <c r="ES60" i="4"/>
  <c r="ET60" i="4"/>
  <c r="EU60" i="4"/>
  <c r="EV60" i="4"/>
  <c r="EW60" i="4"/>
  <c r="EX60" i="4"/>
  <c r="EY60" i="4"/>
  <c r="EZ60" i="4"/>
  <c r="FA60" i="4"/>
  <c r="FB60" i="4"/>
  <c r="FC60" i="4"/>
  <c r="FD60" i="4"/>
  <c r="FE60" i="4"/>
  <c r="FF60" i="4"/>
  <c r="FG60" i="4"/>
  <c r="FH60" i="4"/>
  <c r="FI60" i="4"/>
  <c r="FJ60" i="4"/>
  <c r="FK60" i="4"/>
  <c r="FL60" i="4"/>
  <c r="FM60" i="4"/>
  <c r="FN60" i="4"/>
  <c r="FO60" i="4"/>
  <c r="FP60" i="4"/>
  <c r="FQ60" i="4"/>
  <c r="FR60" i="4"/>
  <c r="FS60" i="4"/>
  <c r="FT60" i="4"/>
  <c r="FU60" i="4"/>
  <c r="FV60" i="4"/>
  <c r="FW60" i="4"/>
  <c r="FX60" i="4"/>
  <c r="FY60" i="4"/>
  <c r="FZ60" i="4"/>
  <c r="GA60" i="4"/>
  <c r="GB60" i="4"/>
  <c r="GC60" i="4"/>
  <c r="GD60" i="4"/>
  <c r="GE60" i="4"/>
  <c r="GF60" i="4"/>
  <c r="GG60" i="4"/>
  <c r="GH60" i="4"/>
  <c r="GI60" i="4"/>
  <c r="GJ60" i="4"/>
  <c r="GK60" i="4"/>
  <c r="GL60" i="4"/>
  <c r="GM60" i="4"/>
  <c r="GN60" i="4"/>
  <c r="GO60" i="4"/>
  <c r="GP60" i="4"/>
  <c r="GQ60" i="4"/>
  <c r="GR60" i="4"/>
  <c r="GS60" i="4"/>
  <c r="GT60" i="4"/>
  <c r="GU60" i="4"/>
  <c r="GV60" i="4"/>
  <c r="GW60" i="4"/>
  <c r="GX60" i="4"/>
  <c r="GY60" i="4"/>
  <c r="GZ60" i="4"/>
  <c r="HA60" i="4"/>
  <c r="HB60" i="4"/>
  <c r="HC60" i="4"/>
  <c r="HD60" i="4"/>
  <c r="HE60" i="4"/>
  <c r="HF60" i="4"/>
  <c r="HG60" i="4"/>
  <c r="HH60" i="4"/>
  <c r="HI60" i="4"/>
  <c r="E61" i="4"/>
  <c r="F61" i="4"/>
  <c r="G61" i="4"/>
  <c r="H61" i="4"/>
  <c r="I61" i="4"/>
  <c r="J61" i="4"/>
  <c r="K61" i="4"/>
  <c r="L61" i="4"/>
  <c r="M61" i="4"/>
  <c r="N61" i="4"/>
  <c r="O61" i="4"/>
  <c r="P61" i="4"/>
  <c r="Q61" i="4"/>
  <c r="R61" i="4"/>
  <c r="S61" i="4"/>
  <c r="T61" i="4"/>
  <c r="U61" i="4"/>
  <c r="V61" i="4"/>
  <c r="W61" i="4"/>
  <c r="X61" i="4"/>
  <c r="Y61" i="4"/>
  <c r="Z61" i="4"/>
  <c r="AA61" i="4"/>
  <c r="AB61" i="4"/>
  <c r="AC61" i="4"/>
  <c r="AD61" i="4"/>
  <c r="AE61" i="4"/>
  <c r="AF61" i="4"/>
  <c r="AG61" i="4"/>
  <c r="AH61" i="4"/>
  <c r="AI61" i="4"/>
  <c r="AJ61" i="4"/>
  <c r="AK61" i="4"/>
  <c r="AL61" i="4"/>
  <c r="AM61" i="4"/>
  <c r="AN61" i="4"/>
  <c r="AO61" i="4"/>
  <c r="AP61" i="4"/>
  <c r="AQ61" i="4"/>
  <c r="AR61" i="4"/>
  <c r="AS61" i="4"/>
  <c r="AT61" i="4"/>
  <c r="AU61" i="4"/>
  <c r="AV61" i="4"/>
  <c r="AW61" i="4"/>
  <c r="AX61" i="4"/>
  <c r="AY61" i="4"/>
  <c r="AZ61" i="4"/>
  <c r="BA61" i="4"/>
  <c r="BB61" i="4"/>
  <c r="BC61" i="4"/>
  <c r="BD61" i="4"/>
  <c r="BE61" i="4"/>
  <c r="BF61" i="4"/>
  <c r="BG61" i="4"/>
  <c r="BH61" i="4"/>
  <c r="BI61" i="4"/>
  <c r="BJ61" i="4"/>
  <c r="BK61" i="4"/>
  <c r="BL61" i="4"/>
  <c r="BM61" i="4"/>
  <c r="BN61" i="4"/>
  <c r="BO61" i="4"/>
  <c r="BP61" i="4"/>
  <c r="BQ61" i="4"/>
  <c r="BR61" i="4"/>
  <c r="BS61" i="4"/>
  <c r="BT61" i="4"/>
  <c r="BU61" i="4"/>
  <c r="BV61" i="4"/>
  <c r="BW61" i="4"/>
  <c r="BX61" i="4"/>
  <c r="BY61" i="4"/>
  <c r="BZ61" i="4"/>
  <c r="CA61" i="4"/>
  <c r="CB61" i="4"/>
  <c r="CC61" i="4"/>
  <c r="CD61" i="4"/>
  <c r="CE61" i="4"/>
  <c r="CF61" i="4"/>
  <c r="CG61" i="4"/>
  <c r="CH61" i="4"/>
  <c r="CI61" i="4"/>
  <c r="CJ61" i="4"/>
  <c r="CK61" i="4"/>
  <c r="CL61" i="4"/>
  <c r="CM61" i="4"/>
  <c r="CN61" i="4"/>
  <c r="CO61" i="4"/>
  <c r="CP61" i="4"/>
  <c r="CQ61" i="4"/>
  <c r="CR61" i="4"/>
  <c r="CS61" i="4"/>
  <c r="CT61" i="4"/>
  <c r="CU61" i="4"/>
  <c r="CV61" i="4"/>
  <c r="CW61" i="4"/>
  <c r="CX61" i="4"/>
  <c r="CY61" i="4"/>
  <c r="CZ61" i="4"/>
  <c r="DA61" i="4"/>
  <c r="DB61" i="4"/>
  <c r="DC61" i="4"/>
  <c r="DD61" i="4"/>
  <c r="DE61" i="4"/>
  <c r="DF61" i="4"/>
  <c r="DG61" i="4"/>
  <c r="DH61" i="4"/>
  <c r="DI61" i="4"/>
  <c r="DJ61" i="4"/>
  <c r="DK61" i="4"/>
  <c r="DL61" i="4"/>
  <c r="DM61" i="4"/>
  <c r="DN61" i="4"/>
  <c r="DO61" i="4"/>
  <c r="DP61" i="4"/>
  <c r="DQ61" i="4"/>
  <c r="DR61" i="4"/>
  <c r="DS61" i="4"/>
  <c r="DT61" i="4"/>
  <c r="DU61" i="4"/>
  <c r="DV61" i="4"/>
  <c r="DW61" i="4"/>
  <c r="DX61" i="4"/>
  <c r="DY61" i="4"/>
  <c r="DZ61" i="4"/>
  <c r="EA61" i="4"/>
  <c r="EB61" i="4"/>
  <c r="EC61" i="4"/>
  <c r="ED61" i="4"/>
  <c r="EE61" i="4"/>
  <c r="EF61" i="4"/>
  <c r="EG61" i="4"/>
  <c r="EH61" i="4"/>
  <c r="EI61" i="4"/>
  <c r="EJ61" i="4"/>
  <c r="EK61" i="4"/>
  <c r="EL61" i="4"/>
  <c r="EM61" i="4"/>
  <c r="EN61" i="4"/>
  <c r="EO61" i="4"/>
  <c r="EP61" i="4"/>
  <c r="EQ61" i="4"/>
  <c r="ER61" i="4"/>
  <c r="ES61" i="4"/>
  <c r="ET61" i="4"/>
  <c r="EU61" i="4"/>
  <c r="EV61" i="4"/>
  <c r="EW61" i="4"/>
  <c r="EX61" i="4"/>
  <c r="EY61" i="4"/>
  <c r="EZ61" i="4"/>
  <c r="FA61" i="4"/>
  <c r="FB61" i="4"/>
  <c r="FC61" i="4"/>
  <c r="FD61" i="4"/>
  <c r="FE61" i="4"/>
  <c r="FF61" i="4"/>
  <c r="FG61" i="4"/>
  <c r="FH61" i="4"/>
  <c r="FI61" i="4"/>
  <c r="FJ61" i="4"/>
  <c r="FK61" i="4"/>
  <c r="FL61" i="4"/>
  <c r="FM61" i="4"/>
  <c r="FN61" i="4"/>
  <c r="FO61" i="4"/>
  <c r="FP61" i="4"/>
  <c r="FQ61" i="4"/>
  <c r="FR61" i="4"/>
  <c r="FS61" i="4"/>
  <c r="FT61" i="4"/>
  <c r="FU61" i="4"/>
  <c r="FV61" i="4"/>
  <c r="FW61" i="4"/>
  <c r="FX61" i="4"/>
  <c r="FY61" i="4"/>
  <c r="FZ61" i="4"/>
  <c r="GA61" i="4"/>
  <c r="GB61" i="4"/>
  <c r="GC61" i="4"/>
  <c r="GD61" i="4"/>
  <c r="GE61" i="4"/>
  <c r="GF61" i="4"/>
  <c r="GG61" i="4"/>
  <c r="GH61" i="4"/>
  <c r="GI61" i="4"/>
  <c r="GJ61" i="4"/>
  <c r="GK61" i="4"/>
  <c r="GL61" i="4"/>
  <c r="GM61" i="4"/>
  <c r="GN61" i="4"/>
  <c r="GO61" i="4"/>
  <c r="GP61" i="4"/>
  <c r="GQ61" i="4"/>
  <c r="GR61" i="4"/>
  <c r="GS61" i="4"/>
  <c r="GT61" i="4"/>
  <c r="GU61" i="4"/>
  <c r="GV61" i="4"/>
  <c r="GW61" i="4"/>
  <c r="GX61" i="4"/>
  <c r="GY61" i="4"/>
  <c r="GZ61" i="4"/>
  <c r="HA61" i="4"/>
  <c r="HB61" i="4"/>
  <c r="HC61" i="4"/>
  <c r="HD61" i="4"/>
  <c r="HE61" i="4"/>
  <c r="HF61" i="4"/>
  <c r="HG61" i="4"/>
  <c r="HH61" i="4"/>
  <c r="HI61" i="4"/>
  <c r="E62" i="4"/>
  <c r="F62" i="4"/>
  <c r="G62" i="4"/>
  <c r="H62" i="4"/>
  <c r="I62" i="4"/>
  <c r="J62" i="4"/>
  <c r="K62" i="4"/>
  <c r="L62" i="4"/>
  <c r="M62" i="4"/>
  <c r="N62" i="4"/>
  <c r="O62" i="4"/>
  <c r="P62" i="4"/>
  <c r="Q62" i="4"/>
  <c r="R62" i="4"/>
  <c r="S62" i="4"/>
  <c r="T62" i="4"/>
  <c r="U62" i="4"/>
  <c r="V62" i="4"/>
  <c r="W62" i="4"/>
  <c r="X62" i="4"/>
  <c r="Y62" i="4"/>
  <c r="Z62" i="4"/>
  <c r="AA62" i="4"/>
  <c r="AB62" i="4"/>
  <c r="AC62" i="4"/>
  <c r="AD62" i="4"/>
  <c r="AE62" i="4"/>
  <c r="AF62" i="4"/>
  <c r="AG62" i="4"/>
  <c r="AH62" i="4"/>
  <c r="AI62" i="4"/>
  <c r="AJ62" i="4"/>
  <c r="AK62" i="4"/>
  <c r="AL62" i="4"/>
  <c r="AM62" i="4"/>
  <c r="AN62" i="4"/>
  <c r="AO62" i="4"/>
  <c r="AP62" i="4"/>
  <c r="AQ62" i="4"/>
  <c r="AR62" i="4"/>
  <c r="AS62" i="4"/>
  <c r="AT62" i="4"/>
  <c r="AU62" i="4"/>
  <c r="AV62" i="4"/>
  <c r="AW62" i="4"/>
  <c r="AX62" i="4"/>
  <c r="AY62" i="4"/>
  <c r="AZ62" i="4"/>
  <c r="BA62" i="4"/>
  <c r="BB62" i="4"/>
  <c r="BC62" i="4"/>
  <c r="BD62" i="4"/>
  <c r="BE62" i="4"/>
  <c r="BF62" i="4"/>
  <c r="BG62" i="4"/>
  <c r="BH62" i="4"/>
  <c r="BI62" i="4"/>
  <c r="BJ62" i="4"/>
  <c r="BK62" i="4"/>
  <c r="BL62" i="4"/>
  <c r="BM62" i="4"/>
  <c r="BN62" i="4"/>
  <c r="BO62" i="4"/>
  <c r="BP62" i="4"/>
  <c r="BQ62" i="4"/>
  <c r="BR62" i="4"/>
  <c r="BS62" i="4"/>
  <c r="BT62" i="4"/>
  <c r="BU62" i="4"/>
  <c r="BV62" i="4"/>
  <c r="BW62" i="4"/>
  <c r="BX62" i="4"/>
  <c r="BY62" i="4"/>
  <c r="BZ62" i="4"/>
  <c r="CA62" i="4"/>
  <c r="CB62" i="4"/>
  <c r="CC62" i="4"/>
  <c r="CD62" i="4"/>
  <c r="CE62" i="4"/>
  <c r="CF62" i="4"/>
  <c r="CG62" i="4"/>
  <c r="CH62" i="4"/>
  <c r="CI62" i="4"/>
  <c r="CJ62" i="4"/>
  <c r="CK62" i="4"/>
  <c r="CL62" i="4"/>
  <c r="CM62" i="4"/>
  <c r="CN62" i="4"/>
  <c r="CO62" i="4"/>
  <c r="CP62" i="4"/>
  <c r="CQ62" i="4"/>
  <c r="CR62" i="4"/>
  <c r="CS62" i="4"/>
  <c r="CT62" i="4"/>
  <c r="CU62" i="4"/>
  <c r="CV62" i="4"/>
  <c r="CW62" i="4"/>
  <c r="CX62" i="4"/>
  <c r="CY62" i="4"/>
  <c r="CZ62" i="4"/>
  <c r="DA62" i="4"/>
  <c r="DB62" i="4"/>
  <c r="DC62" i="4"/>
  <c r="DD62" i="4"/>
  <c r="DE62" i="4"/>
  <c r="DF62" i="4"/>
  <c r="DG62" i="4"/>
  <c r="DH62" i="4"/>
  <c r="DI62" i="4"/>
  <c r="DJ62" i="4"/>
  <c r="DK62" i="4"/>
  <c r="DL62" i="4"/>
  <c r="DM62" i="4"/>
  <c r="DN62" i="4"/>
  <c r="DO62" i="4"/>
  <c r="DP62" i="4"/>
  <c r="DQ62" i="4"/>
  <c r="DR62" i="4"/>
  <c r="DS62" i="4"/>
  <c r="DT62" i="4"/>
  <c r="DU62" i="4"/>
  <c r="DV62" i="4"/>
  <c r="DW62" i="4"/>
  <c r="DX62" i="4"/>
  <c r="DY62" i="4"/>
  <c r="DZ62" i="4"/>
  <c r="EA62" i="4"/>
  <c r="EB62" i="4"/>
  <c r="EC62" i="4"/>
  <c r="ED62" i="4"/>
  <c r="EE62" i="4"/>
  <c r="EF62" i="4"/>
  <c r="EG62" i="4"/>
  <c r="EH62" i="4"/>
  <c r="EI62" i="4"/>
  <c r="EJ62" i="4"/>
  <c r="EK62" i="4"/>
  <c r="EL62" i="4"/>
  <c r="EM62" i="4"/>
  <c r="EN62" i="4"/>
  <c r="EO62" i="4"/>
  <c r="EP62" i="4"/>
  <c r="EQ62" i="4"/>
  <c r="ER62" i="4"/>
  <c r="ES62" i="4"/>
  <c r="ET62" i="4"/>
  <c r="EU62" i="4"/>
  <c r="EV62" i="4"/>
  <c r="EW62" i="4"/>
  <c r="EX62" i="4"/>
  <c r="EY62" i="4"/>
  <c r="EZ62" i="4"/>
  <c r="FA62" i="4"/>
  <c r="FB62" i="4"/>
  <c r="FC62" i="4"/>
  <c r="FD62" i="4"/>
  <c r="FE62" i="4"/>
  <c r="FF62" i="4"/>
  <c r="FG62" i="4"/>
  <c r="FH62" i="4"/>
  <c r="FI62" i="4"/>
  <c r="FJ62" i="4"/>
  <c r="FK62" i="4"/>
  <c r="FL62" i="4"/>
  <c r="FM62" i="4"/>
  <c r="FN62" i="4"/>
  <c r="FO62" i="4"/>
  <c r="FP62" i="4"/>
  <c r="FQ62" i="4"/>
  <c r="FR62" i="4"/>
  <c r="FS62" i="4"/>
  <c r="FT62" i="4"/>
  <c r="FU62" i="4"/>
  <c r="FV62" i="4"/>
  <c r="FW62" i="4"/>
  <c r="FX62" i="4"/>
  <c r="FY62" i="4"/>
  <c r="FZ62" i="4"/>
  <c r="GA62" i="4"/>
  <c r="GB62" i="4"/>
  <c r="GC62" i="4"/>
  <c r="GD62" i="4"/>
  <c r="GE62" i="4"/>
  <c r="GF62" i="4"/>
  <c r="GG62" i="4"/>
  <c r="GH62" i="4"/>
  <c r="GI62" i="4"/>
  <c r="GJ62" i="4"/>
  <c r="GK62" i="4"/>
  <c r="GL62" i="4"/>
  <c r="GM62" i="4"/>
  <c r="GN62" i="4"/>
  <c r="GO62" i="4"/>
  <c r="GP62" i="4"/>
  <c r="GQ62" i="4"/>
  <c r="GR62" i="4"/>
  <c r="GS62" i="4"/>
  <c r="GT62" i="4"/>
  <c r="GU62" i="4"/>
  <c r="GV62" i="4"/>
  <c r="GW62" i="4"/>
  <c r="GX62" i="4"/>
  <c r="GY62" i="4"/>
  <c r="GZ62" i="4"/>
  <c r="HA62" i="4"/>
  <c r="HB62" i="4"/>
  <c r="HC62" i="4"/>
  <c r="HD62" i="4"/>
  <c r="HE62" i="4"/>
  <c r="HF62" i="4"/>
  <c r="HG62" i="4"/>
  <c r="HH62" i="4"/>
  <c r="HI62" i="4"/>
  <c r="E63" i="4"/>
  <c r="F63" i="4"/>
  <c r="G63" i="4"/>
  <c r="H63" i="4"/>
  <c r="I63" i="4"/>
  <c r="J63" i="4"/>
  <c r="K63" i="4"/>
  <c r="L63" i="4"/>
  <c r="M63" i="4"/>
  <c r="N63" i="4"/>
  <c r="O63" i="4"/>
  <c r="P63" i="4"/>
  <c r="Q63" i="4"/>
  <c r="R63" i="4"/>
  <c r="S63" i="4"/>
  <c r="T63" i="4"/>
  <c r="U63" i="4"/>
  <c r="V63" i="4"/>
  <c r="W63" i="4"/>
  <c r="X63" i="4"/>
  <c r="Y63" i="4"/>
  <c r="Z63" i="4"/>
  <c r="AA63" i="4"/>
  <c r="AB63" i="4"/>
  <c r="AC63" i="4"/>
  <c r="AD63" i="4"/>
  <c r="AE63" i="4"/>
  <c r="AF63" i="4"/>
  <c r="AG63" i="4"/>
  <c r="AH63" i="4"/>
  <c r="AI63" i="4"/>
  <c r="AJ63" i="4"/>
  <c r="AK63" i="4"/>
  <c r="AL63" i="4"/>
  <c r="AM63" i="4"/>
  <c r="AN63" i="4"/>
  <c r="AO63" i="4"/>
  <c r="AP63" i="4"/>
  <c r="AQ63" i="4"/>
  <c r="AR63" i="4"/>
  <c r="AS63" i="4"/>
  <c r="AT63" i="4"/>
  <c r="AU63" i="4"/>
  <c r="AV63" i="4"/>
  <c r="AW63" i="4"/>
  <c r="AX63" i="4"/>
  <c r="AY63" i="4"/>
  <c r="AZ63" i="4"/>
  <c r="BA63" i="4"/>
  <c r="BB63" i="4"/>
  <c r="BC63" i="4"/>
  <c r="BD63" i="4"/>
  <c r="BE63" i="4"/>
  <c r="BF63" i="4"/>
  <c r="BG63" i="4"/>
  <c r="BH63" i="4"/>
  <c r="BI63" i="4"/>
  <c r="BJ63" i="4"/>
  <c r="BK63" i="4"/>
  <c r="BL63" i="4"/>
  <c r="BM63" i="4"/>
  <c r="BN63" i="4"/>
  <c r="BO63" i="4"/>
  <c r="BP63" i="4"/>
  <c r="BQ63" i="4"/>
  <c r="BR63" i="4"/>
  <c r="BS63" i="4"/>
  <c r="BT63" i="4"/>
  <c r="BU63" i="4"/>
  <c r="BV63" i="4"/>
  <c r="BW63" i="4"/>
  <c r="BX63" i="4"/>
  <c r="BY63" i="4"/>
  <c r="BZ63" i="4"/>
  <c r="CA63" i="4"/>
  <c r="CB63" i="4"/>
  <c r="CC63" i="4"/>
  <c r="CD63" i="4"/>
  <c r="CE63" i="4"/>
  <c r="CF63" i="4"/>
  <c r="CG63" i="4"/>
  <c r="CH63" i="4"/>
  <c r="CI63" i="4"/>
  <c r="CJ63" i="4"/>
  <c r="CK63" i="4"/>
  <c r="CL63" i="4"/>
  <c r="CM63" i="4"/>
  <c r="CN63" i="4"/>
  <c r="CO63" i="4"/>
  <c r="CP63" i="4"/>
  <c r="CQ63" i="4"/>
  <c r="CR63" i="4"/>
  <c r="CS63" i="4"/>
  <c r="CT63" i="4"/>
  <c r="CU63" i="4"/>
  <c r="CV63" i="4"/>
  <c r="CW63" i="4"/>
  <c r="CX63" i="4"/>
  <c r="CY63" i="4"/>
  <c r="CZ63" i="4"/>
  <c r="DA63" i="4"/>
  <c r="DB63" i="4"/>
  <c r="DC63" i="4"/>
  <c r="DD63" i="4"/>
  <c r="DE63" i="4"/>
  <c r="DF63" i="4"/>
  <c r="DG63" i="4"/>
  <c r="DH63" i="4"/>
  <c r="DI63" i="4"/>
  <c r="DJ63" i="4"/>
  <c r="DK63" i="4"/>
  <c r="DL63" i="4"/>
  <c r="DM63" i="4"/>
  <c r="DN63" i="4"/>
  <c r="DO63" i="4"/>
  <c r="DP63" i="4"/>
  <c r="DQ63" i="4"/>
  <c r="DR63" i="4"/>
  <c r="DS63" i="4"/>
  <c r="DT63" i="4"/>
  <c r="DU63" i="4"/>
  <c r="DV63" i="4"/>
  <c r="DW63" i="4"/>
  <c r="DX63" i="4"/>
  <c r="DY63" i="4"/>
  <c r="DZ63" i="4"/>
  <c r="EA63" i="4"/>
  <c r="EB63" i="4"/>
  <c r="EC63" i="4"/>
  <c r="ED63" i="4"/>
  <c r="EE63" i="4"/>
  <c r="EF63" i="4"/>
  <c r="EG63" i="4"/>
  <c r="EH63" i="4"/>
  <c r="EI63" i="4"/>
  <c r="EJ63" i="4"/>
  <c r="EK63" i="4"/>
  <c r="EL63" i="4"/>
  <c r="EM63" i="4"/>
  <c r="EN63" i="4"/>
  <c r="EO63" i="4"/>
  <c r="EP63" i="4"/>
  <c r="EQ63" i="4"/>
  <c r="ER63" i="4"/>
  <c r="ES63" i="4"/>
  <c r="ET63" i="4"/>
  <c r="EU63" i="4"/>
  <c r="EV63" i="4"/>
  <c r="EW63" i="4"/>
  <c r="EX63" i="4"/>
  <c r="EY63" i="4"/>
  <c r="EZ63" i="4"/>
  <c r="FA63" i="4"/>
  <c r="FB63" i="4"/>
  <c r="FC63" i="4"/>
  <c r="FD63" i="4"/>
  <c r="FE63" i="4"/>
  <c r="FF63" i="4"/>
  <c r="FG63" i="4"/>
  <c r="FH63" i="4"/>
  <c r="FI63" i="4"/>
  <c r="FJ63" i="4"/>
  <c r="FK63" i="4"/>
  <c r="FL63" i="4"/>
  <c r="FM63" i="4"/>
  <c r="FN63" i="4"/>
  <c r="FO63" i="4"/>
  <c r="FP63" i="4"/>
  <c r="FQ63" i="4"/>
  <c r="FR63" i="4"/>
  <c r="FS63" i="4"/>
  <c r="FT63" i="4"/>
  <c r="FU63" i="4"/>
  <c r="FV63" i="4"/>
  <c r="FW63" i="4"/>
  <c r="FX63" i="4"/>
  <c r="FY63" i="4"/>
  <c r="FZ63" i="4"/>
  <c r="GA63" i="4"/>
  <c r="GB63" i="4"/>
  <c r="GC63" i="4"/>
  <c r="GD63" i="4"/>
  <c r="GE63" i="4"/>
  <c r="GF63" i="4"/>
  <c r="GG63" i="4"/>
  <c r="GH63" i="4"/>
  <c r="GI63" i="4"/>
  <c r="GJ63" i="4"/>
  <c r="GK63" i="4"/>
  <c r="GL63" i="4"/>
  <c r="GM63" i="4"/>
  <c r="GN63" i="4"/>
  <c r="GO63" i="4"/>
  <c r="GP63" i="4"/>
  <c r="GQ63" i="4"/>
  <c r="GR63" i="4"/>
  <c r="GS63" i="4"/>
  <c r="GT63" i="4"/>
  <c r="GU63" i="4"/>
  <c r="GV63" i="4"/>
  <c r="GW63" i="4"/>
  <c r="GX63" i="4"/>
  <c r="GY63" i="4"/>
  <c r="GZ63" i="4"/>
  <c r="HA63" i="4"/>
  <c r="HB63" i="4"/>
  <c r="HC63" i="4"/>
  <c r="HD63" i="4"/>
  <c r="HE63" i="4"/>
  <c r="HF63" i="4"/>
  <c r="HG63" i="4"/>
  <c r="HH63" i="4"/>
  <c r="HI63" i="4"/>
  <c r="E64" i="4"/>
  <c r="F64" i="4"/>
  <c r="G64" i="4"/>
  <c r="H64" i="4"/>
  <c r="I64" i="4"/>
  <c r="J64" i="4"/>
  <c r="K64" i="4"/>
  <c r="L64" i="4"/>
  <c r="M64" i="4"/>
  <c r="N64" i="4"/>
  <c r="O64" i="4"/>
  <c r="P64" i="4"/>
  <c r="Q64" i="4"/>
  <c r="R64" i="4"/>
  <c r="S64" i="4"/>
  <c r="T64" i="4"/>
  <c r="U64" i="4"/>
  <c r="V64" i="4"/>
  <c r="W64" i="4"/>
  <c r="X64" i="4"/>
  <c r="Y64" i="4"/>
  <c r="Z64" i="4"/>
  <c r="AA64" i="4"/>
  <c r="AB64" i="4"/>
  <c r="AC64" i="4"/>
  <c r="AD64" i="4"/>
  <c r="AE64" i="4"/>
  <c r="AF64" i="4"/>
  <c r="AG64" i="4"/>
  <c r="AH64" i="4"/>
  <c r="AI64" i="4"/>
  <c r="AJ64" i="4"/>
  <c r="AK64" i="4"/>
  <c r="AL64" i="4"/>
  <c r="AM64" i="4"/>
  <c r="AN64" i="4"/>
  <c r="AO64" i="4"/>
  <c r="AP64" i="4"/>
  <c r="AQ64" i="4"/>
  <c r="AR64" i="4"/>
  <c r="AS64" i="4"/>
  <c r="AT64" i="4"/>
  <c r="AU64" i="4"/>
  <c r="AV64" i="4"/>
  <c r="AW64" i="4"/>
  <c r="AX64" i="4"/>
  <c r="AY64" i="4"/>
  <c r="AZ64" i="4"/>
  <c r="BA64" i="4"/>
  <c r="BB64" i="4"/>
  <c r="BC64" i="4"/>
  <c r="BD64" i="4"/>
  <c r="BE64" i="4"/>
  <c r="BF64" i="4"/>
  <c r="BG64" i="4"/>
  <c r="BH64" i="4"/>
  <c r="BI64" i="4"/>
  <c r="BJ64" i="4"/>
  <c r="BK64" i="4"/>
  <c r="BL64" i="4"/>
  <c r="BM64" i="4"/>
  <c r="BN64" i="4"/>
  <c r="BO64" i="4"/>
  <c r="BP64" i="4"/>
  <c r="BQ64" i="4"/>
  <c r="BR64" i="4"/>
  <c r="BS64" i="4"/>
  <c r="BT64" i="4"/>
  <c r="BU64" i="4"/>
  <c r="BV64" i="4"/>
  <c r="BW64" i="4"/>
  <c r="BX64" i="4"/>
  <c r="BY64" i="4"/>
  <c r="BZ64" i="4"/>
  <c r="CA64" i="4"/>
  <c r="CB64" i="4"/>
  <c r="CC64" i="4"/>
  <c r="CD64" i="4"/>
  <c r="CE64" i="4"/>
  <c r="CF64" i="4"/>
  <c r="CG64" i="4"/>
  <c r="CH64" i="4"/>
  <c r="CI64" i="4"/>
  <c r="CJ64" i="4"/>
  <c r="CK64" i="4"/>
  <c r="CL64" i="4"/>
  <c r="CM64" i="4"/>
  <c r="CN64" i="4"/>
  <c r="CO64" i="4"/>
  <c r="CP64" i="4"/>
  <c r="CQ64" i="4"/>
  <c r="CR64" i="4"/>
  <c r="CS64" i="4"/>
  <c r="CT64" i="4"/>
  <c r="CU64" i="4"/>
  <c r="CV64" i="4"/>
  <c r="CW64" i="4"/>
  <c r="CX64" i="4"/>
  <c r="CY64" i="4"/>
  <c r="CZ64" i="4"/>
  <c r="DA64" i="4"/>
  <c r="DB64" i="4"/>
  <c r="DC64" i="4"/>
  <c r="DD64" i="4"/>
  <c r="DE64" i="4"/>
  <c r="DF64" i="4"/>
  <c r="DG64" i="4"/>
  <c r="DH64" i="4"/>
  <c r="DI64" i="4"/>
  <c r="DJ64" i="4"/>
  <c r="DK64" i="4"/>
  <c r="DL64" i="4"/>
  <c r="DM64" i="4"/>
  <c r="DN64" i="4"/>
  <c r="DO64" i="4"/>
  <c r="DP64" i="4"/>
  <c r="DQ64" i="4"/>
  <c r="DR64" i="4"/>
  <c r="DS64" i="4"/>
  <c r="DT64" i="4"/>
  <c r="DU64" i="4"/>
  <c r="DV64" i="4"/>
  <c r="DW64" i="4"/>
  <c r="DX64" i="4"/>
  <c r="DY64" i="4"/>
  <c r="DZ64" i="4"/>
  <c r="EA64" i="4"/>
  <c r="EB64" i="4"/>
  <c r="EC64" i="4"/>
  <c r="ED64" i="4"/>
  <c r="EE64" i="4"/>
  <c r="EF64" i="4"/>
  <c r="EG64" i="4"/>
  <c r="EH64" i="4"/>
  <c r="EI64" i="4"/>
  <c r="EJ64" i="4"/>
  <c r="EK64" i="4"/>
  <c r="EL64" i="4"/>
  <c r="EM64" i="4"/>
  <c r="EN64" i="4"/>
  <c r="EO64" i="4"/>
  <c r="EP64" i="4"/>
  <c r="EQ64" i="4"/>
  <c r="ER64" i="4"/>
  <c r="ES64" i="4"/>
  <c r="ET64" i="4"/>
  <c r="EU64" i="4"/>
  <c r="EV64" i="4"/>
  <c r="EW64" i="4"/>
  <c r="EX64" i="4"/>
  <c r="EY64" i="4"/>
  <c r="EZ64" i="4"/>
  <c r="FA64" i="4"/>
  <c r="FB64" i="4"/>
  <c r="FC64" i="4"/>
  <c r="FD64" i="4"/>
  <c r="FE64" i="4"/>
  <c r="FF64" i="4"/>
  <c r="FG64" i="4"/>
  <c r="FH64" i="4"/>
  <c r="FI64" i="4"/>
  <c r="FJ64" i="4"/>
  <c r="FK64" i="4"/>
  <c r="FL64" i="4"/>
  <c r="FM64" i="4"/>
  <c r="FN64" i="4"/>
  <c r="FO64" i="4"/>
  <c r="FP64" i="4"/>
  <c r="FQ64" i="4"/>
  <c r="FR64" i="4"/>
  <c r="FS64" i="4"/>
  <c r="FT64" i="4"/>
  <c r="FU64" i="4"/>
  <c r="FV64" i="4"/>
  <c r="FW64" i="4"/>
  <c r="FX64" i="4"/>
  <c r="FY64" i="4"/>
  <c r="FZ64" i="4"/>
  <c r="GA64" i="4"/>
  <c r="GB64" i="4"/>
  <c r="GC64" i="4"/>
  <c r="GD64" i="4"/>
  <c r="GE64" i="4"/>
  <c r="GF64" i="4"/>
  <c r="GG64" i="4"/>
  <c r="GH64" i="4"/>
  <c r="GI64" i="4"/>
  <c r="GJ64" i="4"/>
  <c r="GK64" i="4"/>
  <c r="GL64" i="4"/>
  <c r="GM64" i="4"/>
  <c r="GN64" i="4"/>
  <c r="GO64" i="4"/>
  <c r="GP64" i="4"/>
  <c r="GQ64" i="4"/>
  <c r="GR64" i="4"/>
  <c r="GS64" i="4"/>
  <c r="GT64" i="4"/>
  <c r="GU64" i="4"/>
  <c r="GV64" i="4"/>
  <c r="GW64" i="4"/>
  <c r="GX64" i="4"/>
  <c r="GY64" i="4"/>
  <c r="GZ64" i="4"/>
  <c r="HA64" i="4"/>
  <c r="HB64" i="4"/>
  <c r="HC64" i="4"/>
  <c r="HD64" i="4"/>
  <c r="HE64" i="4"/>
  <c r="HF64" i="4"/>
  <c r="HG64" i="4"/>
  <c r="HH64" i="4"/>
  <c r="HI64" i="4"/>
  <c r="E65" i="4"/>
  <c r="F65" i="4"/>
  <c r="G65" i="4"/>
  <c r="H65" i="4"/>
  <c r="I65" i="4"/>
  <c r="J65" i="4"/>
  <c r="K65" i="4"/>
  <c r="L65" i="4"/>
  <c r="M65" i="4"/>
  <c r="N65" i="4"/>
  <c r="O65" i="4"/>
  <c r="P65" i="4"/>
  <c r="Q65" i="4"/>
  <c r="R65" i="4"/>
  <c r="S65" i="4"/>
  <c r="T65" i="4"/>
  <c r="U65" i="4"/>
  <c r="V65" i="4"/>
  <c r="W65" i="4"/>
  <c r="X65" i="4"/>
  <c r="Y65" i="4"/>
  <c r="Z65" i="4"/>
  <c r="AA65" i="4"/>
  <c r="AB65" i="4"/>
  <c r="AC65" i="4"/>
  <c r="AD65" i="4"/>
  <c r="AE65" i="4"/>
  <c r="AF65" i="4"/>
  <c r="AG65" i="4"/>
  <c r="AH65" i="4"/>
  <c r="AI65" i="4"/>
  <c r="AJ65" i="4"/>
  <c r="AK65" i="4"/>
  <c r="AL65" i="4"/>
  <c r="AM65" i="4"/>
  <c r="AN65" i="4"/>
  <c r="AO65" i="4"/>
  <c r="AP65" i="4"/>
  <c r="AQ65" i="4"/>
  <c r="AR65" i="4"/>
  <c r="AS65" i="4"/>
  <c r="AT65" i="4"/>
  <c r="AU65" i="4"/>
  <c r="AV65" i="4"/>
  <c r="AW65" i="4"/>
  <c r="AX65" i="4"/>
  <c r="AY65" i="4"/>
  <c r="AZ65" i="4"/>
  <c r="BA65" i="4"/>
  <c r="BB65" i="4"/>
  <c r="BC65" i="4"/>
  <c r="BD65" i="4"/>
  <c r="BE65" i="4"/>
  <c r="BF65" i="4"/>
  <c r="BG65" i="4"/>
  <c r="BH65" i="4"/>
  <c r="BI65" i="4"/>
  <c r="BJ65" i="4"/>
  <c r="BK65" i="4"/>
  <c r="BL65" i="4"/>
  <c r="BM65" i="4"/>
  <c r="BN65" i="4"/>
  <c r="BO65" i="4"/>
  <c r="BP65" i="4"/>
  <c r="BQ65" i="4"/>
  <c r="BR65" i="4"/>
  <c r="BS65" i="4"/>
  <c r="BT65" i="4"/>
  <c r="BU65" i="4"/>
  <c r="BV65" i="4"/>
  <c r="BW65" i="4"/>
  <c r="BX65" i="4"/>
  <c r="BY65" i="4"/>
  <c r="BZ65" i="4"/>
  <c r="CA65" i="4"/>
  <c r="CB65" i="4"/>
  <c r="CC65" i="4"/>
  <c r="CD65" i="4"/>
  <c r="CE65" i="4"/>
  <c r="CF65" i="4"/>
  <c r="CG65" i="4"/>
  <c r="CH65" i="4"/>
  <c r="CI65" i="4"/>
  <c r="CJ65" i="4"/>
  <c r="CK65" i="4"/>
  <c r="CL65" i="4"/>
  <c r="CM65" i="4"/>
  <c r="CN65" i="4"/>
  <c r="CO65" i="4"/>
  <c r="CP65" i="4"/>
  <c r="CQ65" i="4"/>
  <c r="CR65" i="4"/>
  <c r="CS65" i="4"/>
  <c r="CT65" i="4"/>
  <c r="CU65" i="4"/>
  <c r="CV65" i="4"/>
  <c r="CW65" i="4"/>
  <c r="CX65" i="4"/>
  <c r="CY65" i="4"/>
  <c r="CZ65" i="4"/>
  <c r="DA65" i="4"/>
  <c r="DB65" i="4"/>
  <c r="DC65" i="4"/>
  <c r="DD65" i="4"/>
  <c r="DE65" i="4"/>
  <c r="DF65" i="4"/>
  <c r="DG65" i="4"/>
  <c r="DH65" i="4"/>
  <c r="DI65" i="4"/>
  <c r="DJ65" i="4"/>
  <c r="DK65" i="4"/>
  <c r="DL65" i="4"/>
  <c r="DM65" i="4"/>
  <c r="DN65" i="4"/>
  <c r="DO65" i="4"/>
  <c r="DP65" i="4"/>
  <c r="DQ65" i="4"/>
  <c r="DR65" i="4"/>
  <c r="DS65" i="4"/>
  <c r="DT65" i="4"/>
  <c r="DU65" i="4"/>
  <c r="DV65" i="4"/>
  <c r="DW65" i="4"/>
  <c r="DX65" i="4"/>
  <c r="DY65" i="4"/>
  <c r="DZ65" i="4"/>
  <c r="EA65" i="4"/>
  <c r="EB65" i="4"/>
  <c r="EC65" i="4"/>
  <c r="ED65" i="4"/>
  <c r="EE65" i="4"/>
  <c r="EF65" i="4"/>
  <c r="EG65" i="4"/>
  <c r="EH65" i="4"/>
  <c r="EI65" i="4"/>
  <c r="EJ65" i="4"/>
  <c r="EK65" i="4"/>
  <c r="EL65" i="4"/>
  <c r="EM65" i="4"/>
  <c r="EN65" i="4"/>
  <c r="EO65" i="4"/>
  <c r="EP65" i="4"/>
  <c r="EQ65" i="4"/>
  <c r="ER65" i="4"/>
  <c r="ES65" i="4"/>
  <c r="ET65" i="4"/>
  <c r="EU65" i="4"/>
  <c r="EV65" i="4"/>
  <c r="EW65" i="4"/>
  <c r="EX65" i="4"/>
  <c r="EY65" i="4"/>
  <c r="EZ65" i="4"/>
  <c r="FA65" i="4"/>
  <c r="FB65" i="4"/>
  <c r="FC65" i="4"/>
  <c r="FD65" i="4"/>
  <c r="FE65" i="4"/>
  <c r="FF65" i="4"/>
  <c r="FG65" i="4"/>
  <c r="FH65" i="4"/>
  <c r="FI65" i="4"/>
  <c r="FJ65" i="4"/>
  <c r="FK65" i="4"/>
  <c r="FL65" i="4"/>
  <c r="FM65" i="4"/>
  <c r="FN65" i="4"/>
  <c r="FO65" i="4"/>
  <c r="FP65" i="4"/>
  <c r="FQ65" i="4"/>
  <c r="FR65" i="4"/>
  <c r="FS65" i="4"/>
  <c r="FT65" i="4"/>
  <c r="FU65" i="4"/>
  <c r="FV65" i="4"/>
  <c r="FW65" i="4"/>
  <c r="FX65" i="4"/>
  <c r="FY65" i="4"/>
  <c r="FZ65" i="4"/>
  <c r="GA65" i="4"/>
  <c r="GB65" i="4"/>
  <c r="GC65" i="4"/>
  <c r="GD65" i="4"/>
  <c r="GE65" i="4"/>
  <c r="GF65" i="4"/>
  <c r="GG65" i="4"/>
  <c r="GH65" i="4"/>
  <c r="GI65" i="4"/>
  <c r="GJ65" i="4"/>
  <c r="GK65" i="4"/>
  <c r="GL65" i="4"/>
  <c r="GM65" i="4"/>
  <c r="GN65" i="4"/>
  <c r="GO65" i="4"/>
  <c r="GP65" i="4"/>
  <c r="GQ65" i="4"/>
  <c r="GR65" i="4"/>
  <c r="GS65" i="4"/>
  <c r="GT65" i="4"/>
  <c r="GU65" i="4"/>
  <c r="GV65" i="4"/>
  <c r="GW65" i="4"/>
  <c r="GX65" i="4"/>
  <c r="GY65" i="4"/>
  <c r="GZ65" i="4"/>
  <c r="HA65" i="4"/>
  <c r="HB65" i="4"/>
  <c r="HC65" i="4"/>
  <c r="HD65" i="4"/>
  <c r="HE65" i="4"/>
  <c r="HF65" i="4"/>
  <c r="HG65" i="4"/>
  <c r="HH65" i="4"/>
  <c r="HI65" i="4"/>
  <c r="E66" i="4"/>
  <c r="F66" i="4"/>
  <c r="G66" i="4"/>
  <c r="H66" i="4"/>
  <c r="I66" i="4"/>
  <c r="J66" i="4"/>
  <c r="K66" i="4"/>
  <c r="L66" i="4"/>
  <c r="M66" i="4"/>
  <c r="N66" i="4"/>
  <c r="O66" i="4"/>
  <c r="P66" i="4"/>
  <c r="Q66" i="4"/>
  <c r="R66" i="4"/>
  <c r="S66" i="4"/>
  <c r="T66" i="4"/>
  <c r="U66" i="4"/>
  <c r="V66" i="4"/>
  <c r="W66" i="4"/>
  <c r="X66" i="4"/>
  <c r="Y66" i="4"/>
  <c r="Z66" i="4"/>
  <c r="AA66" i="4"/>
  <c r="AB66" i="4"/>
  <c r="AC66" i="4"/>
  <c r="AD66" i="4"/>
  <c r="AE66" i="4"/>
  <c r="AF66" i="4"/>
  <c r="AG66" i="4"/>
  <c r="AH66" i="4"/>
  <c r="AI66" i="4"/>
  <c r="AJ66" i="4"/>
  <c r="AK66" i="4"/>
  <c r="AL66" i="4"/>
  <c r="AM66" i="4"/>
  <c r="AN66" i="4"/>
  <c r="AO66" i="4"/>
  <c r="AP66" i="4"/>
  <c r="AQ66" i="4"/>
  <c r="AR66" i="4"/>
  <c r="AS66" i="4"/>
  <c r="AT66" i="4"/>
  <c r="AU66" i="4"/>
  <c r="AV66" i="4"/>
  <c r="AW66" i="4"/>
  <c r="AX66" i="4"/>
  <c r="AY66" i="4"/>
  <c r="AZ66" i="4"/>
  <c r="BA66" i="4"/>
  <c r="BB66" i="4"/>
  <c r="BC66" i="4"/>
  <c r="BD66" i="4"/>
  <c r="BE66" i="4"/>
  <c r="BF66" i="4"/>
  <c r="BG66" i="4"/>
  <c r="BH66" i="4"/>
  <c r="BI66" i="4"/>
  <c r="BJ66" i="4"/>
  <c r="BK66" i="4"/>
  <c r="BL66" i="4"/>
  <c r="BM66" i="4"/>
  <c r="BN66" i="4"/>
  <c r="BO66" i="4"/>
  <c r="BP66" i="4"/>
  <c r="BQ66" i="4"/>
  <c r="BR66" i="4"/>
  <c r="BS66" i="4"/>
  <c r="BT66" i="4"/>
  <c r="BU66" i="4"/>
  <c r="BV66" i="4"/>
  <c r="BW66" i="4"/>
  <c r="BX66" i="4"/>
  <c r="BY66" i="4"/>
  <c r="BZ66" i="4"/>
  <c r="CA66" i="4"/>
  <c r="CB66" i="4"/>
  <c r="CC66" i="4"/>
  <c r="CD66" i="4"/>
  <c r="CE66" i="4"/>
  <c r="CF66" i="4"/>
  <c r="CG66" i="4"/>
  <c r="CH66" i="4"/>
  <c r="CI66" i="4"/>
  <c r="CJ66" i="4"/>
  <c r="CK66" i="4"/>
  <c r="CL66" i="4"/>
  <c r="CM66" i="4"/>
  <c r="CN66" i="4"/>
  <c r="CO66" i="4"/>
  <c r="CP66" i="4"/>
  <c r="CQ66" i="4"/>
  <c r="CR66" i="4"/>
  <c r="CS66" i="4"/>
  <c r="CT66" i="4"/>
  <c r="CU66" i="4"/>
  <c r="CV66" i="4"/>
  <c r="CW66" i="4"/>
  <c r="CX66" i="4"/>
  <c r="CY66" i="4"/>
  <c r="CZ66" i="4"/>
  <c r="DA66" i="4"/>
  <c r="DB66" i="4"/>
  <c r="DC66" i="4"/>
  <c r="DD66" i="4"/>
  <c r="DE66" i="4"/>
  <c r="DF66" i="4"/>
  <c r="DG66" i="4"/>
  <c r="DH66" i="4"/>
  <c r="DI66" i="4"/>
  <c r="DJ66" i="4"/>
  <c r="DK66" i="4"/>
  <c r="DL66" i="4"/>
  <c r="DM66" i="4"/>
  <c r="DN66" i="4"/>
  <c r="DO66" i="4"/>
  <c r="DP66" i="4"/>
  <c r="DQ66" i="4"/>
  <c r="DR66" i="4"/>
  <c r="DS66" i="4"/>
  <c r="DT66" i="4"/>
  <c r="DU66" i="4"/>
  <c r="DV66" i="4"/>
  <c r="DW66" i="4"/>
  <c r="DX66" i="4"/>
  <c r="DY66" i="4"/>
  <c r="DZ66" i="4"/>
  <c r="EA66" i="4"/>
  <c r="EB66" i="4"/>
  <c r="EC66" i="4"/>
  <c r="ED66" i="4"/>
  <c r="EE66" i="4"/>
  <c r="EF66" i="4"/>
  <c r="EG66" i="4"/>
  <c r="EH66" i="4"/>
  <c r="EI66" i="4"/>
  <c r="EJ66" i="4"/>
  <c r="EK66" i="4"/>
  <c r="EL66" i="4"/>
  <c r="EM66" i="4"/>
  <c r="EN66" i="4"/>
  <c r="EO66" i="4"/>
  <c r="EP66" i="4"/>
  <c r="EQ66" i="4"/>
  <c r="ER66" i="4"/>
  <c r="ES66" i="4"/>
  <c r="ET66" i="4"/>
  <c r="EU66" i="4"/>
  <c r="EV66" i="4"/>
  <c r="EW66" i="4"/>
  <c r="EX66" i="4"/>
  <c r="EY66" i="4"/>
  <c r="EZ66" i="4"/>
  <c r="FA66" i="4"/>
  <c r="FB66" i="4"/>
  <c r="FC66" i="4"/>
  <c r="FD66" i="4"/>
  <c r="FE66" i="4"/>
  <c r="FF66" i="4"/>
  <c r="FG66" i="4"/>
  <c r="FH66" i="4"/>
  <c r="FI66" i="4"/>
  <c r="FJ66" i="4"/>
  <c r="FK66" i="4"/>
  <c r="FL66" i="4"/>
  <c r="FM66" i="4"/>
  <c r="FN66" i="4"/>
  <c r="FO66" i="4"/>
  <c r="FP66" i="4"/>
  <c r="FQ66" i="4"/>
  <c r="FR66" i="4"/>
  <c r="FS66" i="4"/>
  <c r="FT66" i="4"/>
  <c r="FU66" i="4"/>
  <c r="FV66" i="4"/>
  <c r="FW66" i="4"/>
  <c r="FX66" i="4"/>
  <c r="FY66" i="4"/>
  <c r="FZ66" i="4"/>
  <c r="GA66" i="4"/>
  <c r="GB66" i="4"/>
  <c r="GC66" i="4"/>
  <c r="GD66" i="4"/>
  <c r="GE66" i="4"/>
  <c r="GF66" i="4"/>
  <c r="GG66" i="4"/>
  <c r="GH66" i="4"/>
  <c r="GI66" i="4"/>
  <c r="GJ66" i="4"/>
  <c r="GK66" i="4"/>
  <c r="GL66" i="4"/>
  <c r="GM66" i="4"/>
  <c r="GN66" i="4"/>
  <c r="GO66" i="4"/>
  <c r="GP66" i="4"/>
  <c r="GQ66" i="4"/>
  <c r="GR66" i="4"/>
  <c r="GS66" i="4"/>
  <c r="GT66" i="4"/>
  <c r="GU66" i="4"/>
  <c r="GV66" i="4"/>
  <c r="GW66" i="4"/>
  <c r="GX66" i="4"/>
  <c r="GY66" i="4"/>
  <c r="GZ66" i="4"/>
  <c r="HA66" i="4"/>
  <c r="HB66" i="4"/>
  <c r="HC66" i="4"/>
  <c r="HD66" i="4"/>
  <c r="HE66" i="4"/>
  <c r="HF66" i="4"/>
  <c r="HG66" i="4"/>
  <c r="HH66" i="4"/>
  <c r="HI66" i="4"/>
  <c r="E67" i="4"/>
  <c r="F67" i="4"/>
  <c r="G67" i="4"/>
  <c r="H67" i="4"/>
  <c r="I67" i="4"/>
  <c r="J67" i="4"/>
  <c r="K67" i="4"/>
  <c r="L67" i="4"/>
  <c r="M67" i="4"/>
  <c r="N67" i="4"/>
  <c r="O67" i="4"/>
  <c r="P67" i="4"/>
  <c r="Q67" i="4"/>
  <c r="R67" i="4"/>
  <c r="S67" i="4"/>
  <c r="T67" i="4"/>
  <c r="U67" i="4"/>
  <c r="V67" i="4"/>
  <c r="W67" i="4"/>
  <c r="X67" i="4"/>
  <c r="Y67" i="4"/>
  <c r="Z67" i="4"/>
  <c r="AA67" i="4"/>
  <c r="AB67" i="4"/>
  <c r="AC67" i="4"/>
  <c r="AD67" i="4"/>
  <c r="AE67" i="4"/>
  <c r="AF67" i="4"/>
  <c r="AG67" i="4"/>
  <c r="AH67" i="4"/>
  <c r="AI67" i="4"/>
  <c r="AJ67" i="4"/>
  <c r="AK67" i="4"/>
  <c r="AL67" i="4"/>
  <c r="AM67" i="4"/>
  <c r="AN67" i="4"/>
  <c r="AO67" i="4"/>
  <c r="AP67" i="4"/>
  <c r="AQ67" i="4"/>
  <c r="AR67" i="4"/>
  <c r="AS67" i="4"/>
  <c r="AT67" i="4"/>
  <c r="AU67" i="4"/>
  <c r="AV67" i="4"/>
  <c r="AW67" i="4"/>
  <c r="AX67" i="4"/>
  <c r="AY67" i="4"/>
  <c r="AZ67" i="4"/>
  <c r="BA67" i="4"/>
  <c r="BB67" i="4"/>
  <c r="BC67" i="4"/>
  <c r="BD67" i="4"/>
  <c r="BE67" i="4"/>
  <c r="BF67" i="4"/>
  <c r="BG67" i="4"/>
  <c r="BH67" i="4"/>
  <c r="BI67" i="4"/>
  <c r="BJ67" i="4"/>
  <c r="BK67" i="4"/>
  <c r="BL67" i="4"/>
  <c r="BM67" i="4"/>
  <c r="BN67" i="4"/>
  <c r="BO67" i="4"/>
  <c r="BP67" i="4"/>
  <c r="BQ67" i="4"/>
  <c r="BR67" i="4"/>
  <c r="BS67" i="4"/>
  <c r="BT67" i="4"/>
  <c r="BU67" i="4"/>
  <c r="BV67" i="4"/>
  <c r="BW67" i="4"/>
  <c r="BX67" i="4"/>
  <c r="BY67" i="4"/>
  <c r="BZ67" i="4"/>
  <c r="CA67" i="4"/>
  <c r="CB67" i="4"/>
  <c r="CC67" i="4"/>
  <c r="CD67" i="4"/>
  <c r="CE67" i="4"/>
  <c r="CF67" i="4"/>
  <c r="CG67" i="4"/>
  <c r="CH67" i="4"/>
  <c r="CI67" i="4"/>
  <c r="CJ67" i="4"/>
  <c r="CK67" i="4"/>
  <c r="CL67" i="4"/>
  <c r="CM67" i="4"/>
  <c r="CN67" i="4"/>
  <c r="CO67" i="4"/>
  <c r="CP67" i="4"/>
  <c r="CQ67" i="4"/>
  <c r="CR67" i="4"/>
  <c r="CS67" i="4"/>
  <c r="CT67" i="4"/>
  <c r="CU67" i="4"/>
  <c r="CV67" i="4"/>
  <c r="CW67" i="4"/>
  <c r="CX67" i="4"/>
  <c r="CY67" i="4"/>
  <c r="CZ67" i="4"/>
  <c r="DA67" i="4"/>
  <c r="DB67" i="4"/>
  <c r="DC67" i="4"/>
  <c r="DD67" i="4"/>
  <c r="DE67" i="4"/>
  <c r="DF67" i="4"/>
  <c r="DG67" i="4"/>
  <c r="DH67" i="4"/>
  <c r="DI67" i="4"/>
  <c r="DJ67" i="4"/>
  <c r="DK67" i="4"/>
  <c r="DL67" i="4"/>
  <c r="DM67" i="4"/>
  <c r="DN67" i="4"/>
  <c r="DO67" i="4"/>
  <c r="DP67" i="4"/>
  <c r="DQ67" i="4"/>
  <c r="DR67" i="4"/>
  <c r="DS67" i="4"/>
  <c r="DT67" i="4"/>
  <c r="DU67" i="4"/>
  <c r="DV67" i="4"/>
  <c r="DW67" i="4"/>
  <c r="DX67" i="4"/>
  <c r="DY67" i="4"/>
  <c r="DZ67" i="4"/>
  <c r="EA67" i="4"/>
  <c r="EB67" i="4"/>
  <c r="EC67" i="4"/>
  <c r="ED67" i="4"/>
  <c r="EE67" i="4"/>
  <c r="EF67" i="4"/>
  <c r="EG67" i="4"/>
  <c r="EH67" i="4"/>
  <c r="EI67" i="4"/>
  <c r="EJ67" i="4"/>
  <c r="EK67" i="4"/>
  <c r="EL67" i="4"/>
  <c r="EM67" i="4"/>
  <c r="EN67" i="4"/>
  <c r="EO67" i="4"/>
  <c r="EP67" i="4"/>
  <c r="EQ67" i="4"/>
  <c r="ER67" i="4"/>
  <c r="ES67" i="4"/>
  <c r="ET67" i="4"/>
  <c r="EU67" i="4"/>
  <c r="EV67" i="4"/>
  <c r="EW67" i="4"/>
  <c r="EX67" i="4"/>
  <c r="EY67" i="4"/>
  <c r="EZ67" i="4"/>
  <c r="FA67" i="4"/>
  <c r="FB67" i="4"/>
  <c r="FC67" i="4"/>
  <c r="FD67" i="4"/>
  <c r="FE67" i="4"/>
  <c r="FF67" i="4"/>
  <c r="FG67" i="4"/>
  <c r="FH67" i="4"/>
  <c r="FI67" i="4"/>
  <c r="FJ67" i="4"/>
  <c r="FK67" i="4"/>
  <c r="FL67" i="4"/>
  <c r="FM67" i="4"/>
  <c r="FN67" i="4"/>
  <c r="FO67" i="4"/>
  <c r="FP67" i="4"/>
  <c r="FQ67" i="4"/>
  <c r="FR67" i="4"/>
  <c r="FS67" i="4"/>
  <c r="FT67" i="4"/>
  <c r="FU67" i="4"/>
  <c r="FV67" i="4"/>
  <c r="FW67" i="4"/>
  <c r="FX67" i="4"/>
  <c r="FY67" i="4"/>
  <c r="FZ67" i="4"/>
  <c r="GA67" i="4"/>
  <c r="GB67" i="4"/>
  <c r="GC67" i="4"/>
  <c r="GD67" i="4"/>
  <c r="GE67" i="4"/>
  <c r="GF67" i="4"/>
  <c r="GG67" i="4"/>
  <c r="GH67" i="4"/>
  <c r="GI67" i="4"/>
  <c r="GJ67" i="4"/>
  <c r="GK67" i="4"/>
  <c r="GL67" i="4"/>
  <c r="GM67" i="4"/>
  <c r="GN67" i="4"/>
  <c r="GO67" i="4"/>
  <c r="GP67" i="4"/>
  <c r="GQ67" i="4"/>
  <c r="GR67" i="4"/>
  <c r="GS67" i="4"/>
  <c r="GT67" i="4"/>
  <c r="GU67" i="4"/>
  <c r="GV67" i="4"/>
  <c r="GW67" i="4"/>
  <c r="GX67" i="4"/>
  <c r="GY67" i="4"/>
  <c r="GZ67" i="4"/>
  <c r="HA67" i="4"/>
  <c r="HB67" i="4"/>
  <c r="HC67" i="4"/>
  <c r="HD67" i="4"/>
  <c r="HE67" i="4"/>
  <c r="HF67" i="4"/>
  <c r="HG67" i="4"/>
  <c r="HH67" i="4"/>
  <c r="HI67" i="4"/>
  <c r="E68" i="4"/>
  <c r="F68" i="4"/>
  <c r="G68" i="4"/>
  <c r="H68" i="4"/>
  <c r="I68" i="4"/>
  <c r="J68" i="4"/>
  <c r="K68" i="4"/>
  <c r="L68" i="4"/>
  <c r="M68" i="4"/>
  <c r="N68" i="4"/>
  <c r="O68" i="4"/>
  <c r="P68" i="4"/>
  <c r="Q68" i="4"/>
  <c r="R68" i="4"/>
  <c r="S68" i="4"/>
  <c r="T68" i="4"/>
  <c r="U68" i="4"/>
  <c r="V68" i="4"/>
  <c r="W68" i="4"/>
  <c r="X68" i="4"/>
  <c r="Y68" i="4"/>
  <c r="Z68" i="4"/>
  <c r="AA68" i="4"/>
  <c r="AB68" i="4"/>
  <c r="AC68" i="4"/>
  <c r="AD68" i="4"/>
  <c r="AE68" i="4"/>
  <c r="AF68" i="4"/>
  <c r="AG68" i="4"/>
  <c r="AH68" i="4"/>
  <c r="AI68" i="4"/>
  <c r="AJ68" i="4"/>
  <c r="AK68" i="4"/>
  <c r="AL68" i="4"/>
  <c r="AM68" i="4"/>
  <c r="AN68" i="4"/>
  <c r="AO68" i="4"/>
  <c r="AP68" i="4"/>
  <c r="AQ68" i="4"/>
  <c r="AR68" i="4"/>
  <c r="AS68" i="4"/>
  <c r="AT68" i="4"/>
  <c r="AU68" i="4"/>
  <c r="AV68" i="4"/>
  <c r="AW68" i="4"/>
  <c r="AX68" i="4"/>
  <c r="AY68" i="4"/>
  <c r="AZ68" i="4"/>
  <c r="BA68" i="4"/>
  <c r="BB68" i="4"/>
  <c r="BC68" i="4"/>
  <c r="BD68" i="4"/>
  <c r="BE68" i="4"/>
  <c r="BF68" i="4"/>
  <c r="BG68" i="4"/>
  <c r="BH68" i="4"/>
  <c r="BI68" i="4"/>
  <c r="BJ68" i="4"/>
  <c r="BK68" i="4"/>
  <c r="BL68" i="4"/>
  <c r="BM68" i="4"/>
  <c r="BN68" i="4"/>
  <c r="BO68" i="4"/>
  <c r="BP68" i="4"/>
  <c r="BQ68" i="4"/>
  <c r="BR68" i="4"/>
  <c r="BS68" i="4"/>
  <c r="BT68" i="4"/>
  <c r="BU68" i="4"/>
  <c r="BV68" i="4"/>
  <c r="BW68" i="4"/>
  <c r="BX68" i="4"/>
  <c r="BY68" i="4"/>
  <c r="BZ68" i="4"/>
  <c r="CA68" i="4"/>
  <c r="CB68" i="4"/>
  <c r="CC68" i="4"/>
  <c r="CD68" i="4"/>
  <c r="CE68" i="4"/>
  <c r="CF68" i="4"/>
  <c r="CG68" i="4"/>
  <c r="CH68" i="4"/>
  <c r="CI68" i="4"/>
  <c r="CJ68" i="4"/>
  <c r="CK68" i="4"/>
  <c r="CL68" i="4"/>
  <c r="CM68" i="4"/>
  <c r="CN68" i="4"/>
  <c r="CO68" i="4"/>
  <c r="CP68" i="4"/>
  <c r="CQ68" i="4"/>
  <c r="CR68" i="4"/>
  <c r="CS68" i="4"/>
  <c r="CT68" i="4"/>
  <c r="CU68" i="4"/>
  <c r="CV68" i="4"/>
  <c r="CW68" i="4"/>
  <c r="CX68" i="4"/>
  <c r="CY68" i="4"/>
  <c r="CZ68" i="4"/>
  <c r="DA68" i="4"/>
  <c r="DB68" i="4"/>
  <c r="DC68" i="4"/>
  <c r="DD68" i="4"/>
  <c r="DE68" i="4"/>
  <c r="DF68" i="4"/>
  <c r="DG68" i="4"/>
  <c r="DH68" i="4"/>
  <c r="DI68" i="4"/>
  <c r="DJ68" i="4"/>
  <c r="DK68" i="4"/>
  <c r="DL68" i="4"/>
  <c r="DM68" i="4"/>
  <c r="DN68" i="4"/>
  <c r="DO68" i="4"/>
  <c r="DP68" i="4"/>
  <c r="DQ68" i="4"/>
  <c r="DR68" i="4"/>
  <c r="DS68" i="4"/>
  <c r="DT68" i="4"/>
  <c r="DU68" i="4"/>
  <c r="DV68" i="4"/>
  <c r="DW68" i="4"/>
  <c r="DX68" i="4"/>
  <c r="DY68" i="4"/>
  <c r="DZ68" i="4"/>
  <c r="EA68" i="4"/>
  <c r="EB68" i="4"/>
  <c r="EC68" i="4"/>
  <c r="ED68" i="4"/>
  <c r="EE68" i="4"/>
  <c r="EF68" i="4"/>
  <c r="EG68" i="4"/>
  <c r="EH68" i="4"/>
  <c r="EI68" i="4"/>
  <c r="EJ68" i="4"/>
  <c r="EK68" i="4"/>
  <c r="EL68" i="4"/>
  <c r="EM68" i="4"/>
  <c r="EN68" i="4"/>
  <c r="EO68" i="4"/>
  <c r="EP68" i="4"/>
  <c r="EQ68" i="4"/>
  <c r="ER68" i="4"/>
  <c r="ES68" i="4"/>
  <c r="ET68" i="4"/>
  <c r="EU68" i="4"/>
  <c r="EV68" i="4"/>
  <c r="EW68" i="4"/>
  <c r="EX68" i="4"/>
  <c r="EY68" i="4"/>
  <c r="EZ68" i="4"/>
  <c r="FA68" i="4"/>
  <c r="FB68" i="4"/>
  <c r="FC68" i="4"/>
  <c r="FD68" i="4"/>
  <c r="FE68" i="4"/>
  <c r="FF68" i="4"/>
  <c r="FG68" i="4"/>
  <c r="FH68" i="4"/>
  <c r="FI68" i="4"/>
  <c r="FJ68" i="4"/>
  <c r="FK68" i="4"/>
  <c r="FL68" i="4"/>
  <c r="FM68" i="4"/>
  <c r="FN68" i="4"/>
  <c r="FO68" i="4"/>
  <c r="FP68" i="4"/>
  <c r="FQ68" i="4"/>
  <c r="FR68" i="4"/>
  <c r="FS68" i="4"/>
  <c r="FT68" i="4"/>
  <c r="FU68" i="4"/>
  <c r="FV68" i="4"/>
  <c r="FW68" i="4"/>
  <c r="FX68" i="4"/>
  <c r="FY68" i="4"/>
  <c r="FZ68" i="4"/>
  <c r="GA68" i="4"/>
  <c r="GB68" i="4"/>
  <c r="GC68" i="4"/>
  <c r="GD68" i="4"/>
  <c r="GE68" i="4"/>
  <c r="GF68" i="4"/>
  <c r="GG68" i="4"/>
  <c r="GH68" i="4"/>
  <c r="GI68" i="4"/>
  <c r="GJ68" i="4"/>
  <c r="GK68" i="4"/>
  <c r="GL68" i="4"/>
  <c r="GM68" i="4"/>
  <c r="GN68" i="4"/>
  <c r="GO68" i="4"/>
  <c r="GP68" i="4"/>
  <c r="GQ68" i="4"/>
  <c r="GR68" i="4"/>
  <c r="GS68" i="4"/>
  <c r="GT68" i="4"/>
  <c r="GU68" i="4"/>
  <c r="GV68" i="4"/>
  <c r="GW68" i="4"/>
  <c r="GX68" i="4"/>
  <c r="GY68" i="4"/>
  <c r="GZ68" i="4"/>
  <c r="HA68" i="4"/>
  <c r="HB68" i="4"/>
  <c r="HC68" i="4"/>
  <c r="HD68" i="4"/>
  <c r="HE68" i="4"/>
  <c r="HF68" i="4"/>
  <c r="HG68" i="4"/>
  <c r="HH68" i="4"/>
  <c r="HI68" i="4"/>
  <c r="E73" i="4"/>
  <c r="F73" i="4"/>
  <c r="G73" i="4"/>
  <c r="H73" i="4"/>
  <c r="I73" i="4"/>
  <c r="J73" i="4"/>
  <c r="K73" i="4"/>
  <c r="L73" i="4"/>
  <c r="M73" i="4"/>
  <c r="N73" i="4"/>
  <c r="O73" i="4"/>
  <c r="P73" i="4"/>
  <c r="Q73" i="4"/>
  <c r="R73" i="4"/>
  <c r="S73" i="4"/>
  <c r="T73" i="4"/>
  <c r="U73" i="4"/>
  <c r="V73" i="4"/>
  <c r="W73" i="4"/>
  <c r="X73" i="4"/>
  <c r="Y73" i="4"/>
  <c r="Z73" i="4"/>
  <c r="AA73" i="4"/>
  <c r="AB73" i="4"/>
  <c r="AC73" i="4"/>
  <c r="AD73" i="4"/>
  <c r="AE73" i="4"/>
  <c r="AF73" i="4"/>
  <c r="AG73" i="4"/>
  <c r="AH73" i="4"/>
  <c r="AI73" i="4"/>
  <c r="AJ73" i="4"/>
  <c r="AK73" i="4"/>
  <c r="AL73" i="4"/>
  <c r="AM73" i="4"/>
  <c r="AN73" i="4"/>
  <c r="AO73" i="4"/>
  <c r="AP73" i="4"/>
  <c r="AQ73" i="4"/>
  <c r="AR73" i="4"/>
  <c r="AS73" i="4"/>
  <c r="AT73" i="4"/>
  <c r="AU73" i="4"/>
  <c r="AV73" i="4"/>
  <c r="AW73" i="4"/>
  <c r="AX73" i="4"/>
  <c r="AY73" i="4"/>
  <c r="AZ73" i="4"/>
  <c r="BA73" i="4"/>
  <c r="BB73" i="4"/>
  <c r="BC73" i="4"/>
  <c r="BD73" i="4"/>
  <c r="BE73" i="4"/>
  <c r="BF73" i="4"/>
  <c r="BG73" i="4"/>
  <c r="BH73" i="4"/>
  <c r="BI73" i="4"/>
  <c r="BJ73" i="4"/>
  <c r="BK73" i="4"/>
  <c r="BL73" i="4"/>
  <c r="BM73" i="4"/>
  <c r="BN73" i="4"/>
  <c r="BO73" i="4"/>
  <c r="BP73" i="4"/>
  <c r="BQ73" i="4"/>
  <c r="BR73" i="4"/>
  <c r="BS73" i="4"/>
  <c r="BT73" i="4"/>
  <c r="BU73" i="4"/>
  <c r="BV73" i="4"/>
  <c r="BW73" i="4"/>
  <c r="BX73" i="4"/>
  <c r="BY73" i="4"/>
  <c r="BZ73" i="4"/>
  <c r="CA73" i="4"/>
  <c r="CB73" i="4"/>
  <c r="CC73" i="4"/>
  <c r="CD73" i="4"/>
  <c r="CE73" i="4"/>
  <c r="CF73" i="4"/>
  <c r="CG73" i="4"/>
  <c r="CH73" i="4"/>
  <c r="CI73" i="4"/>
  <c r="CJ73" i="4"/>
  <c r="CK73" i="4"/>
  <c r="CL73" i="4"/>
  <c r="CM73" i="4"/>
  <c r="CN73" i="4"/>
  <c r="CO73" i="4"/>
  <c r="CP73" i="4"/>
  <c r="CQ73" i="4"/>
  <c r="CR73" i="4"/>
  <c r="CS73" i="4"/>
  <c r="CT73" i="4"/>
  <c r="CU73" i="4"/>
  <c r="CV73" i="4"/>
  <c r="CW73" i="4"/>
  <c r="CX73" i="4"/>
  <c r="CY73" i="4"/>
  <c r="CZ73" i="4"/>
  <c r="DA73" i="4"/>
  <c r="DB73" i="4"/>
  <c r="DC73" i="4"/>
  <c r="DD73" i="4"/>
  <c r="DE73" i="4"/>
  <c r="DF73" i="4"/>
  <c r="DG73" i="4"/>
  <c r="DH73" i="4"/>
  <c r="DI73" i="4"/>
  <c r="DJ73" i="4"/>
  <c r="DK73" i="4"/>
  <c r="DL73" i="4"/>
  <c r="DM73" i="4"/>
  <c r="DN73" i="4"/>
  <c r="DO73" i="4"/>
  <c r="DP73" i="4"/>
  <c r="DQ73" i="4"/>
  <c r="DR73" i="4"/>
  <c r="DS73" i="4"/>
  <c r="DT73" i="4"/>
  <c r="DU73" i="4"/>
  <c r="DV73" i="4"/>
  <c r="DW73" i="4"/>
  <c r="DX73" i="4"/>
  <c r="DY73" i="4"/>
  <c r="DZ73" i="4"/>
  <c r="EA73" i="4"/>
  <c r="EB73" i="4"/>
  <c r="EC73" i="4"/>
  <c r="ED73" i="4"/>
  <c r="EE73" i="4"/>
  <c r="EF73" i="4"/>
  <c r="EG73" i="4"/>
  <c r="EH73" i="4"/>
  <c r="EI73" i="4"/>
  <c r="EJ73" i="4"/>
  <c r="EK73" i="4"/>
  <c r="EL73" i="4"/>
  <c r="EM73" i="4"/>
  <c r="EN73" i="4"/>
  <c r="EO73" i="4"/>
  <c r="EP73" i="4"/>
  <c r="EQ73" i="4"/>
  <c r="ER73" i="4"/>
  <c r="ES73" i="4"/>
  <c r="ET73" i="4"/>
  <c r="EU73" i="4"/>
  <c r="EV73" i="4"/>
  <c r="EW73" i="4"/>
  <c r="EX73" i="4"/>
  <c r="EY73" i="4"/>
  <c r="EZ73" i="4"/>
  <c r="FA73" i="4"/>
  <c r="FB73" i="4"/>
  <c r="FC73" i="4"/>
  <c r="FD73" i="4"/>
  <c r="FE73" i="4"/>
  <c r="FF73" i="4"/>
  <c r="FG73" i="4"/>
  <c r="FH73" i="4"/>
  <c r="FI73" i="4"/>
  <c r="FJ73" i="4"/>
  <c r="FK73" i="4"/>
  <c r="FL73" i="4"/>
  <c r="FM73" i="4"/>
  <c r="FN73" i="4"/>
  <c r="FO73" i="4"/>
  <c r="FP73" i="4"/>
  <c r="FQ73" i="4"/>
  <c r="FR73" i="4"/>
  <c r="FS73" i="4"/>
  <c r="FT73" i="4"/>
  <c r="FU73" i="4"/>
  <c r="FV73" i="4"/>
  <c r="FW73" i="4"/>
  <c r="FX73" i="4"/>
  <c r="FY73" i="4"/>
  <c r="FZ73" i="4"/>
  <c r="GA73" i="4"/>
  <c r="GB73" i="4"/>
  <c r="GC73" i="4"/>
  <c r="GD73" i="4"/>
  <c r="GE73" i="4"/>
  <c r="GF73" i="4"/>
  <c r="GG73" i="4"/>
  <c r="GH73" i="4"/>
  <c r="GI73" i="4"/>
  <c r="GJ73" i="4"/>
  <c r="GK73" i="4"/>
  <c r="GL73" i="4"/>
  <c r="GM73" i="4"/>
  <c r="GN73" i="4"/>
  <c r="GO73" i="4"/>
  <c r="GP73" i="4"/>
  <c r="GQ73" i="4"/>
  <c r="GR73" i="4"/>
  <c r="GS73" i="4"/>
  <c r="GT73" i="4"/>
  <c r="GU73" i="4"/>
  <c r="GV73" i="4"/>
  <c r="GW73" i="4"/>
  <c r="GX73" i="4"/>
  <c r="GY73" i="4"/>
  <c r="GZ73" i="4"/>
  <c r="HA73" i="4"/>
  <c r="HB73" i="4"/>
  <c r="HC73" i="4"/>
  <c r="HD73" i="4"/>
  <c r="HE73" i="4"/>
  <c r="HF73" i="4"/>
  <c r="HG73" i="4"/>
  <c r="HH73" i="4"/>
  <c r="HI73" i="4"/>
  <c r="E74" i="4"/>
  <c r="F74" i="4"/>
  <c r="G74" i="4"/>
  <c r="H74" i="4"/>
  <c r="I74" i="4"/>
  <c r="J74" i="4"/>
  <c r="K74" i="4"/>
  <c r="L74" i="4"/>
  <c r="M74" i="4"/>
  <c r="N74" i="4"/>
  <c r="O74" i="4"/>
  <c r="P74" i="4"/>
  <c r="Q74" i="4"/>
  <c r="R74" i="4"/>
  <c r="S74" i="4"/>
  <c r="T74" i="4"/>
  <c r="U74" i="4"/>
  <c r="V74" i="4"/>
  <c r="W74" i="4"/>
  <c r="X74" i="4"/>
  <c r="Y74" i="4"/>
  <c r="Z74" i="4"/>
  <c r="AA74" i="4"/>
  <c r="AB74" i="4"/>
  <c r="AC74" i="4"/>
  <c r="AD74" i="4"/>
  <c r="AE74" i="4"/>
  <c r="AF74" i="4"/>
  <c r="AG74" i="4"/>
  <c r="AH74" i="4"/>
  <c r="AI74" i="4"/>
  <c r="AJ74" i="4"/>
  <c r="AK74" i="4"/>
  <c r="AL74" i="4"/>
  <c r="AM74" i="4"/>
  <c r="AN74" i="4"/>
  <c r="AO74" i="4"/>
  <c r="AP74" i="4"/>
  <c r="AQ74" i="4"/>
  <c r="AR74" i="4"/>
  <c r="AS74" i="4"/>
  <c r="AT74" i="4"/>
  <c r="AU74" i="4"/>
  <c r="AV74" i="4"/>
  <c r="AW74" i="4"/>
  <c r="AX74" i="4"/>
  <c r="AY74" i="4"/>
  <c r="AZ74" i="4"/>
  <c r="BA74" i="4"/>
  <c r="BB74" i="4"/>
  <c r="BC74" i="4"/>
  <c r="BD74" i="4"/>
  <c r="BE74" i="4"/>
  <c r="BF74" i="4"/>
  <c r="BG74" i="4"/>
  <c r="BH74" i="4"/>
  <c r="BI74" i="4"/>
  <c r="BJ74" i="4"/>
  <c r="BK74" i="4"/>
  <c r="BL74" i="4"/>
  <c r="BM74" i="4"/>
  <c r="BN74" i="4"/>
  <c r="BO74" i="4"/>
  <c r="BP74" i="4"/>
  <c r="BQ74" i="4"/>
  <c r="BR74" i="4"/>
  <c r="BS74" i="4"/>
  <c r="BT74" i="4"/>
  <c r="BU74" i="4"/>
  <c r="BV74" i="4"/>
  <c r="BW74" i="4"/>
  <c r="BX74" i="4"/>
  <c r="BY74" i="4"/>
  <c r="BZ74" i="4"/>
  <c r="CA74" i="4"/>
  <c r="CB74" i="4"/>
  <c r="CC74" i="4"/>
  <c r="CD74" i="4"/>
  <c r="CE74" i="4"/>
  <c r="CF74" i="4"/>
  <c r="CG74" i="4"/>
  <c r="CH74" i="4"/>
  <c r="CI74" i="4"/>
  <c r="CJ74" i="4"/>
  <c r="CK74" i="4"/>
  <c r="CL74" i="4"/>
  <c r="CM74" i="4"/>
  <c r="CN74" i="4"/>
  <c r="CO74" i="4"/>
  <c r="CP74" i="4"/>
  <c r="CQ74" i="4"/>
  <c r="CR74" i="4"/>
  <c r="CS74" i="4"/>
  <c r="CT74" i="4"/>
  <c r="CU74" i="4"/>
  <c r="CV74" i="4"/>
  <c r="CW74" i="4"/>
  <c r="CX74" i="4"/>
  <c r="CY74" i="4"/>
  <c r="CZ74" i="4"/>
  <c r="DA74" i="4"/>
  <c r="DB74" i="4"/>
  <c r="DC74" i="4"/>
  <c r="DD74" i="4"/>
  <c r="DE74" i="4"/>
  <c r="DF74" i="4"/>
  <c r="DG74" i="4"/>
  <c r="DH74" i="4"/>
  <c r="DI74" i="4"/>
  <c r="DJ74" i="4"/>
  <c r="DK74" i="4"/>
  <c r="DL74" i="4"/>
  <c r="DM74" i="4"/>
  <c r="DN74" i="4"/>
  <c r="DO74" i="4"/>
  <c r="DP74" i="4"/>
  <c r="DQ74" i="4"/>
  <c r="DR74" i="4"/>
  <c r="DS74" i="4"/>
  <c r="DT74" i="4"/>
  <c r="DU74" i="4"/>
  <c r="DV74" i="4"/>
  <c r="DW74" i="4"/>
  <c r="DX74" i="4"/>
  <c r="DY74" i="4"/>
  <c r="DZ74" i="4"/>
  <c r="EA74" i="4"/>
  <c r="EB74" i="4"/>
  <c r="EC74" i="4"/>
  <c r="ED74" i="4"/>
  <c r="EE74" i="4"/>
  <c r="EF74" i="4"/>
  <c r="EG74" i="4"/>
  <c r="EH74" i="4"/>
  <c r="EI74" i="4"/>
  <c r="EJ74" i="4"/>
  <c r="EK74" i="4"/>
  <c r="EL74" i="4"/>
  <c r="EM74" i="4"/>
  <c r="EN74" i="4"/>
  <c r="EO74" i="4"/>
  <c r="EP74" i="4"/>
  <c r="EQ74" i="4"/>
  <c r="ER74" i="4"/>
  <c r="ES74" i="4"/>
  <c r="ET74" i="4"/>
  <c r="EU74" i="4"/>
  <c r="EV74" i="4"/>
  <c r="EW74" i="4"/>
  <c r="EX74" i="4"/>
  <c r="EY74" i="4"/>
  <c r="EZ74" i="4"/>
  <c r="FA74" i="4"/>
  <c r="FB74" i="4"/>
  <c r="FC74" i="4"/>
  <c r="FD74" i="4"/>
  <c r="FE74" i="4"/>
  <c r="FF74" i="4"/>
  <c r="FG74" i="4"/>
  <c r="FH74" i="4"/>
  <c r="FI74" i="4"/>
  <c r="FJ74" i="4"/>
  <c r="FK74" i="4"/>
  <c r="FL74" i="4"/>
  <c r="FM74" i="4"/>
  <c r="FN74" i="4"/>
  <c r="FO74" i="4"/>
  <c r="FP74" i="4"/>
  <c r="FQ74" i="4"/>
  <c r="FR74" i="4"/>
  <c r="FS74" i="4"/>
  <c r="FT74" i="4"/>
  <c r="FU74" i="4"/>
  <c r="FV74" i="4"/>
  <c r="FW74" i="4"/>
  <c r="FX74" i="4"/>
  <c r="FY74" i="4"/>
  <c r="FZ74" i="4"/>
  <c r="GA74" i="4"/>
  <c r="GB74" i="4"/>
  <c r="GC74" i="4"/>
  <c r="GD74" i="4"/>
  <c r="GE74" i="4"/>
  <c r="GF74" i="4"/>
  <c r="GG74" i="4"/>
  <c r="GH74" i="4"/>
  <c r="GI74" i="4"/>
  <c r="GJ74" i="4"/>
  <c r="GK74" i="4"/>
  <c r="GL74" i="4"/>
  <c r="GM74" i="4"/>
  <c r="GN74" i="4"/>
  <c r="GO74" i="4"/>
  <c r="GP74" i="4"/>
  <c r="GQ74" i="4"/>
  <c r="GR74" i="4"/>
  <c r="GS74" i="4"/>
  <c r="GT74" i="4"/>
  <c r="GU74" i="4"/>
  <c r="GV74" i="4"/>
  <c r="GW74" i="4"/>
  <c r="GX74" i="4"/>
  <c r="GY74" i="4"/>
  <c r="GZ74" i="4"/>
  <c r="HA74" i="4"/>
  <c r="HB74" i="4"/>
  <c r="HC74" i="4"/>
  <c r="HD74" i="4"/>
  <c r="HE74" i="4"/>
  <c r="HF74" i="4"/>
  <c r="HG74" i="4"/>
  <c r="HH74" i="4"/>
  <c r="HI74" i="4"/>
  <c r="E75" i="4"/>
  <c r="F75" i="4"/>
  <c r="G75" i="4"/>
  <c r="H75" i="4"/>
  <c r="I75" i="4"/>
  <c r="J75" i="4"/>
  <c r="K75" i="4"/>
  <c r="L75" i="4"/>
  <c r="M75" i="4"/>
  <c r="N75" i="4"/>
  <c r="O75" i="4"/>
  <c r="P75" i="4"/>
  <c r="Q75" i="4"/>
  <c r="R75" i="4"/>
  <c r="S75" i="4"/>
  <c r="T75" i="4"/>
  <c r="U75" i="4"/>
  <c r="V75" i="4"/>
  <c r="W75" i="4"/>
  <c r="X75" i="4"/>
  <c r="Y75" i="4"/>
  <c r="Z75" i="4"/>
  <c r="AA75" i="4"/>
  <c r="AB75" i="4"/>
  <c r="AC75" i="4"/>
  <c r="AD75" i="4"/>
  <c r="AE75" i="4"/>
  <c r="AF75" i="4"/>
  <c r="AG75" i="4"/>
  <c r="AH75" i="4"/>
  <c r="AI75" i="4"/>
  <c r="AJ75" i="4"/>
  <c r="AK75" i="4"/>
  <c r="AL75" i="4"/>
  <c r="AM75" i="4"/>
  <c r="AN75" i="4"/>
  <c r="AO75" i="4"/>
  <c r="AP75" i="4"/>
  <c r="AQ75" i="4"/>
  <c r="AR75" i="4"/>
  <c r="AS75" i="4"/>
  <c r="AT75" i="4"/>
  <c r="AU75" i="4"/>
  <c r="AV75" i="4"/>
  <c r="AW75" i="4"/>
  <c r="AX75" i="4"/>
  <c r="AY75" i="4"/>
  <c r="AZ75" i="4"/>
  <c r="BA75" i="4"/>
  <c r="BB75" i="4"/>
  <c r="BC75" i="4"/>
  <c r="BD75" i="4"/>
  <c r="BE75" i="4"/>
  <c r="BF75" i="4"/>
  <c r="BG75" i="4"/>
  <c r="BH75" i="4"/>
  <c r="BI75" i="4"/>
  <c r="BJ75" i="4"/>
  <c r="BK75" i="4"/>
  <c r="BL75" i="4"/>
  <c r="BM75" i="4"/>
  <c r="BN75" i="4"/>
  <c r="BO75" i="4"/>
  <c r="BP75" i="4"/>
  <c r="BQ75" i="4"/>
  <c r="BR75" i="4"/>
  <c r="BS75" i="4"/>
  <c r="BT75" i="4"/>
  <c r="BU75" i="4"/>
  <c r="BV75" i="4"/>
  <c r="BW75" i="4"/>
  <c r="BX75" i="4"/>
  <c r="BY75" i="4"/>
  <c r="BZ75" i="4"/>
  <c r="CA75" i="4"/>
  <c r="CB75" i="4"/>
  <c r="CC75" i="4"/>
  <c r="CD75" i="4"/>
  <c r="CE75" i="4"/>
  <c r="CF75" i="4"/>
  <c r="CG75" i="4"/>
  <c r="CH75" i="4"/>
  <c r="CI75" i="4"/>
  <c r="CJ75" i="4"/>
  <c r="CK75" i="4"/>
  <c r="CL75" i="4"/>
  <c r="CM75" i="4"/>
  <c r="CN75" i="4"/>
  <c r="CO75" i="4"/>
  <c r="CP75" i="4"/>
  <c r="CQ75" i="4"/>
  <c r="CR75" i="4"/>
  <c r="CS75" i="4"/>
  <c r="CT75" i="4"/>
  <c r="CU75" i="4"/>
  <c r="CV75" i="4"/>
  <c r="CW75" i="4"/>
  <c r="CX75" i="4"/>
  <c r="CY75" i="4"/>
  <c r="CZ75" i="4"/>
  <c r="DA75" i="4"/>
  <c r="DB75" i="4"/>
  <c r="DC75" i="4"/>
  <c r="DD75" i="4"/>
  <c r="DE75" i="4"/>
  <c r="DF75" i="4"/>
  <c r="DG75" i="4"/>
  <c r="DH75" i="4"/>
  <c r="DI75" i="4"/>
  <c r="DJ75" i="4"/>
  <c r="DK75" i="4"/>
  <c r="DL75" i="4"/>
  <c r="DM75" i="4"/>
  <c r="DN75" i="4"/>
  <c r="DO75" i="4"/>
  <c r="DP75" i="4"/>
  <c r="DQ75" i="4"/>
  <c r="DR75" i="4"/>
  <c r="DS75" i="4"/>
  <c r="DT75" i="4"/>
  <c r="DU75" i="4"/>
  <c r="DV75" i="4"/>
  <c r="DW75" i="4"/>
  <c r="DX75" i="4"/>
  <c r="DY75" i="4"/>
  <c r="DZ75" i="4"/>
  <c r="EA75" i="4"/>
  <c r="EB75" i="4"/>
  <c r="EC75" i="4"/>
  <c r="ED75" i="4"/>
  <c r="EE75" i="4"/>
  <c r="EF75" i="4"/>
  <c r="EG75" i="4"/>
  <c r="EH75" i="4"/>
  <c r="EI75" i="4"/>
  <c r="EJ75" i="4"/>
  <c r="EK75" i="4"/>
  <c r="EL75" i="4"/>
  <c r="EM75" i="4"/>
  <c r="EN75" i="4"/>
  <c r="EO75" i="4"/>
  <c r="EP75" i="4"/>
  <c r="EQ75" i="4"/>
  <c r="ER75" i="4"/>
  <c r="ES75" i="4"/>
  <c r="ET75" i="4"/>
  <c r="EU75" i="4"/>
  <c r="EV75" i="4"/>
  <c r="EW75" i="4"/>
  <c r="EX75" i="4"/>
  <c r="EY75" i="4"/>
  <c r="EZ75" i="4"/>
  <c r="FA75" i="4"/>
  <c r="FB75" i="4"/>
  <c r="FC75" i="4"/>
  <c r="FD75" i="4"/>
  <c r="FE75" i="4"/>
  <c r="FF75" i="4"/>
  <c r="FG75" i="4"/>
  <c r="FH75" i="4"/>
  <c r="FI75" i="4"/>
  <c r="FJ75" i="4"/>
  <c r="FK75" i="4"/>
  <c r="FL75" i="4"/>
  <c r="FM75" i="4"/>
  <c r="FN75" i="4"/>
  <c r="FO75" i="4"/>
  <c r="FP75" i="4"/>
  <c r="FQ75" i="4"/>
  <c r="FR75" i="4"/>
  <c r="FS75" i="4"/>
  <c r="FT75" i="4"/>
  <c r="FU75" i="4"/>
  <c r="FV75" i="4"/>
  <c r="FW75" i="4"/>
  <c r="FX75" i="4"/>
  <c r="FY75" i="4"/>
  <c r="FZ75" i="4"/>
  <c r="GA75" i="4"/>
  <c r="GB75" i="4"/>
  <c r="GC75" i="4"/>
  <c r="GD75" i="4"/>
  <c r="GE75" i="4"/>
  <c r="GF75" i="4"/>
  <c r="GG75" i="4"/>
  <c r="GH75" i="4"/>
  <c r="GI75" i="4"/>
  <c r="GJ75" i="4"/>
  <c r="GK75" i="4"/>
  <c r="GL75" i="4"/>
  <c r="GM75" i="4"/>
  <c r="GN75" i="4"/>
  <c r="GO75" i="4"/>
  <c r="GP75" i="4"/>
  <c r="GQ75" i="4"/>
  <c r="GR75" i="4"/>
  <c r="GS75" i="4"/>
  <c r="GT75" i="4"/>
  <c r="GU75" i="4"/>
  <c r="GV75" i="4"/>
  <c r="GW75" i="4"/>
  <c r="GX75" i="4"/>
  <c r="GY75" i="4"/>
  <c r="GZ75" i="4"/>
  <c r="HA75" i="4"/>
  <c r="HB75" i="4"/>
  <c r="HC75" i="4"/>
  <c r="HD75" i="4"/>
  <c r="HE75" i="4"/>
  <c r="HF75" i="4"/>
  <c r="HG75" i="4"/>
  <c r="HH75" i="4"/>
  <c r="HI75" i="4"/>
  <c r="E76" i="4"/>
  <c r="F76" i="4"/>
  <c r="G76" i="4"/>
  <c r="H76" i="4"/>
  <c r="I76" i="4"/>
  <c r="J76" i="4"/>
  <c r="K76" i="4"/>
  <c r="L76" i="4"/>
  <c r="M76" i="4"/>
  <c r="N76" i="4"/>
  <c r="O76" i="4"/>
  <c r="P76" i="4"/>
  <c r="Q76" i="4"/>
  <c r="R76" i="4"/>
  <c r="S76" i="4"/>
  <c r="T76" i="4"/>
  <c r="U76" i="4"/>
  <c r="V76" i="4"/>
  <c r="W76" i="4"/>
  <c r="X76" i="4"/>
  <c r="Y76" i="4"/>
  <c r="Z76" i="4"/>
  <c r="AA76" i="4"/>
  <c r="AB76" i="4"/>
  <c r="AC76" i="4"/>
  <c r="AD76" i="4"/>
  <c r="AE76" i="4"/>
  <c r="AF76" i="4"/>
  <c r="AG76" i="4"/>
  <c r="AH76" i="4"/>
  <c r="AI76" i="4"/>
  <c r="AJ76" i="4"/>
  <c r="AK76" i="4"/>
  <c r="AL76" i="4"/>
  <c r="AM76" i="4"/>
  <c r="AN76" i="4"/>
  <c r="AO76" i="4"/>
  <c r="AP76" i="4"/>
  <c r="AQ76" i="4"/>
  <c r="AR76" i="4"/>
  <c r="AS76" i="4"/>
  <c r="AT76" i="4"/>
  <c r="AU76" i="4"/>
  <c r="AV76" i="4"/>
  <c r="AW76" i="4"/>
  <c r="AX76" i="4"/>
  <c r="AY76" i="4"/>
  <c r="AZ76" i="4"/>
  <c r="BA76" i="4"/>
  <c r="BB76" i="4"/>
  <c r="BC76" i="4"/>
  <c r="BD76" i="4"/>
  <c r="BE76" i="4"/>
  <c r="BF76" i="4"/>
  <c r="BG76" i="4"/>
  <c r="BH76" i="4"/>
  <c r="BI76" i="4"/>
  <c r="BJ76" i="4"/>
  <c r="BK76" i="4"/>
  <c r="BL76" i="4"/>
  <c r="BM76" i="4"/>
  <c r="BN76" i="4"/>
  <c r="BO76" i="4"/>
  <c r="BP76" i="4"/>
  <c r="BQ76" i="4"/>
  <c r="BR76" i="4"/>
  <c r="BS76" i="4"/>
  <c r="BT76" i="4"/>
  <c r="BU76" i="4"/>
  <c r="BV76" i="4"/>
  <c r="BW76" i="4"/>
  <c r="BX76" i="4"/>
  <c r="BY76" i="4"/>
  <c r="BZ76" i="4"/>
  <c r="CA76" i="4"/>
  <c r="CB76" i="4"/>
  <c r="CC76" i="4"/>
  <c r="CD76" i="4"/>
  <c r="CE76" i="4"/>
  <c r="CF76" i="4"/>
  <c r="CG76" i="4"/>
  <c r="CH76" i="4"/>
  <c r="CI76" i="4"/>
  <c r="CJ76" i="4"/>
  <c r="CK76" i="4"/>
  <c r="CL76" i="4"/>
  <c r="CM76" i="4"/>
  <c r="CN76" i="4"/>
  <c r="CO76" i="4"/>
  <c r="CP76" i="4"/>
  <c r="CQ76" i="4"/>
  <c r="CR76" i="4"/>
  <c r="CS76" i="4"/>
  <c r="CT76" i="4"/>
  <c r="CU76" i="4"/>
  <c r="CV76" i="4"/>
  <c r="CW76" i="4"/>
  <c r="CX76" i="4"/>
  <c r="CY76" i="4"/>
  <c r="CZ76" i="4"/>
  <c r="DA76" i="4"/>
  <c r="DB76" i="4"/>
  <c r="DC76" i="4"/>
  <c r="DD76" i="4"/>
  <c r="DE76" i="4"/>
  <c r="DF76" i="4"/>
  <c r="DG76" i="4"/>
  <c r="DH76" i="4"/>
  <c r="DI76" i="4"/>
  <c r="DJ76" i="4"/>
  <c r="DK76" i="4"/>
  <c r="DL76" i="4"/>
  <c r="DM76" i="4"/>
  <c r="DN76" i="4"/>
  <c r="DO76" i="4"/>
  <c r="DP76" i="4"/>
  <c r="DQ76" i="4"/>
  <c r="DR76" i="4"/>
  <c r="DS76" i="4"/>
  <c r="DT76" i="4"/>
  <c r="DU76" i="4"/>
  <c r="DV76" i="4"/>
  <c r="DW76" i="4"/>
  <c r="DX76" i="4"/>
  <c r="DY76" i="4"/>
  <c r="DZ76" i="4"/>
  <c r="EA76" i="4"/>
  <c r="EB76" i="4"/>
  <c r="EC76" i="4"/>
  <c r="ED76" i="4"/>
  <c r="EE76" i="4"/>
  <c r="EF76" i="4"/>
  <c r="EG76" i="4"/>
  <c r="EH76" i="4"/>
  <c r="EI76" i="4"/>
  <c r="EJ76" i="4"/>
  <c r="EK76" i="4"/>
  <c r="EL76" i="4"/>
  <c r="EM76" i="4"/>
  <c r="EN76" i="4"/>
  <c r="EO76" i="4"/>
  <c r="EP76" i="4"/>
  <c r="EQ76" i="4"/>
  <c r="ER76" i="4"/>
  <c r="ES76" i="4"/>
  <c r="ET76" i="4"/>
  <c r="EU76" i="4"/>
  <c r="EV76" i="4"/>
  <c r="EW76" i="4"/>
  <c r="EX76" i="4"/>
  <c r="EY76" i="4"/>
  <c r="EZ76" i="4"/>
  <c r="FA76" i="4"/>
  <c r="FB76" i="4"/>
  <c r="FC76" i="4"/>
  <c r="FD76" i="4"/>
  <c r="FE76" i="4"/>
  <c r="FF76" i="4"/>
  <c r="FG76" i="4"/>
  <c r="FH76" i="4"/>
  <c r="FI76" i="4"/>
  <c r="FJ76" i="4"/>
  <c r="FK76" i="4"/>
  <c r="FL76" i="4"/>
  <c r="FM76" i="4"/>
  <c r="FN76" i="4"/>
  <c r="FO76" i="4"/>
  <c r="FP76" i="4"/>
  <c r="FQ76" i="4"/>
  <c r="FR76" i="4"/>
  <c r="FS76" i="4"/>
  <c r="FT76" i="4"/>
  <c r="FU76" i="4"/>
  <c r="FV76" i="4"/>
  <c r="FW76" i="4"/>
  <c r="FX76" i="4"/>
  <c r="FY76" i="4"/>
  <c r="FZ76" i="4"/>
  <c r="GA76" i="4"/>
  <c r="GB76" i="4"/>
  <c r="GC76" i="4"/>
  <c r="GD76" i="4"/>
  <c r="GE76" i="4"/>
  <c r="GF76" i="4"/>
  <c r="GG76" i="4"/>
  <c r="GH76" i="4"/>
  <c r="GI76" i="4"/>
  <c r="GJ76" i="4"/>
  <c r="GK76" i="4"/>
  <c r="GL76" i="4"/>
  <c r="GM76" i="4"/>
  <c r="GN76" i="4"/>
  <c r="GO76" i="4"/>
  <c r="GP76" i="4"/>
  <c r="GQ76" i="4"/>
  <c r="GR76" i="4"/>
  <c r="GS76" i="4"/>
  <c r="GT76" i="4"/>
  <c r="GU76" i="4"/>
  <c r="GV76" i="4"/>
  <c r="GW76" i="4"/>
  <c r="GX76" i="4"/>
  <c r="GY76" i="4"/>
  <c r="GZ76" i="4"/>
  <c r="HA76" i="4"/>
  <c r="HB76" i="4"/>
  <c r="HC76" i="4"/>
  <c r="HD76" i="4"/>
  <c r="HE76" i="4"/>
  <c r="HF76" i="4"/>
  <c r="HG76" i="4"/>
  <c r="HH76" i="4"/>
  <c r="HI76" i="4"/>
  <c r="E77" i="4"/>
  <c r="F77" i="4"/>
  <c r="G77" i="4"/>
  <c r="H77" i="4"/>
  <c r="I77" i="4"/>
  <c r="J77" i="4"/>
  <c r="K77" i="4"/>
  <c r="L77" i="4"/>
  <c r="M77" i="4"/>
  <c r="N77" i="4"/>
  <c r="O77" i="4"/>
  <c r="P77" i="4"/>
  <c r="Q77" i="4"/>
  <c r="R77" i="4"/>
  <c r="S77" i="4"/>
  <c r="T77" i="4"/>
  <c r="U77" i="4"/>
  <c r="V77" i="4"/>
  <c r="W77" i="4"/>
  <c r="X77" i="4"/>
  <c r="Y77" i="4"/>
  <c r="Z77" i="4"/>
  <c r="AA77" i="4"/>
  <c r="AB77" i="4"/>
  <c r="AC77" i="4"/>
  <c r="AD77" i="4"/>
  <c r="AE77" i="4"/>
  <c r="AF77" i="4"/>
  <c r="AG77" i="4"/>
  <c r="AH77" i="4"/>
  <c r="AI77" i="4"/>
  <c r="AJ77" i="4"/>
  <c r="AK77" i="4"/>
  <c r="AL77" i="4"/>
  <c r="AM77" i="4"/>
  <c r="AN77" i="4"/>
  <c r="AO77" i="4"/>
  <c r="AP77" i="4"/>
  <c r="AQ77" i="4"/>
  <c r="AR77" i="4"/>
  <c r="AS77" i="4"/>
  <c r="AT77" i="4"/>
  <c r="AU77" i="4"/>
  <c r="AV77" i="4"/>
  <c r="AW77" i="4"/>
  <c r="AX77" i="4"/>
  <c r="AY77" i="4"/>
  <c r="AZ77" i="4"/>
  <c r="BA77" i="4"/>
  <c r="BB77" i="4"/>
  <c r="BC77" i="4"/>
  <c r="BD77" i="4"/>
  <c r="BE77" i="4"/>
  <c r="BF77" i="4"/>
  <c r="BG77" i="4"/>
  <c r="BH77" i="4"/>
  <c r="BI77" i="4"/>
  <c r="BJ77" i="4"/>
  <c r="BK77" i="4"/>
  <c r="BL77" i="4"/>
  <c r="BM77" i="4"/>
  <c r="BN77" i="4"/>
  <c r="BO77" i="4"/>
  <c r="BP77" i="4"/>
  <c r="BQ77" i="4"/>
  <c r="BR77" i="4"/>
  <c r="BS77" i="4"/>
  <c r="BT77" i="4"/>
  <c r="BU77" i="4"/>
  <c r="BV77" i="4"/>
  <c r="BW77" i="4"/>
  <c r="BX77" i="4"/>
  <c r="BY77" i="4"/>
  <c r="BZ77" i="4"/>
  <c r="CA77" i="4"/>
  <c r="CB77" i="4"/>
  <c r="CC77" i="4"/>
  <c r="CD77" i="4"/>
  <c r="CE77" i="4"/>
  <c r="CF77" i="4"/>
  <c r="CG77" i="4"/>
  <c r="CH77" i="4"/>
  <c r="CI77" i="4"/>
  <c r="CJ77" i="4"/>
  <c r="CK77" i="4"/>
  <c r="CL77" i="4"/>
  <c r="CM77" i="4"/>
  <c r="CN77" i="4"/>
  <c r="CO77" i="4"/>
  <c r="CP77" i="4"/>
  <c r="CQ77" i="4"/>
  <c r="CR77" i="4"/>
  <c r="CS77" i="4"/>
  <c r="CT77" i="4"/>
  <c r="CU77" i="4"/>
  <c r="CV77" i="4"/>
  <c r="CW77" i="4"/>
  <c r="CX77" i="4"/>
  <c r="CY77" i="4"/>
  <c r="CZ77" i="4"/>
  <c r="DA77" i="4"/>
  <c r="DB77" i="4"/>
  <c r="DC77" i="4"/>
  <c r="DD77" i="4"/>
  <c r="DE77" i="4"/>
  <c r="DF77" i="4"/>
  <c r="DG77" i="4"/>
  <c r="DH77" i="4"/>
  <c r="DI77" i="4"/>
  <c r="DJ77" i="4"/>
  <c r="DK77" i="4"/>
  <c r="DL77" i="4"/>
  <c r="DM77" i="4"/>
  <c r="DN77" i="4"/>
  <c r="DO77" i="4"/>
  <c r="DP77" i="4"/>
  <c r="DQ77" i="4"/>
  <c r="DR77" i="4"/>
  <c r="DS77" i="4"/>
  <c r="DT77" i="4"/>
  <c r="DU77" i="4"/>
  <c r="DV77" i="4"/>
  <c r="DW77" i="4"/>
  <c r="DX77" i="4"/>
  <c r="DY77" i="4"/>
  <c r="DZ77" i="4"/>
  <c r="EA77" i="4"/>
  <c r="EB77" i="4"/>
  <c r="EC77" i="4"/>
  <c r="ED77" i="4"/>
  <c r="EE77" i="4"/>
  <c r="EF77" i="4"/>
  <c r="EG77" i="4"/>
  <c r="EH77" i="4"/>
  <c r="EI77" i="4"/>
  <c r="EJ77" i="4"/>
  <c r="EK77" i="4"/>
  <c r="EL77" i="4"/>
  <c r="EM77" i="4"/>
  <c r="EN77" i="4"/>
  <c r="EO77" i="4"/>
  <c r="EP77" i="4"/>
  <c r="EQ77" i="4"/>
  <c r="ER77" i="4"/>
  <c r="ES77" i="4"/>
  <c r="ET77" i="4"/>
  <c r="EU77" i="4"/>
  <c r="EV77" i="4"/>
  <c r="EW77" i="4"/>
  <c r="EX77" i="4"/>
  <c r="EY77" i="4"/>
  <c r="EZ77" i="4"/>
  <c r="FA77" i="4"/>
  <c r="FB77" i="4"/>
  <c r="FC77" i="4"/>
  <c r="FD77" i="4"/>
  <c r="FE77" i="4"/>
  <c r="FF77" i="4"/>
  <c r="FG77" i="4"/>
  <c r="FH77" i="4"/>
  <c r="FI77" i="4"/>
  <c r="FJ77" i="4"/>
  <c r="FK77" i="4"/>
  <c r="FL77" i="4"/>
  <c r="FM77" i="4"/>
  <c r="FN77" i="4"/>
  <c r="FO77" i="4"/>
  <c r="FP77" i="4"/>
  <c r="FQ77" i="4"/>
  <c r="FR77" i="4"/>
  <c r="FS77" i="4"/>
  <c r="FT77" i="4"/>
  <c r="FU77" i="4"/>
  <c r="FV77" i="4"/>
  <c r="FW77" i="4"/>
  <c r="FX77" i="4"/>
  <c r="FY77" i="4"/>
  <c r="FZ77" i="4"/>
  <c r="GA77" i="4"/>
  <c r="GB77" i="4"/>
  <c r="GC77" i="4"/>
  <c r="GD77" i="4"/>
  <c r="GE77" i="4"/>
  <c r="GF77" i="4"/>
  <c r="GG77" i="4"/>
  <c r="GH77" i="4"/>
  <c r="GI77" i="4"/>
  <c r="GJ77" i="4"/>
  <c r="GK77" i="4"/>
  <c r="GL77" i="4"/>
  <c r="GM77" i="4"/>
  <c r="GN77" i="4"/>
  <c r="GO77" i="4"/>
  <c r="GP77" i="4"/>
  <c r="GQ77" i="4"/>
  <c r="GR77" i="4"/>
  <c r="GS77" i="4"/>
  <c r="GT77" i="4"/>
  <c r="GU77" i="4"/>
  <c r="GV77" i="4"/>
  <c r="GW77" i="4"/>
  <c r="GX77" i="4"/>
  <c r="GY77" i="4"/>
  <c r="GZ77" i="4"/>
  <c r="HA77" i="4"/>
  <c r="HB77" i="4"/>
  <c r="HC77" i="4"/>
  <c r="HD77" i="4"/>
  <c r="HE77" i="4"/>
  <c r="HF77" i="4"/>
  <c r="HG77" i="4"/>
  <c r="HH77" i="4"/>
  <c r="HI77" i="4"/>
  <c r="E78" i="4"/>
  <c r="F78" i="4"/>
  <c r="G78" i="4"/>
  <c r="H78" i="4"/>
  <c r="I78" i="4"/>
  <c r="J78" i="4"/>
  <c r="K78" i="4"/>
  <c r="L78" i="4"/>
  <c r="M78" i="4"/>
  <c r="N78" i="4"/>
  <c r="O78" i="4"/>
  <c r="P78" i="4"/>
  <c r="Q78" i="4"/>
  <c r="R78" i="4"/>
  <c r="S78" i="4"/>
  <c r="T78" i="4"/>
  <c r="U78" i="4"/>
  <c r="V78" i="4"/>
  <c r="W78" i="4"/>
  <c r="X78" i="4"/>
  <c r="Y78" i="4"/>
  <c r="Z78" i="4"/>
  <c r="AA78" i="4"/>
  <c r="AB78" i="4"/>
  <c r="AC78" i="4"/>
  <c r="AD78" i="4"/>
  <c r="AE78" i="4"/>
  <c r="AF78" i="4"/>
  <c r="AG78" i="4"/>
  <c r="AH78" i="4"/>
  <c r="AI78" i="4"/>
  <c r="AJ78" i="4"/>
  <c r="AK78" i="4"/>
  <c r="AL78" i="4"/>
  <c r="AM78" i="4"/>
  <c r="AN78" i="4"/>
  <c r="AO78" i="4"/>
  <c r="AP78" i="4"/>
  <c r="AQ78" i="4"/>
  <c r="AR78" i="4"/>
  <c r="AS78" i="4"/>
  <c r="AT78" i="4"/>
  <c r="AU78" i="4"/>
  <c r="AV78" i="4"/>
  <c r="AW78" i="4"/>
  <c r="AX78" i="4"/>
  <c r="AY78" i="4"/>
  <c r="AZ78" i="4"/>
  <c r="BA78" i="4"/>
  <c r="BB78" i="4"/>
  <c r="BC78" i="4"/>
  <c r="BD78" i="4"/>
  <c r="BE78" i="4"/>
  <c r="BF78" i="4"/>
  <c r="BG78" i="4"/>
  <c r="BH78" i="4"/>
  <c r="BI78" i="4"/>
  <c r="BJ78" i="4"/>
  <c r="BK78" i="4"/>
  <c r="BL78" i="4"/>
  <c r="BM78" i="4"/>
  <c r="BN78" i="4"/>
  <c r="BO78" i="4"/>
  <c r="BP78" i="4"/>
  <c r="BQ78" i="4"/>
  <c r="BR78" i="4"/>
  <c r="BS78" i="4"/>
  <c r="BT78" i="4"/>
  <c r="BU78" i="4"/>
  <c r="BV78" i="4"/>
  <c r="BW78" i="4"/>
  <c r="BX78" i="4"/>
  <c r="BY78" i="4"/>
  <c r="BZ78" i="4"/>
  <c r="CA78" i="4"/>
  <c r="CB78" i="4"/>
  <c r="CC78" i="4"/>
  <c r="CD78" i="4"/>
  <c r="CE78" i="4"/>
  <c r="CF78" i="4"/>
  <c r="CG78" i="4"/>
  <c r="CH78" i="4"/>
  <c r="CI78" i="4"/>
  <c r="CJ78" i="4"/>
  <c r="CK78" i="4"/>
  <c r="CL78" i="4"/>
  <c r="CM78" i="4"/>
  <c r="CN78" i="4"/>
  <c r="CO78" i="4"/>
  <c r="CP78" i="4"/>
  <c r="CQ78" i="4"/>
  <c r="CR78" i="4"/>
  <c r="CS78" i="4"/>
  <c r="CT78" i="4"/>
  <c r="CU78" i="4"/>
  <c r="CV78" i="4"/>
  <c r="CW78" i="4"/>
  <c r="CX78" i="4"/>
  <c r="CY78" i="4"/>
  <c r="CZ78" i="4"/>
  <c r="DA78" i="4"/>
  <c r="DB78" i="4"/>
  <c r="DC78" i="4"/>
  <c r="DD78" i="4"/>
  <c r="DE78" i="4"/>
  <c r="DF78" i="4"/>
  <c r="DG78" i="4"/>
  <c r="DH78" i="4"/>
  <c r="DI78" i="4"/>
  <c r="DJ78" i="4"/>
  <c r="DK78" i="4"/>
  <c r="DL78" i="4"/>
  <c r="DM78" i="4"/>
  <c r="DN78" i="4"/>
  <c r="DO78" i="4"/>
  <c r="DP78" i="4"/>
  <c r="DQ78" i="4"/>
  <c r="DR78" i="4"/>
  <c r="DS78" i="4"/>
  <c r="DT78" i="4"/>
  <c r="DU78" i="4"/>
  <c r="DV78" i="4"/>
  <c r="DW78" i="4"/>
  <c r="DX78" i="4"/>
  <c r="DY78" i="4"/>
  <c r="DZ78" i="4"/>
  <c r="EA78" i="4"/>
  <c r="EB78" i="4"/>
  <c r="EC78" i="4"/>
  <c r="ED78" i="4"/>
  <c r="EE78" i="4"/>
  <c r="EF78" i="4"/>
  <c r="EG78" i="4"/>
  <c r="EH78" i="4"/>
  <c r="EI78" i="4"/>
  <c r="EJ78" i="4"/>
  <c r="EK78" i="4"/>
  <c r="EL78" i="4"/>
  <c r="EM78" i="4"/>
  <c r="EN78" i="4"/>
  <c r="EO78" i="4"/>
  <c r="EP78" i="4"/>
  <c r="EQ78" i="4"/>
  <c r="ER78" i="4"/>
  <c r="ES78" i="4"/>
  <c r="ET78" i="4"/>
  <c r="EU78" i="4"/>
  <c r="EV78" i="4"/>
  <c r="EW78" i="4"/>
  <c r="EX78" i="4"/>
  <c r="EY78" i="4"/>
  <c r="EZ78" i="4"/>
  <c r="FA78" i="4"/>
  <c r="FB78" i="4"/>
  <c r="FC78" i="4"/>
  <c r="FD78" i="4"/>
  <c r="FE78" i="4"/>
  <c r="FF78" i="4"/>
  <c r="FG78" i="4"/>
  <c r="FH78" i="4"/>
  <c r="FI78" i="4"/>
  <c r="FJ78" i="4"/>
  <c r="FK78" i="4"/>
  <c r="FL78" i="4"/>
  <c r="FM78" i="4"/>
  <c r="FN78" i="4"/>
  <c r="FO78" i="4"/>
  <c r="FP78" i="4"/>
  <c r="FQ78" i="4"/>
  <c r="FR78" i="4"/>
  <c r="FS78" i="4"/>
  <c r="FT78" i="4"/>
  <c r="FU78" i="4"/>
  <c r="FV78" i="4"/>
  <c r="FW78" i="4"/>
  <c r="FX78" i="4"/>
  <c r="FY78" i="4"/>
  <c r="FZ78" i="4"/>
  <c r="GA78" i="4"/>
  <c r="GB78" i="4"/>
  <c r="GC78" i="4"/>
  <c r="GD78" i="4"/>
  <c r="GE78" i="4"/>
  <c r="GF78" i="4"/>
  <c r="GG78" i="4"/>
  <c r="GH78" i="4"/>
  <c r="GI78" i="4"/>
  <c r="GJ78" i="4"/>
  <c r="GK78" i="4"/>
  <c r="GL78" i="4"/>
  <c r="GM78" i="4"/>
  <c r="GN78" i="4"/>
  <c r="GO78" i="4"/>
  <c r="GP78" i="4"/>
  <c r="GQ78" i="4"/>
  <c r="GR78" i="4"/>
  <c r="GS78" i="4"/>
  <c r="GT78" i="4"/>
  <c r="GU78" i="4"/>
  <c r="GV78" i="4"/>
  <c r="GW78" i="4"/>
  <c r="GX78" i="4"/>
  <c r="GY78" i="4"/>
  <c r="GZ78" i="4"/>
  <c r="HA78" i="4"/>
  <c r="HB78" i="4"/>
  <c r="HC78" i="4"/>
  <c r="HD78" i="4"/>
  <c r="HE78" i="4"/>
  <c r="HF78" i="4"/>
  <c r="HG78" i="4"/>
  <c r="HH78" i="4"/>
  <c r="HI78" i="4"/>
  <c r="D76" i="4"/>
  <c r="D68" i="4"/>
  <c r="D60" i="4"/>
  <c r="D61" i="4"/>
  <c r="D62" i="4"/>
  <c r="D63" i="4"/>
  <c r="D64" i="4"/>
  <c r="D65" i="4"/>
  <c r="D66" i="4"/>
  <c r="D67" i="4"/>
  <c r="D73" i="4"/>
  <c r="D74" i="4"/>
  <c r="D75" i="4"/>
  <c r="D77" i="4"/>
  <c r="D78" i="4"/>
  <c r="D128" i="17"/>
  <c r="D129" i="17"/>
  <c r="D130" i="17"/>
  <c r="D131" i="17"/>
  <c r="D132" i="17"/>
  <c r="D133" i="17"/>
  <c r="D134" i="17"/>
  <c r="D135" i="17"/>
  <c r="D136" i="17"/>
  <c r="D137" i="17"/>
  <c r="D117" i="17"/>
  <c r="D118" i="17"/>
  <c r="D119" i="17"/>
  <c r="D120" i="17"/>
  <c r="D121" i="17"/>
  <c r="D122" i="17"/>
  <c r="D123" i="17"/>
  <c r="D124" i="17"/>
  <c r="D125" i="17"/>
  <c r="D126" i="17"/>
  <c r="D127" i="17"/>
  <c r="D102" i="17"/>
  <c r="D103" i="17"/>
  <c r="D104" i="17"/>
  <c r="D105" i="17"/>
  <c r="D106" i="17"/>
  <c r="D107" i="17"/>
  <c r="D108" i="17"/>
  <c r="D109" i="17"/>
  <c r="D110" i="17"/>
  <c r="D111" i="17"/>
  <c r="D112" i="17"/>
  <c r="D113" i="17"/>
  <c r="D114" i="17"/>
  <c r="D115" i="17"/>
  <c r="D116" i="17"/>
  <c r="B83" i="4"/>
  <c r="B84" i="4"/>
  <c r="B80" i="4"/>
  <c r="B81" i="4"/>
  <c r="B82" i="4"/>
  <c r="B79" i="4"/>
  <c r="B44" i="4"/>
  <c r="D99" i="17"/>
  <c r="D100" i="17"/>
  <c r="D101" i="17"/>
  <c r="B85" i="4"/>
  <c r="B86" i="4"/>
  <c r="S52" i="19" l="1"/>
  <c r="A93" i="19" s="1"/>
  <c r="S186" i="20"/>
  <c r="B186" i="20" s="1"/>
  <c r="S97" i="20"/>
  <c r="A138" i="20" s="1"/>
  <c r="S51" i="20"/>
  <c r="B51" i="20" s="1"/>
  <c r="S187" i="20"/>
  <c r="A228" i="20" s="1"/>
  <c r="S96" i="21"/>
  <c r="B96" i="21" s="1"/>
  <c r="S96" i="22"/>
  <c r="B96" i="22" s="1"/>
  <c r="S187" i="22"/>
  <c r="A228" i="22" s="1"/>
  <c r="S52" i="20"/>
  <c r="A93" i="20" s="1"/>
  <c r="S52" i="22"/>
  <c r="A93" i="22" s="1"/>
  <c r="S186" i="22"/>
  <c r="B186" i="22" s="1"/>
  <c r="S51" i="19"/>
  <c r="B51" i="19" s="1"/>
  <c r="S5" i="19"/>
  <c r="A48" i="19" s="1"/>
  <c r="S4" i="19"/>
  <c r="B4" i="19" s="1"/>
  <c r="S141" i="19"/>
  <c r="B141" i="19" s="1"/>
  <c r="H318" i="19"/>
  <c r="C141" i="22"/>
  <c r="S5" i="22"/>
  <c r="A48" i="22" s="1"/>
  <c r="C4" i="22"/>
  <c r="S4" i="22"/>
  <c r="B4" i="22" s="1"/>
  <c r="S97" i="22"/>
  <c r="A138" i="22" s="1"/>
  <c r="D283" i="22"/>
  <c r="C4" i="21"/>
  <c r="S4" i="21"/>
  <c r="B4" i="21" s="1"/>
  <c r="S5" i="21"/>
  <c r="A48" i="21" s="1"/>
  <c r="S97" i="21"/>
  <c r="A138" i="21" s="1"/>
  <c r="S52" i="21"/>
  <c r="A93" i="21" s="1"/>
  <c r="S51" i="21"/>
  <c r="B51" i="21" s="1"/>
  <c r="S142" i="21"/>
  <c r="A183" i="21" s="1"/>
  <c r="S186" i="21"/>
  <c r="B186" i="21" s="1"/>
  <c r="S141" i="21"/>
  <c r="B141" i="21" s="1"/>
  <c r="S187" i="21"/>
  <c r="A228" i="21" s="1"/>
  <c r="S4" i="20"/>
  <c r="B4" i="20" s="1"/>
  <c r="C51" i="20"/>
  <c r="C4" i="20"/>
  <c r="S96" i="20"/>
  <c r="B96" i="20" s="1"/>
  <c r="S142" i="20"/>
  <c r="A183" i="20" s="1"/>
  <c r="C186" i="20"/>
  <c r="S141" i="20"/>
  <c r="B141" i="20" s="1"/>
  <c r="C141" i="20"/>
  <c r="D283" i="20"/>
  <c r="C96" i="19"/>
  <c r="S96" i="19"/>
  <c r="B96" i="19" s="1"/>
  <c r="S142" i="19"/>
  <c r="A183" i="19" s="1"/>
  <c r="C141" i="19"/>
  <c r="S187" i="19"/>
  <c r="A228" i="19" s="1"/>
  <c r="S97" i="19"/>
  <c r="A138" i="19" s="1"/>
  <c r="S186" i="19"/>
  <c r="B186" i="19" s="1"/>
  <c r="L220" i="22" a="1"/>
  <c r="M181" i="22" a="1"/>
  <c r="N213" i="22" a="1"/>
  <c r="L54" i="22" a="1"/>
  <c r="O206" i="21" a="1"/>
  <c r="P206" i="21" a="1"/>
  <c r="O180" i="21" a="1"/>
  <c r="J210" i="22" a="1"/>
  <c r="I88" i="22" a="1"/>
  <c r="I115" i="22" a="1"/>
  <c r="O16" i="22" a="1"/>
  <c r="L9" i="22" a="1"/>
  <c r="J129" i="22" a="1"/>
  <c r="N23" i="22" a="1"/>
  <c r="C20" i="11" a="1"/>
  <c r="O135" i="22" a="1"/>
  <c r="F169" i="22" a="1"/>
  <c r="L33" i="22" a="1"/>
  <c r="I203" i="22" a="1"/>
  <c r="L20" i="22" a="1"/>
  <c r="I14" i="22" a="1"/>
  <c r="G63" i="22" a="1"/>
  <c r="G156" i="22" a="1"/>
  <c r="M145" i="22" a="1"/>
  <c r="H202" i="22" a="1"/>
  <c r="I101" i="22" a="1"/>
  <c r="N134" i="22" a="1"/>
  <c r="K109" i="22" a="1"/>
  <c r="N111" i="22" a="1"/>
  <c r="K91" i="22" a="1"/>
  <c r="P195" i="22" a="1"/>
  <c r="H173" i="22" a="1"/>
  <c r="F112" i="22" a="1"/>
  <c r="F34" i="22" a="1"/>
  <c r="F167" i="22" a="1"/>
  <c r="G60" i="22" a="1"/>
  <c r="Q191" i="22" a="1"/>
  <c r="F133" i="22" a="1"/>
  <c r="J200" i="22" a="1"/>
  <c r="H158" i="22" a="1"/>
  <c r="H17" i="22" a="1"/>
  <c r="M221" i="22" a="1"/>
  <c r="P24" i="22" a="1"/>
  <c r="G212" i="22" a="1"/>
  <c r="I155" i="22" a="1"/>
  <c r="M173" i="22" a="1"/>
  <c r="G124" i="22" a="1"/>
  <c r="H206" i="22" a="1"/>
  <c r="F190" i="21" a="1"/>
  <c r="N160" i="21" a="1"/>
  <c r="L160" i="22" a="1"/>
  <c r="Q121" i="22" a="1"/>
  <c r="P17" i="22" a="1"/>
  <c r="P208" i="22" a="1"/>
  <c r="Q20" i="22" a="1"/>
  <c r="N194" i="22" a="1"/>
  <c r="G148" i="21" a="1"/>
  <c r="K39" i="21" a="1"/>
  <c r="I210" i="22" a="1"/>
  <c r="L205" i="22" a="1"/>
  <c r="M101" i="22" a="1"/>
  <c r="J162" i="21" a="1"/>
  <c r="Q211" i="21" a="1"/>
  <c r="M163" i="22" a="1"/>
  <c r="O163" i="21" a="1"/>
  <c r="E218" i="22" a="1"/>
  <c r="G130" i="22" a="1"/>
  <c r="E148" i="22" a="1"/>
  <c r="P209" i="22" a="1"/>
  <c r="L159" i="21" a="1"/>
  <c r="G175" i="22" a="1"/>
  <c r="M59" i="22" a="1"/>
  <c r="G204" i="22" a="1"/>
  <c r="M191" i="22" a="1"/>
  <c r="K220" i="21" a="1"/>
  <c r="M205" i="21" a="1"/>
  <c r="J193" i="21" a="1"/>
  <c r="P177" i="22" a="1"/>
  <c r="J59" i="22" a="1"/>
  <c r="G171" i="22" a="1"/>
  <c r="I143" i="21" a="1"/>
  <c r="O220" i="21" a="1"/>
  <c r="Q77" i="22" a="1"/>
  <c r="L171" i="21" a="1"/>
  <c r="I21" i="21" a="1"/>
  <c r="J145" i="22" a="1"/>
  <c r="N209" i="21" a="1"/>
  <c r="J189" i="22" a="1"/>
  <c r="Q146" i="22" a="1"/>
  <c r="N208" i="21" a="1"/>
  <c r="G219" i="21" a="1"/>
  <c r="J224" i="21" a="1"/>
  <c r="J195" i="21" a="1"/>
  <c r="Q57" i="22" a="1"/>
  <c r="O169" i="22" a="1"/>
  <c r="G180" i="22" a="1"/>
  <c r="F151" i="22" a="1"/>
  <c r="Q55" i="22" a="1"/>
  <c r="N190" i="21" a="1"/>
  <c r="N189" i="21" a="1"/>
  <c r="J173" i="21" a="1"/>
  <c r="H83" i="22" a="1"/>
  <c r="P220" i="21" a="1"/>
  <c r="Q188" i="22" a="1"/>
  <c r="K209" i="22" a="1"/>
  <c r="L143" i="22" a="1"/>
  <c r="Q177" i="22" a="1"/>
  <c r="F218" i="21" a="1"/>
  <c r="J221" i="21" a="1"/>
  <c r="I214" i="21" a="1"/>
  <c r="P68" i="21" a="1"/>
  <c r="L193" i="22" a="1"/>
  <c r="I127" i="22" a="1"/>
  <c r="G226" i="22" a="1"/>
  <c r="F116" i="22" a="1"/>
  <c r="E200" i="21" a="1"/>
  <c r="E208" i="21" a="1"/>
  <c r="G171" i="21" a="1"/>
  <c r="N170" i="22" a="1"/>
  <c r="K63" i="22" a="1"/>
  <c r="M127" i="22" a="1"/>
  <c r="K156" i="22" a="1"/>
  <c r="P109" i="22" a="1"/>
  <c r="P30" i="21" a="1"/>
  <c r="I214" i="22" a="1"/>
  <c r="N113" i="22" a="1"/>
  <c r="F117" i="22" a="1"/>
  <c r="E162" i="22" a="1"/>
  <c r="K130" i="22" a="1"/>
  <c r="J167" i="22" a="1"/>
  <c r="N61" i="22" a="1"/>
  <c r="M180" i="22" a="1"/>
  <c r="C45" i="11" a="1"/>
  <c r="K143" i="22" a="1"/>
  <c r="K205" i="22" a="1"/>
  <c r="F181" i="22" a="1"/>
  <c r="E109" i="22" a="1"/>
  <c r="H102" i="22" a="1"/>
  <c r="J150" i="21" a="1"/>
  <c r="M178" i="21" a="1"/>
  <c r="P198" i="22" a="1"/>
  <c r="M79" i="22" a="1"/>
  <c r="G223" i="22" a="1"/>
  <c r="K181" i="22" a="1"/>
  <c r="M200" i="21" a="1"/>
  <c r="G214" i="21" a="1"/>
  <c r="H208" i="21" a="1"/>
  <c r="J175" i="21" a="1"/>
  <c r="I99" i="22" a="1"/>
  <c r="J181" i="22" a="1"/>
  <c r="O70" i="22" a="1"/>
  <c r="E226" i="22" a="1"/>
  <c r="G85" i="22" a="1"/>
  <c r="H114" i="22" a="1"/>
  <c r="H112" i="22" a="1"/>
  <c r="E86" i="22" a="1"/>
  <c r="L225" i="22" a="1"/>
  <c r="P88" i="22" a="1"/>
  <c r="Q145" i="22" a="1"/>
  <c r="J84" i="22" a="1"/>
  <c r="Q22" i="22" a="1"/>
  <c r="E201" i="21" a="1"/>
  <c r="I207" i="22" a="1"/>
  <c r="F210" i="22" a="1"/>
  <c r="H35" i="22" a="1"/>
  <c r="G83" i="22" a="1"/>
  <c r="E130" i="22" a="1"/>
  <c r="L64" i="22" a="1"/>
  <c r="K144" i="22" a="1"/>
  <c r="M71" i="22" a="1"/>
  <c r="M118" i="22" a="1"/>
  <c r="N53" i="22" a="1"/>
  <c r="L116" i="22" a="1"/>
  <c r="F224" i="22" a="1"/>
  <c r="F82" i="22" a="1"/>
  <c r="M9" i="22" a="1"/>
  <c r="D54" i="11" a="1"/>
  <c r="P102" i="22" a="1"/>
  <c r="P82" i="22" a="1"/>
  <c r="G70" i="22" a="1"/>
  <c r="O115" i="21" a="1"/>
  <c r="F14" i="22" a="1"/>
  <c r="J206" i="22" a="1"/>
  <c r="H110" i="22" a="1"/>
  <c r="N176" i="22" a="1"/>
  <c r="P136" i="22" a="1"/>
  <c r="J208" i="22" a="1"/>
  <c r="K27" i="22" a="1"/>
  <c r="O146" i="22" a="1"/>
  <c r="E173" i="22" a="1"/>
  <c r="M136" i="22" a="1"/>
  <c r="K129" i="22" a="1"/>
  <c r="P207" i="22" a="1"/>
  <c r="F55" i="22" a="1"/>
  <c r="O13" i="22" a="1"/>
  <c r="O18" i="22" a="1"/>
  <c r="O182" i="22" a="1"/>
  <c r="K28" i="22" a="1"/>
  <c r="K216" i="22" a="1"/>
  <c r="G168" i="22" a="1"/>
  <c r="P115" i="22" a="1"/>
  <c r="L158" i="21" a="1"/>
  <c r="K81" i="21" a="1"/>
  <c r="G147" i="22" a="1"/>
  <c r="F6" i="22" a="1"/>
  <c r="G170" i="22" a="1"/>
  <c r="M146" i="22" a="1"/>
  <c r="N32" i="22" a="1"/>
  <c r="P225" i="22" a="1"/>
  <c r="E67" i="22" a="1"/>
  <c r="P188" i="22" a="1"/>
  <c r="P223" i="22" a="1"/>
  <c r="G108" i="22" a="1"/>
  <c r="G24" i="22" a="1"/>
  <c r="F90" i="22" a="1"/>
  <c r="J63" i="22" a="1"/>
  <c r="I84" i="21" a="1"/>
  <c r="N132" i="21" a="1"/>
  <c r="Q174" i="21" a="1"/>
  <c r="J130" i="22" a="1"/>
  <c r="P132" i="22" a="1"/>
  <c r="F149" i="22" a="1"/>
  <c r="L213" i="21" a="1"/>
  <c r="E212" i="21" a="1"/>
  <c r="I12" i="22" a="1"/>
  <c r="I42" i="21" a="1"/>
  <c r="I146" i="22" a="1"/>
  <c r="J89" i="21" a="1"/>
  <c r="M54" i="22" a="1"/>
  <c r="K227" i="22" a="1"/>
  <c r="H203" i="22" a="1"/>
  <c r="M38" i="22" a="1"/>
  <c r="L108" i="22" a="1"/>
  <c r="H109" i="22" a="1"/>
  <c r="O204" i="21" a="1"/>
  <c r="M45" i="21" a="1"/>
  <c r="L165" i="21" a="1"/>
  <c r="Q90" i="22" a="1"/>
  <c r="Q168" i="22" a="1"/>
  <c r="J219" i="21" a="1"/>
  <c r="M111" i="22" a="1"/>
  <c r="O20" i="22" a="1"/>
  <c r="I104" i="21" a="1"/>
  <c r="E80" i="21" a="1"/>
  <c r="L19" i="22" a="1"/>
  <c r="E195" i="21" a="1"/>
  <c r="H27" i="21" a="1"/>
  <c r="Q176" i="22" a="1"/>
  <c r="O117" i="22" a="1"/>
  <c r="O130" i="22" a="1"/>
  <c r="I36" i="22" a="1"/>
  <c r="F22" i="22" a="1"/>
  <c r="O36" i="22" a="1"/>
  <c r="E58" i="11" a="1"/>
  <c r="E125" i="22" a="1"/>
  <c r="M148" i="22" a="1"/>
  <c r="I145" i="22" a="1"/>
  <c r="H71" i="22" a="1"/>
  <c r="K195" i="22" a="1"/>
  <c r="N162" i="22" a="1"/>
  <c r="G59" i="22" a="1"/>
  <c r="M216" i="22" a="1"/>
  <c r="Q123" i="22" a="1"/>
  <c r="E82" i="22" a="1"/>
  <c r="O154" i="22" a="1"/>
  <c r="N22" i="22" a="1"/>
  <c r="H148" i="22" a="1"/>
  <c r="L29" i="22" a="1"/>
  <c r="C49" i="11" a="1"/>
  <c r="F165" i="22" a="1"/>
  <c r="O167" i="22" a="1"/>
  <c r="P169" i="22" a="1"/>
  <c r="D51" i="11" a="1"/>
  <c r="H154" i="22" a="1"/>
  <c r="C53" i="11" a="1"/>
  <c r="L147" i="22" a="1"/>
  <c r="L209" i="22" a="1"/>
  <c r="E113" i="22" a="1"/>
  <c r="M137" i="22" a="1"/>
  <c r="L136" i="22" a="1"/>
  <c r="M163" i="21" a="1"/>
  <c r="H220" i="21" a="1"/>
  <c r="D59" i="11" a="1"/>
  <c r="P226" i="22" a="1"/>
  <c r="E105" i="22" a="1"/>
  <c r="G75" i="22" a="1"/>
  <c r="O199" i="22" a="1"/>
  <c r="J56" i="22" a="1"/>
  <c r="J149" i="22" a="1"/>
  <c r="G92" i="22" a="1"/>
  <c r="M204" i="22" a="1"/>
  <c r="G27" i="22" a="1"/>
  <c r="Q91" i="22" a="1"/>
  <c r="Q25" i="22" a="1"/>
  <c r="M224" i="22" a="1"/>
  <c r="H20" i="22" a="1"/>
  <c r="I106" i="22" a="1"/>
  <c r="G110" i="22" a="1"/>
  <c r="M215" i="22" a="1"/>
  <c r="G205" i="21" a="1"/>
  <c r="I223" i="21" a="1"/>
  <c r="E128" i="22" a="1"/>
  <c r="G67" i="22" a="1"/>
  <c r="Q134" i="21" a="1"/>
  <c r="Q70" i="21" a="1"/>
  <c r="Q182" i="22" a="1"/>
  <c r="Q64" i="22" a="1"/>
  <c r="J211" i="22" a="1"/>
  <c r="I116" i="21" a="1"/>
  <c r="P214" i="21" a="1"/>
  <c r="P210" i="21" a="1"/>
  <c r="Q192" i="21" a="1"/>
  <c r="M102" i="22" a="1"/>
  <c r="J213" i="22" a="1"/>
  <c r="H40" i="22" a="1"/>
  <c r="P126" i="22" a="1"/>
  <c r="C55" i="11" a="1"/>
  <c r="M179" i="22" a="1"/>
  <c r="P81" i="22" a="1"/>
  <c r="O175" i="22" a="1"/>
  <c r="J143" i="22" a="1"/>
  <c r="I134" i="22" a="1"/>
  <c r="E74" i="22" a="1"/>
  <c r="M217" i="21" a="1"/>
  <c r="N166" i="22" a="1"/>
  <c r="L220" i="21" a="1"/>
  <c r="E176" i="22" a="1"/>
  <c r="L164" i="22" a="1"/>
  <c r="O210" i="21" a="1"/>
  <c r="J201" i="21" a="1"/>
  <c r="P172" i="21" a="1"/>
  <c r="E59" i="11" a="1"/>
  <c r="E22" i="22" a="1"/>
  <c r="O39" i="22" a="1"/>
  <c r="K39" i="22" a="1"/>
  <c r="G176" i="22" a="1"/>
  <c r="E104" i="22" a="1"/>
  <c r="Q85" i="22" a="1"/>
  <c r="K191" i="21" a="1"/>
  <c r="N41" i="22" a="1"/>
  <c r="F60" i="11" a="1"/>
  <c r="O122" i="22" a="1"/>
  <c r="Q144" i="22" a="1"/>
  <c r="I19" i="22" a="1"/>
  <c r="G40" i="22" a="1"/>
  <c r="Q81" i="22" a="1"/>
  <c r="M209" i="22" a="1"/>
  <c r="O123" i="21" a="1"/>
  <c r="G189" i="21" a="1"/>
  <c r="F53" i="11" a="1"/>
  <c r="M37" i="22" a="1"/>
  <c r="M55" i="22" a="1"/>
  <c r="O151" i="22" a="1"/>
  <c r="N115" i="22" a="1"/>
  <c r="G221" i="22" a="1"/>
  <c r="O91" i="22" a="1"/>
  <c r="M226" i="21" a="1"/>
  <c r="C8" i="11" a="1"/>
  <c r="M208" i="22" a="1"/>
  <c r="P99" i="22" a="1"/>
  <c r="L144" i="22" a="1"/>
  <c r="M157" i="22" a="1"/>
  <c r="P34" i="22" a="1"/>
  <c r="M69" i="22" a="1"/>
  <c r="F227" i="22" a="1"/>
  <c r="Q40" i="22" a="1"/>
  <c r="O191" i="21" a="1"/>
  <c r="F108" i="21" a="1"/>
  <c r="N206" i="21" a="1"/>
  <c r="K137" i="22" a="1"/>
  <c r="O147" i="21" a="1"/>
  <c r="H81" i="21" a="1"/>
  <c r="E42" i="22" a="1"/>
  <c r="E54" i="11" a="1"/>
  <c r="J201" i="22" a="1"/>
  <c r="Q117" i="22" a="1"/>
  <c r="O211" i="22" a="1"/>
  <c r="M154" i="22" a="1"/>
  <c r="H167" i="22" a="1"/>
  <c r="O143" i="22" a="1"/>
  <c r="Q211" i="22" a="1"/>
  <c r="M124" i="22" a="1"/>
  <c r="I165" i="22" a="1"/>
  <c r="O55" i="22" a="1"/>
  <c r="M189" i="22" a="1"/>
  <c r="P180" i="21" a="1"/>
  <c r="O161" i="21" a="1"/>
  <c r="E137" i="22" a="1"/>
  <c r="K108" i="22" a="1"/>
  <c r="G17" i="22" a="1"/>
  <c r="P100" i="22" a="1"/>
  <c r="F217" i="22" a="1"/>
  <c r="Q158" i="22" a="1"/>
  <c r="J181" i="21" a="1"/>
  <c r="E222" i="21" a="1"/>
  <c r="O219" i="22" a="1"/>
  <c r="H42" i="22" a="1"/>
  <c r="E214" i="22" a="1"/>
  <c r="G12" i="22" a="1"/>
  <c r="M210" i="22" a="1"/>
  <c r="K9" i="22" a="1"/>
  <c r="E48" i="11" a="1"/>
  <c r="L56" i="22" a="1"/>
  <c r="I167" i="22" a="1"/>
  <c r="N100" i="22" a="1"/>
  <c r="F111" i="22" a="1"/>
  <c r="H143" i="22" a="1"/>
  <c r="N21" i="22" a="1"/>
  <c r="Q79" i="22" a="1"/>
  <c r="B51" i="11" a="1"/>
  <c r="E81" i="22" a="1"/>
  <c r="M57" i="22" a="1"/>
  <c r="D48" i="11" a="1"/>
  <c r="N147" i="22" a="1"/>
  <c r="P190" i="22" a="1"/>
  <c r="O89" i="22" a="1"/>
  <c r="F48" i="11" a="1"/>
  <c r="P213" i="22" a="1"/>
  <c r="E156" i="22" a="1"/>
  <c r="Q74" i="22" a="1"/>
  <c r="K33" i="22" a="1"/>
  <c r="H39" i="22" a="1"/>
  <c r="I43" i="22" a="1"/>
  <c r="E20" i="22" a="1"/>
  <c r="P108" i="22" a="1"/>
  <c r="I91" i="22" a="1"/>
  <c r="O178" i="22" a="1"/>
  <c r="O17" i="22" a="1"/>
  <c r="F7" i="22" a="1"/>
  <c r="M199" i="22" a="1"/>
  <c r="P25" i="22" a="1"/>
  <c r="C35" i="11" a="1"/>
  <c r="F166" i="22" a="1"/>
  <c r="P212" i="22" a="1"/>
  <c r="F189" i="21" a="1"/>
  <c r="P195" i="21" a="1"/>
  <c r="P171" i="22" a="1"/>
  <c r="P224" i="22" a="1"/>
  <c r="E51" i="11" a="1"/>
  <c r="E60" i="22" a="1"/>
  <c r="I205" i="22" a="1"/>
  <c r="N132" i="22" a="1"/>
  <c r="K153" i="22" a="1"/>
  <c r="Q208" i="22" a="1"/>
  <c r="G98" i="22" a="1"/>
  <c r="H104" i="22" a="1"/>
  <c r="Q215" i="22" a="1"/>
  <c r="N148" i="21" a="1"/>
  <c r="O156" i="22" a="1"/>
  <c r="K178" i="21" a="1"/>
  <c r="C57" i="11" a="1"/>
  <c r="E126" i="22" a="1"/>
  <c r="M174" i="22" a="1"/>
  <c r="K170" i="22" a="1"/>
  <c r="I213" i="21" a="1"/>
  <c r="M206" i="22" a="1"/>
  <c r="P43" i="22" a="1"/>
  <c r="P167" i="22" a="1"/>
  <c r="Q178" i="22" a="1"/>
  <c r="L222" i="22" a="1"/>
  <c r="J173" i="22" a="1"/>
  <c r="H120" i="22" a="1"/>
  <c r="E216" i="22" a="1"/>
  <c r="F53" i="22" a="1"/>
  <c r="L83" i="21" a="1"/>
  <c r="P99" i="21" a="1"/>
  <c r="N144" i="22" a="1"/>
  <c r="M135" i="22" a="1"/>
  <c r="K212" i="22" a="1"/>
  <c r="O153" i="22" a="1"/>
  <c r="E79" i="22" a="1"/>
  <c r="J105" i="22" a="1"/>
  <c r="I38" i="22" a="1"/>
  <c r="O194" i="22" a="1"/>
  <c r="E52" i="11" a="1"/>
  <c r="H136" i="22" a="1"/>
  <c r="J197" i="22" a="1"/>
  <c r="F220" i="22" a="1"/>
  <c r="L126" i="22" a="1"/>
  <c r="M143" i="22" a="1"/>
  <c r="N62" i="22" a="1"/>
  <c r="F177" i="22" a="1"/>
  <c r="K210" i="22" a="1"/>
  <c r="P182" i="22" a="1"/>
  <c r="F87" i="22" a="1"/>
  <c r="O125" i="22" a="1"/>
  <c r="O203" i="22" a="1"/>
  <c r="L162" i="22" a="1"/>
  <c r="C15" i="11" a="1"/>
  <c r="J126" i="22" a="1"/>
  <c r="O220" i="22" a="1"/>
  <c r="I217" i="22" a="1"/>
  <c r="E88" i="22" a="1"/>
  <c r="M53" i="22" a="1"/>
  <c r="I197" i="21" a="1"/>
  <c r="K160" i="21" a="1"/>
  <c r="P156" i="22" a="1"/>
  <c r="H26" i="22" a="1"/>
  <c r="N215" i="22" a="1"/>
  <c r="Q54" i="22" a="1"/>
  <c r="H135" i="22" a="1"/>
  <c r="J191" i="22" a="1"/>
  <c r="B54" i="11" a="1"/>
  <c r="O41" i="22" a="1"/>
  <c r="Q16" i="22" a="1"/>
  <c r="G145" i="22" a="1"/>
  <c r="I57" i="22" a="1"/>
  <c r="H164" i="22" a="1"/>
  <c r="N217" i="21" a="1"/>
  <c r="P211" i="21" a="1"/>
  <c r="K211" i="22" a="1"/>
  <c r="L72" i="22" a="1"/>
  <c r="N196" i="22" a="1"/>
  <c r="C10" i="11" a="1"/>
  <c r="N108" i="22" a="1"/>
  <c r="H15" i="22" a="1"/>
  <c r="M178" i="22" a="1"/>
  <c r="D58" i="11" a="1"/>
  <c r="O212" i="22" a="1"/>
  <c r="M219" i="22" a="1"/>
  <c r="J113" i="22" a="1"/>
  <c r="L15" i="22" a="1"/>
  <c r="E28" i="22" a="1"/>
  <c r="E132" i="22" a="1"/>
  <c r="O128" i="22" a="1"/>
  <c r="O100" i="22" a="1"/>
  <c r="E13" i="22" a="1"/>
  <c r="F19" i="22" a="1"/>
  <c r="P205" i="21" a="1"/>
  <c r="J168" i="22" a="1"/>
  <c r="J15" i="22" a="1"/>
  <c r="P73" i="22" a="1"/>
  <c r="E49" i="11" a="1"/>
  <c r="L8" i="22" a="1"/>
  <c r="G37" i="22" a="1"/>
  <c r="H11" i="22" a="1"/>
  <c r="N161" i="22" a="1"/>
  <c r="H90" i="22" a="1"/>
  <c r="K12" i="22" a="1"/>
  <c r="C16" i="11" a="1"/>
  <c r="G150" i="22" a="1"/>
  <c r="I113" i="22" a="1"/>
  <c r="N73" i="22" a="1"/>
  <c r="G68" i="22" a="1"/>
  <c r="M149" i="22" a="1"/>
  <c r="M134" i="22" a="1"/>
  <c r="F89" i="22" a="1"/>
  <c r="P134" i="22" a="1"/>
  <c r="G100" i="22" a="1"/>
  <c r="K208" i="22" a="1"/>
  <c r="F38" i="22" a="1"/>
  <c r="L223" i="22" a="1"/>
  <c r="F68" i="22" a="1"/>
  <c r="C47" i="11" a="1"/>
  <c r="N122" i="22" a="1"/>
  <c r="E208" i="22" a="1"/>
  <c r="H91" i="22" a="1"/>
  <c r="K105" i="22" a="1"/>
  <c r="G164" i="22" a="1"/>
  <c r="H178" i="22" a="1"/>
  <c r="K75" i="22" a="1"/>
  <c r="M172" i="22" a="1"/>
  <c r="L173" i="22" a="1"/>
  <c r="K190" i="22" a="1"/>
  <c r="J169" i="22" a="1"/>
  <c r="O136" i="22" a="1"/>
  <c r="J163" i="22" a="1"/>
  <c r="K201" i="22" a="1"/>
  <c r="K98" i="22" a="1"/>
  <c r="Q219" i="22" a="1"/>
  <c r="O42" i="22" a="1"/>
  <c r="J212" i="21" a="1"/>
  <c r="M196" i="21" a="1"/>
  <c r="O166" i="21" a="1"/>
  <c r="J171" i="21" a="1"/>
  <c r="I169" i="22" a="1"/>
  <c r="N225" i="22" a="1"/>
  <c r="E161" i="22" a="1"/>
  <c r="C46" i="11" a="1"/>
  <c r="O177" i="22" a="1"/>
  <c r="O78" i="22" a="1"/>
  <c r="O64" i="22" a="1"/>
  <c r="C12" i="11" a="1"/>
  <c r="I131" i="22" a="1"/>
  <c r="N180" i="22" a="1"/>
  <c r="G213" i="22" a="1"/>
  <c r="P36" i="22" a="1"/>
  <c r="H149" i="22" a="1"/>
  <c r="P29" i="22" a="1"/>
  <c r="N15" i="22" a="1"/>
  <c r="G215" i="22" a="1"/>
  <c r="E167" i="22" a="1"/>
  <c r="F44" i="22" a="1"/>
  <c r="K125" i="21" a="1"/>
  <c r="P226" i="21" a="1"/>
  <c r="J227" i="21" a="1"/>
  <c r="I221" i="21" a="1"/>
  <c r="C36" i="11" a="1"/>
  <c r="N222" i="22" a="1"/>
  <c r="N67" i="22" a="1"/>
  <c r="P9" i="22" a="1"/>
  <c r="H215" i="22" a="1"/>
  <c r="M43" i="22" a="1"/>
  <c r="J75" i="22" a="1"/>
  <c r="B47" i="11" a="1"/>
  <c r="C52" i="11" a="1"/>
  <c r="P189" i="22" a="1"/>
  <c r="H210" i="22" a="1"/>
  <c r="H82" i="22" a="1"/>
  <c r="F114" i="22" a="1"/>
  <c r="O216" i="22" a="1"/>
  <c r="Q61" i="22" a="1"/>
  <c r="F159" i="22" a="1"/>
  <c r="G15" i="22" a="1"/>
  <c r="L18" i="22" a="1"/>
  <c r="G116" i="22" a="1"/>
  <c r="O98" i="22" a="1"/>
  <c r="Q214" i="22" a="1"/>
  <c r="O68" i="22" a="1"/>
  <c r="D49" i="11" a="1"/>
  <c r="M205" i="22" a="1"/>
  <c r="H37" i="22" a="1"/>
  <c r="J198" i="22" a="1"/>
  <c r="K157" i="22" a="1"/>
  <c r="G134" i="22" a="1"/>
  <c r="J88" i="22" a="1"/>
  <c r="Q59" i="22" a="1"/>
  <c r="F205" i="21" a="1"/>
  <c r="L188" i="22" a="1"/>
  <c r="N110" i="22" a="1"/>
  <c r="E101" i="22" a="1"/>
  <c r="E166" i="22" a="1"/>
  <c r="E73" i="22" a="1"/>
  <c r="K125" i="22" a="1"/>
  <c r="N133" i="22" a="1"/>
  <c r="N218" i="22" a="1"/>
  <c r="Q116" i="21" a="1"/>
  <c r="C32" i="11" a="1"/>
  <c r="O73" i="22" a="1"/>
  <c r="Q180" i="21" a="1"/>
  <c r="Q169" i="22" a="1"/>
  <c r="N68" i="21" a="1"/>
  <c r="K163" i="22" a="1"/>
  <c r="N129" i="22" a="1"/>
  <c r="H7" i="22" a="1"/>
  <c r="E120" i="22" a="1"/>
  <c r="L175" i="21" a="1"/>
  <c r="N219" i="22" a="1"/>
  <c r="I204" i="22" a="1"/>
  <c r="E172" i="21" a="1"/>
  <c r="Q38" i="22" a="1"/>
  <c r="L99" i="22" a="1"/>
  <c r="K152" i="21" a="1"/>
  <c r="E178" i="22" a="1"/>
  <c r="O176" i="22" a="1"/>
  <c r="M41" i="21" a="1"/>
  <c r="P205" i="22" a="1"/>
  <c r="N76" i="22" a="1"/>
  <c r="K212" i="21" a="1"/>
  <c r="Q147" i="22" a="1"/>
  <c r="P6" i="22" a="1"/>
  <c r="E168" i="22" a="1"/>
  <c r="F202" i="22" a="1"/>
  <c r="E179" i="22" a="1"/>
  <c r="N219" i="21" a="1"/>
  <c r="O19" i="22" a="1"/>
  <c r="F58" i="22" a="1"/>
  <c r="O92" i="22" a="1"/>
  <c r="F219" i="22" a="1"/>
  <c r="J224" i="22" a="1"/>
  <c r="O192" i="22" a="1"/>
  <c r="G193" i="21" a="1"/>
  <c r="M192" i="22" a="1"/>
  <c r="M67" i="21" a="1"/>
  <c r="K127" i="21" a="1"/>
  <c r="P54" i="22" a="1"/>
  <c r="G125" i="22" a="1"/>
  <c r="N188" i="21" a="1"/>
  <c r="F72" i="22" a="1"/>
  <c r="G25" i="22" a="1"/>
  <c r="L41" i="22" a="1"/>
  <c r="L151" i="22" a="1"/>
  <c r="P58" i="22" a="1"/>
  <c r="J9" i="22" a="1"/>
  <c r="M75" i="22" a="1"/>
  <c r="H118" i="22" a="1"/>
  <c r="N88" i="21" a="1"/>
  <c r="H213" i="22" a="1"/>
  <c r="P114" i="22" a="1"/>
  <c r="F209" i="21" a="1"/>
  <c r="O155" i="22" a="1"/>
  <c r="F223" i="21" a="1"/>
  <c r="M215" i="20" a="1"/>
  <c r="J80" i="21" a="1"/>
  <c r="K133" i="22" a="1"/>
  <c r="P193" i="21" a="1"/>
  <c r="K196" i="21" a="1"/>
  <c r="K153" i="21" a="1"/>
  <c r="F87" i="21" a="1"/>
  <c r="J73" i="21" a="1"/>
  <c r="G39" i="21" a="1"/>
  <c r="O98" i="21" a="1"/>
  <c r="Q190" i="21" a="1"/>
  <c r="P76" i="22" a="1"/>
  <c r="N167" i="22" a="1"/>
  <c r="G26" i="22" a="1"/>
  <c r="K86" i="21" a="1"/>
  <c r="J71" i="22" a="1"/>
  <c r="H86" i="22" a="1"/>
  <c r="E91" i="22" a="1"/>
  <c r="H101" i="21" a="1"/>
  <c r="F162" i="21" a="1"/>
  <c r="M157" i="21" a="1"/>
  <c r="F6" i="21" a="1"/>
  <c r="E146" i="21" a="1"/>
  <c r="C9" i="11" a="1"/>
  <c r="J227" i="22" a="1"/>
  <c r="P103" i="22" a="1"/>
  <c r="M170" i="22" a="1"/>
  <c r="Q39" i="22" a="1"/>
  <c r="E123" i="21" a="1"/>
  <c r="E174" i="22" a="1"/>
  <c r="L152" i="22" a="1"/>
  <c r="J198" i="21" a="1"/>
  <c r="M197" i="22" a="1"/>
  <c r="F30" i="21" a="1"/>
  <c r="J152" i="21" a="1"/>
  <c r="L195" i="22" a="1"/>
  <c r="N150" i="21" a="1"/>
  <c r="K6" i="22" a="1"/>
  <c r="K175" i="22" a="1"/>
  <c r="M104" i="22" a="1"/>
  <c r="K108" i="21" a="1"/>
  <c r="M211" i="22" a="1"/>
  <c r="M150" i="22" a="1"/>
  <c r="K226" i="22" a="1"/>
  <c r="I161" i="21" a="1"/>
  <c r="O164" i="22" a="1"/>
  <c r="J199" i="22" a="1"/>
  <c r="P26" i="22" a="1"/>
  <c r="P18" i="22" a="1"/>
  <c r="L204" i="21" a="1"/>
  <c r="M64" i="22" a="1"/>
  <c r="P215" i="22" a="1"/>
  <c r="J226" i="22" a="1"/>
  <c r="O74" i="22" a="1"/>
  <c r="C22" i="11" a="1"/>
  <c r="K196" i="22" a="1"/>
  <c r="L170" i="22" a="1"/>
  <c r="M92" i="22" a="1"/>
  <c r="E210" i="22" a="1"/>
  <c r="O202" i="22" a="1"/>
  <c r="N156" i="22" a="1"/>
  <c r="L203" i="21" a="1"/>
  <c r="P197" i="22" a="1"/>
  <c r="O150" i="22" a="1"/>
  <c r="P85" i="22" a="1"/>
  <c r="N157" i="22" a="1"/>
  <c r="H68" i="22" a="1"/>
  <c r="O53" i="22" a="1"/>
  <c r="H223" i="22" a="1"/>
  <c r="L172" i="22" a="1"/>
  <c r="F125" i="22" a="1"/>
  <c r="P55" i="22" a="1"/>
  <c r="Q200" i="22" a="1"/>
  <c r="Q160" i="22" a="1"/>
  <c r="K122" i="22" a="1"/>
  <c r="I11" i="22" a="1"/>
  <c r="N181" i="21" a="1"/>
  <c r="N174" i="22" a="1"/>
  <c r="P219" i="22" a="1"/>
  <c r="N116" i="22" a="1"/>
  <c r="L59" i="22" a="1"/>
  <c r="C38" i="11" a="1"/>
  <c r="M190" i="22" a="1"/>
  <c r="P57" i="22" a="1"/>
  <c r="L119" i="22" a="1"/>
  <c r="P90" i="22" a="1"/>
  <c r="F109" i="22" a="1"/>
  <c r="K118" i="22" a="1"/>
  <c r="Q136" i="21" a="1"/>
  <c r="J160" i="22" a="1"/>
  <c r="M214" i="22" a="1"/>
  <c r="I156" i="22" a="1"/>
  <c r="G55" i="22" a="1"/>
  <c r="C18" i="11" a="1"/>
  <c r="J34" i="22" a="1"/>
  <c r="G29" i="22" a="1"/>
  <c r="I59" i="22" a="1"/>
  <c r="H78" i="22" a="1"/>
  <c r="J219" i="22" a="1"/>
  <c r="J10" i="22" a="1"/>
  <c r="O90" i="22" a="1"/>
  <c r="O199" i="21" a="1"/>
  <c r="I81" i="22" a="1"/>
  <c r="O106" i="22" a="1"/>
  <c r="I78" i="22" a="1"/>
  <c r="D52" i="11" a="1"/>
  <c r="Q225" i="22" a="1"/>
  <c r="Q101" i="22" a="1"/>
  <c r="N118" i="22" a="1"/>
  <c r="F132" i="22" a="1"/>
  <c r="P124" i="22" a="1"/>
  <c r="C27" i="11" a="1"/>
  <c r="P147" i="22" a="1"/>
  <c r="C5" i="11" a="1"/>
  <c r="E206" i="22" a="1"/>
  <c r="I163" i="22" a="1"/>
  <c r="O209" i="22" a="1"/>
  <c r="N39" i="22" a="1"/>
  <c r="F145" i="22" a="1"/>
  <c r="E153" i="21" a="1"/>
  <c r="E149" i="22" a="1"/>
  <c r="H162" i="22" a="1"/>
  <c r="I72" i="22" a="1"/>
  <c r="L216" i="21" a="1"/>
  <c r="M68" i="22" a="1"/>
  <c r="G177" i="22" a="1"/>
  <c r="N18" i="22" a="1"/>
  <c r="Q29" i="22" a="1"/>
  <c r="C56" i="11" a="1"/>
  <c r="P61" i="22" a="1"/>
  <c r="K159" i="22" a="1"/>
  <c r="Q119" i="22" a="1"/>
  <c r="G13" i="22" a="1"/>
  <c r="I171" i="22" a="1"/>
  <c r="O14" i="22" a="1"/>
  <c r="P133" i="22" a="1"/>
  <c r="L199" i="22" a="1"/>
  <c r="I227" i="22" a="1"/>
  <c r="H124" i="22" a="1"/>
  <c r="P119" i="22" a="1"/>
  <c r="B55" i="11" a="1"/>
  <c r="C21" i="11" a="1"/>
  <c r="I225" i="22" a="1"/>
  <c r="P161" i="22" a="1"/>
  <c r="N92" i="22" a="1"/>
  <c r="M42" i="22" a="1"/>
  <c r="C59" i="11" a="1"/>
  <c r="J225" i="22" a="1"/>
  <c r="C37" i="11" a="1"/>
  <c r="L145" i="22" a="1"/>
  <c r="N160" i="22" a="1"/>
  <c r="G77" i="22" a="1"/>
  <c r="J118" i="22" a="1"/>
  <c r="J204" i="22" a="1"/>
  <c r="L118" i="22" a="1"/>
  <c r="J28" i="22" a="1"/>
  <c r="Q133" i="22" a="1"/>
  <c r="E99" i="22" a="1"/>
  <c r="H212" i="21" a="1"/>
  <c r="H89" i="22" a="1"/>
  <c r="M125" i="22" a="1"/>
  <c r="N175" i="22" a="1"/>
  <c r="F168" i="22" a="1"/>
  <c r="M8" i="22" a="1"/>
  <c r="H166" i="22" a="1"/>
  <c r="F172" i="22" a="1"/>
  <c r="I220" i="22" a="1"/>
  <c r="M177" i="22" a="1"/>
  <c r="M20" i="22" a="1"/>
  <c r="O114" i="22" a="1"/>
  <c r="I26" i="22" a="1"/>
  <c r="G128" i="22" a="1"/>
  <c r="G38" i="22" a="1"/>
  <c r="P70" i="22" a="1"/>
  <c r="G160" i="22" a="1"/>
  <c r="C34" i="11" a="1"/>
  <c r="M203" i="22" a="1"/>
  <c r="N172" i="22" a="1"/>
  <c r="E107" i="22" a="1"/>
  <c r="Q154" i="22" a="1"/>
  <c r="J55" i="22" a="1"/>
  <c r="K226" i="21" a="1"/>
  <c r="H122" i="22" a="1"/>
  <c r="Q78" i="22" a="1"/>
  <c r="K164" i="21" a="1"/>
  <c r="O201" i="22" a="1"/>
  <c r="F225" i="22" a="1"/>
  <c r="P11" i="22" a="1"/>
  <c r="P98" i="22" a="1"/>
  <c r="M64" i="21" a="1"/>
  <c r="M83" i="22" a="1"/>
  <c r="Q100" i="22" a="1"/>
  <c r="P86" i="22" a="1"/>
  <c r="O197" i="22" a="1"/>
  <c r="K58" i="22" a="1"/>
  <c r="I198" i="21" a="1"/>
  <c r="I219" i="22" a="1"/>
  <c r="P204" i="22" a="1"/>
  <c r="F122" i="22" a="1"/>
  <c r="K62" i="22" a="1"/>
  <c r="N89" i="22" a="1"/>
  <c r="M175" i="22" a="1"/>
  <c r="K117" i="21" a="1"/>
  <c r="E224" i="22" a="1"/>
  <c r="F152" i="22" a="1"/>
  <c r="N226" i="21" a="1"/>
  <c r="G170" i="21" a="1"/>
  <c r="K173" i="21" a="1"/>
  <c r="I163" i="21" a="1"/>
  <c r="O189" i="22" a="1"/>
  <c r="P40" i="22" a="1"/>
  <c r="Q209" i="21" a="1"/>
  <c r="Q222" i="21" a="1"/>
  <c r="J143" i="21" a="1"/>
  <c r="L189" i="21" a="1"/>
  <c r="K155" i="22" a="1"/>
  <c r="H21" i="22" a="1"/>
  <c r="N10" i="22" a="1"/>
  <c r="O213" i="22" a="1"/>
  <c r="O191" i="22" a="1"/>
  <c r="N109" i="21" a="1"/>
  <c r="E157" i="22" a="1"/>
  <c r="P111" i="22" a="1"/>
  <c r="Q200" i="21" a="1"/>
  <c r="E23" i="22" a="1"/>
  <c r="K104" i="21" a="1"/>
  <c r="N163" i="22" a="1"/>
  <c r="K112" i="22" a="1"/>
  <c r="H226" i="21" a="1"/>
  <c r="Q18" i="22" a="1"/>
  <c r="G132" i="21" a="1"/>
  <c r="N156" i="20" a="1"/>
  <c r="K200" i="21" a="1"/>
  <c r="M103" i="22" a="1"/>
  <c r="I85" i="22" a="1"/>
  <c r="N83" i="22" a="1"/>
  <c r="N13" i="22" a="1"/>
  <c r="L122" i="21" a="1"/>
  <c r="J105" i="21" a="1"/>
  <c r="I209" i="21" a="1"/>
  <c r="K121" i="22" a="1"/>
  <c r="G6" i="22" a="1"/>
  <c r="Q31" i="22" a="1"/>
  <c r="Q68" i="22" a="1"/>
  <c r="E197" i="21" a="1"/>
  <c r="N53" i="21" a="1"/>
  <c r="N109" i="22" a="1"/>
  <c r="O15" i="22" a="1"/>
  <c r="P215" i="21" a="1"/>
  <c r="H190" i="21" a="1"/>
  <c r="H25" i="22" a="1"/>
  <c r="E87" i="21" a="1"/>
  <c r="Q226" i="21" a="1"/>
  <c r="G182" i="22" a="1"/>
  <c r="I177" i="22" a="1"/>
  <c r="F167" i="21" a="1"/>
  <c r="P212" i="21" a="1"/>
  <c r="N20" i="22" a="1"/>
  <c r="F72" i="21" a="1"/>
  <c r="Q189" i="22" a="1"/>
  <c r="K73" i="22" a="1"/>
  <c r="M200" i="22" a="1"/>
  <c r="E217" i="21" a="1"/>
  <c r="G158" i="21" a="1"/>
  <c r="N153" i="22" a="1"/>
  <c r="L210" i="21" a="1"/>
  <c r="J76" i="21" a="1"/>
  <c r="O181" i="22" a="1"/>
  <c r="E157" i="21" a="1"/>
  <c r="K82" i="21" a="1"/>
  <c r="P113" i="21" a="1"/>
  <c r="G205" i="22" a="1"/>
  <c r="G45" i="22" a="1"/>
  <c r="L167" i="22" a="1"/>
  <c r="G43" i="21" a="1"/>
  <c r="G74" i="21" a="1"/>
  <c r="N70" i="21" a="1"/>
  <c r="H85" i="22" a="1"/>
  <c r="J130" i="21" a="1"/>
  <c r="O159" i="21" a="1"/>
  <c r="O76" i="21" a="1"/>
  <c r="P29" i="21" a="1"/>
  <c r="O224" i="20" a="1"/>
  <c r="L103" i="21" a="1"/>
  <c r="K57" i="20" a="1"/>
  <c r="K30" i="22" a="1"/>
  <c r="F40" i="21" a="1"/>
  <c r="O124" i="21" a="1"/>
  <c r="F54" i="21" a="1"/>
  <c r="H40" i="21" a="1"/>
  <c r="I204" i="20" a="1"/>
  <c r="Q152" i="21" a="1"/>
  <c r="N90" i="20" a="1"/>
  <c r="F224" i="21" a="1"/>
  <c r="O215" i="21" a="1"/>
  <c r="O92" i="21" a="1"/>
  <c r="O145" i="20" a="1"/>
  <c r="L205" i="21" a="1"/>
  <c r="L113" i="21" a="1"/>
  <c r="E69" i="21" a="1"/>
  <c r="Q222" i="19" a="1"/>
  <c r="F136" i="22" a="1"/>
  <c r="N18" i="21" a="1"/>
  <c r="G39" i="22" a="1"/>
  <c r="H107" i="20" a="1"/>
  <c r="K136" i="21" a="1"/>
  <c r="O72" i="21" a="1"/>
  <c r="J14" i="21" a="1"/>
  <c r="Q89" i="22" a="1"/>
  <c r="P124" i="21" a="1"/>
  <c r="F81" i="22" a="1"/>
  <c r="M121" i="20" a="1"/>
  <c r="J78" i="21" a="1"/>
  <c r="G157" i="21" a="1"/>
  <c r="M40" i="21" a="1"/>
  <c r="E225" i="22" a="1"/>
  <c r="K66" i="22" a="1"/>
  <c r="G111" i="22" a="1"/>
  <c r="H147" i="21" a="1"/>
  <c r="F101" i="21" a="1"/>
  <c r="F76" i="21" a="1"/>
  <c r="K204" i="22" a="1"/>
  <c r="N150" i="22" a="1"/>
  <c r="I153" i="22" a="1"/>
  <c r="G109" i="22" a="1"/>
  <c r="N114" i="21" a="1"/>
  <c r="F65" i="21" a="1"/>
  <c r="O173" i="20" a="1"/>
  <c r="J170" i="22" a="1"/>
  <c r="Q21" i="22" a="1"/>
  <c r="E41" i="21" a="1"/>
  <c r="O63" i="22" a="1"/>
  <c r="H41" i="22" a="1"/>
  <c r="M85" i="22" a="1"/>
  <c r="L20" i="21" a="1"/>
  <c r="L72" i="21" a="1"/>
  <c r="O145" i="21" a="1"/>
  <c r="O45" i="20" a="1"/>
  <c r="H144" i="21" a="1"/>
  <c r="O45" i="21" a="1"/>
  <c r="P39" i="22" a="1"/>
  <c r="F70" i="20" a="1"/>
  <c r="K59" i="21" a="1"/>
  <c r="F58" i="20" a="1"/>
  <c r="O58" i="21" a="1"/>
  <c r="G20" i="21" a="1"/>
  <c r="I115" i="21" a="1"/>
  <c r="I159" i="22" a="1"/>
  <c r="E32" i="21" a="1"/>
  <c r="L54" i="21" a="1"/>
  <c r="K132" i="21" a="1"/>
  <c r="Q218" i="20" a="1"/>
  <c r="M206" i="19" a="1"/>
  <c r="H130" i="20" a="1"/>
  <c r="J33" i="22" a="1"/>
  <c r="M202" i="21" a="1"/>
  <c r="Q37" i="22" a="1"/>
  <c r="O194" i="21" a="1"/>
  <c r="G136" i="22" a="1"/>
  <c r="N173" i="22" a="1"/>
  <c r="M78" i="22" a="1"/>
  <c r="L100" i="22" a="1"/>
  <c r="L74" i="22" a="1"/>
  <c r="F162" i="22" a="1"/>
  <c r="J216" i="22" a="1"/>
  <c r="J223" i="22" a="1"/>
  <c r="K115" i="22" a="1"/>
  <c r="M19" i="22" a="1"/>
  <c r="G162" i="22" a="1"/>
  <c r="I65" i="22" a="1"/>
  <c r="P77" i="22" a="1"/>
  <c r="E58" i="22" a="1"/>
  <c r="O80" i="22" a="1"/>
  <c r="I128" i="22" a="1"/>
  <c r="C30" i="11" a="1"/>
  <c r="L124" i="22" a="1"/>
  <c r="M13" i="22" a="1"/>
  <c r="J205" i="22" a="1"/>
  <c r="K85" i="22" a="1"/>
  <c r="I176" i="22" a="1"/>
  <c r="E215" i="21" a="1"/>
  <c r="N199" i="22" a="1"/>
  <c r="K110" i="22" a="1"/>
  <c r="K135" i="21" a="1"/>
  <c r="H162" i="21" a="1"/>
  <c r="I129" i="22" a="1"/>
  <c r="F32" i="22" a="1"/>
  <c r="M77" i="22" a="1"/>
  <c r="L41" i="21" a="1"/>
  <c r="H176" i="22" a="1"/>
  <c r="J74" i="22" a="1"/>
  <c r="E7" i="22" a="1"/>
  <c r="L207" i="22" a="1"/>
  <c r="L16" i="22" a="1"/>
  <c r="E133" i="22" a="1"/>
  <c r="H79" i="22" a="1"/>
  <c r="I27" i="22" a="1"/>
  <c r="E100" i="22" a="1"/>
  <c r="N103" i="22" a="1"/>
  <c r="O173" i="22" a="1"/>
  <c r="L210" i="22" a="1"/>
  <c r="J112" i="21" a="1"/>
  <c r="K102" i="22" a="1"/>
  <c r="E114" i="22" a="1"/>
  <c r="L12" i="22" a="1"/>
  <c r="E148" i="21" a="1"/>
  <c r="E118" i="21" a="1"/>
  <c r="H143" i="21" a="1"/>
  <c r="G224" i="22" a="1"/>
  <c r="O9" i="22" a="1"/>
  <c r="F150" i="22" a="1"/>
  <c r="L219" i="22" a="1"/>
  <c r="I164" i="21" a="1"/>
  <c r="E125" i="21" a="1"/>
  <c r="O107" i="21" a="1"/>
  <c r="L69" i="22" a="1"/>
  <c r="L88" i="22" a="1"/>
  <c r="H69" i="22" a="1"/>
  <c r="Q175" i="21" a="1"/>
  <c r="K99" i="22" a="1"/>
  <c r="F123" i="21" a="1"/>
  <c r="P214" i="22" a="1"/>
  <c r="H73" i="22" a="1"/>
  <c r="I149" i="22" a="1"/>
  <c r="G107" i="22" a="1"/>
  <c r="M121" i="22" a="1"/>
  <c r="L68" i="22" a="1"/>
  <c r="G121" i="22" a="1"/>
  <c r="L119" i="21" a="1"/>
  <c r="G203" i="21" a="1"/>
  <c r="M61" i="21" a="1"/>
  <c r="P129" i="20" a="1"/>
  <c r="F59" i="11" a="1"/>
  <c r="O33" i="22" a="1"/>
  <c r="L85" i="22" a="1"/>
  <c r="E167" i="21" a="1"/>
  <c r="K171" i="21" a="1"/>
  <c r="K25" i="21" a="1"/>
  <c r="N210" i="20" a="1"/>
  <c r="M82" i="21" a="1"/>
  <c r="N158" i="22" a="1"/>
  <c r="E223" i="21" a="1"/>
  <c r="E205" i="21" a="1"/>
  <c r="N137" i="21" a="1"/>
  <c r="N154" i="21" a="1"/>
  <c r="M219" i="21" a="1"/>
  <c r="K213" i="21" a="1"/>
  <c r="M120" i="22" a="1"/>
  <c r="H219" i="21" a="1"/>
  <c r="N128" i="21" a="1"/>
  <c r="F177" i="21" a="1"/>
  <c r="N57" i="21" a="1"/>
  <c r="K145" i="21" a="1"/>
  <c r="N182" i="22" a="1"/>
  <c r="J155" i="21" a="1"/>
  <c r="F133" i="21" a="1"/>
  <c r="Q27" i="22" a="1"/>
  <c r="F225" i="21" a="1"/>
  <c r="L160" i="21" a="1"/>
  <c r="E40" i="22" a="1"/>
  <c r="N77" i="22" a="1"/>
  <c r="E161" i="21" a="1"/>
  <c r="K109" i="21" a="1"/>
  <c r="D56" i="11" a="1"/>
  <c r="Q83" i="22" a="1"/>
  <c r="F91" i="22" a="1"/>
  <c r="K53" i="22" a="1"/>
  <c r="I22" i="22" a="1"/>
  <c r="H123" i="21" a="1"/>
  <c r="G55" i="21" a="1"/>
  <c r="Q24" i="21" a="1"/>
  <c r="E16" i="22" a="1"/>
  <c r="G156" i="21" a="1"/>
  <c r="J167" i="21" a="1"/>
  <c r="P115" i="21" a="1"/>
  <c r="Q144" i="21" a="1"/>
  <c r="K226" i="20" a="1"/>
  <c r="L98" i="22" a="1"/>
  <c r="I68" i="22" a="1"/>
  <c r="I31" i="22" a="1"/>
  <c r="M36" i="21" a="1"/>
  <c r="O12" i="21" a="1"/>
  <c r="O174" i="20" a="1"/>
  <c r="J54" i="22" a="1"/>
  <c r="M34" i="22" a="1"/>
  <c r="N196" i="21" a="1"/>
  <c r="O144" i="22" a="1"/>
  <c r="L84" i="22" a="1"/>
  <c r="N66" i="22" a="1"/>
  <c r="J171" i="22" a="1"/>
  <c r="M194" i="22" a="1"/>
  <c r="E84" i="22" a="1"/>
  <c r="F69" i="22" a="1"/>
  <c r="P120" i="22" a="1"/>
  <c r="C19" i="11" a="1"/>
  <c r="D53" i="11" a="1"/>
  <c r="O160" i="22" a="1"/>
  <c r="K18" i="22" a="1"/>
  <c r="O137" i="21" a="1"/>
  <c r="B59" i="11" a="1"/>
  <c r="E219" i="22" a="1"/>
  <c r="L165" i="22" a="1"/>
  <c r="F46" i="11" a="1"/>
  <c r="J26" i="22" a="1"/>
  <c r="P224" i="21" a="1"/>
  <c r="H211" i="21" a="1"/>
  <c r="Q115" i="22" a="1"/>
  <c r="J164" i="22" a="1"/>
  <c r="N58" i="22" a="1"/>
  <c r="C17" i="11" a="1"/>
  <c r="H116" i="22" a="1"/>
  <c r="C24" i="11" a="1"/>
  <c r="C26" i="11" a="1"/>
  <c r="M128" i="22" a="1"/>
  <c r="K131" i="22" a="1"/>
  <c r="L26" i="22" a="1"/>
  <c r="K206" i="22" a="1"/>
  <c r="H209" i="22" a="1"/>
  <c r="H214" i="22" a="1"/>
  <c r="F50" i="11" a="1"/>
  <c r="H153" i="22" a="1"/>
  <c r="E225" i="21" a="1"/>
  <c r="L176" i="22" a="1"/>
  <c r="F26" i="22" a="1"/>
  <c r="L35" i="22" a="1"/>
  <c r="I174" i="22" a="1"/>
  <c r="P135" i="21" a="1"/>
  <c r="L200" i="22" a="1"/>
  <c r="M213" i="21" a="1"/>
  <c r="L86" i="22" a="1"/>
  <c r="H131" i="21" a="1"/>
  <c r="H80" i="22" a="1"/>
  <c r="K77" i="22" a="1"/>
  <c r="Q170" i="22" a="1"/>
  <c r="H181" i="22" a="1"/>
  <c r="M212" i="21" a="1"/>
  <c r="P62" i="22" a="1"/>
  <c r="O116" i="21" a="1"/>
  <c r="E57" i="11" a="1"/>
  <c r="J136" i="22" a="1"/>
  <c r="Q210" i="22" a="1"/>
  <c r="K11" i="22" a="1"/>
  <c r="I155" i="21" a="1"/>
  <c r="L154" i="21" a="1"/>
  <c r="K172" i="22" a="1"/>
  <c r="J193" i="22" a="1"/>
  <c r="N91" i="22" a="1"/>
  <c r="N120" i="22" a="1"/>
  <c r="L179" i="22" a="1"/>
  <c r="H225" i="22" a="1"/>
  <c r="P181" i="22" a="1"/>
  <c r="O148" i="22" a="1"/>
  <c r="O173" i="21" a="1"/>
  <c r="G123" i="21" a="1"/>
  <c r="L227" i="21" a="1"/>
  <c r="H221" i="21" a="1"/>
  <c r="P74" i="22" a="1"/>
  <c r="P75" i="22" a="1"/>
  <c r="E151" i="22" a="1"/>
  <c r="O76" i="22" a="1"/>
  <c r="J27" i="22" a="1"/>
  <c r="H103" i="21" a="1"/>
  <c r="M156" i="21" a="1"/>
  <c r="J217" i="22" a="1"/>
  <c r="O84" i="22" a="1"/>
  <c r="J206" i="21" a="1"/>
  <c r="H12" i="22" a="1"/>
  <c r="M166" i="21" a="1"/>
  <c r="K220" i="22" a="1"/>
  <c r="H227" i="22" a="1"/>
  <c r="F152" i="21" a="1"/>
  <c r="F175" i="22" a="1"/>
  <c r="J119" i="21" a="1"/>
  <c r="O75" i="21" a="1"/>
  <c r="O66" i="22" a="1"/>
  <c r="N19" i="22" a="1"/>
  <c r="P199" i="22" a="1"/>
  <c r="N101" i="22" a="1"/>
  <c r="P217" i="21" a="1"/>
  <c r="K106" i="21" a="1"/>
  <c r="O115" i="22" a="1"/>
  <c r="E203" i="21" a="1"/>
  <c r="N54" i="22" a="1"/>
  <c r="G35" i="22" a="1"/>
  <c r="N100" i="21" a="1"/>
  <c r="F199" i="21" a="1"/>
  <c r="P201" i="21" a="1"/>
  <c r="L133" i="22" a="1"/>
  <c r="L55" i="22" a="1"/>
  <c r="F218" i="22" a="1"/>
  <c r="F149" i="21" a="1"/>
  <c r="M125" i="21" a="1"/>
  <c r="I100" i="22" a="1"/>
  <c r="I196" i="20" a="1"/>
  <c r="M76" i="21" a="1"/>
  <c r="K145" i="22" a="1"/>
  <c r="K119" i="22" a="1"/>
  <c r="P123" i="21" a="1"/>
  <c r="L208" i="21" a="1"/>
  <c r="L115" i="22" a="1"/>
  <c r="L134" i="21" a="1"/>
  <c r="F158" i="22" a="1"/>
  <c r="P194" i="21" a="1"/>
  <c r="L166" i="21" a="1"/>
  <c r="J137" i="21" a="1"/>
  <c r="Q202" i="22" a="1"/>
  <c r="H121" i="22" a="1"/>
  <c r="P87" i="22" a="1"/>
  <c r="M69" i="21" a="1"/>
  <c r="J151" i="22" a="1"/>
  <c r="I118" i="21" a="1"/>
  <c r="E227" i="22" a="1"/>
  <c r="F88" i="22" a="1"/>
  <c r="I212" i="21" a="1"/>
  <c r="M117" i="22" a="1"/>
  <c r="P148" i="22" a="1"/>
  <c r="P64" i="22" a="1"/>
  <c r="I16" i="22" a="1"/>
  <c r="F60" i="22" a="1"/>
  <c r="O60" i="22" a="1"/>
  <c r="J81" i="22" a="1"/>
  <c r="E136" i="22" a="1"/>
  <c r="H170" i="22" a="1"/>
  <c r="K69" i="22" a="1"/>
  <c r="H58" i="22" a="1"/>
  <c r="Q152" i="22" a="1"/>
  <c r="F78" i="22" a="1"/>
  <c r="P221" i="22" a="1"/>
  <c r="L37" i="22" a="1"/>
  <c r="G117" i="22" a="1"/>
  <c r="M188" i="22" a="1"/>
  <c r="J166" i="22" a="1"/>
  <c r="H163" i="22" a="1"/>
  <c r="F124" i="22" a="1"/>
  <c r="O10" i="22" a="1"/>
  <c r="J89" i="22" a="1"/>
  <c r="H108" i="22" a="1"/>
  <c r="O29" i="21" a="1"/>
  <c r="B48" i="11" a="1"/>
  <c r="H126" i="22" a="1"/>
  <c r="N8" i="22" a="1"/>
  <c r="P145" i="21" a="1"/>
  <c r="M151" i="22" a="1"/>
  <c r="L150" i="22" a="1"/>
  <c r="N90" i="22" a="1"/>
  <c r="I222" i="22" a="1"/>
  <c r="J127" i="22" a="1"/>
  <c r="P63" i="22" a="1"/>
  <c r="K203" i="22" a="1"/>
  <c r="H86" i="21" a="1"/>
  <c r="E87" i="22" a="1"/>
  <c r="G209" i="22" a="1"/>
  <c r="E196" i="21" a="1"/>
  <c r="I192" i="21" a="1"/>
  <c r="H22" i="22" a="1"/>
  <c r="J210" i="21" a="1"/>
  <c r="L21" i="22" a="1"/>
  <c r="Q88" i="22" a="1"/>
  <c r="G57" i="22" a="1"/>
  <c r="G16" i="22" a="1"/>
  <c r="F163" i="21" a="1"/>
  <c r="Q120" i="21" a="1"/>
  <c r="Q227" i="22" a="1"/>
  <c r="H226" i="22" a="1"/>
  <c r="Q120" i="22" a="1"/>
  <c r="O208" i="22" a="1"/>
  <c r="N204" i="22" a="1"/>
  <c r="L90" i="22" a="1"/>
  <c r="K152" i="22" a="1"/>
  <c r="I80" i="22" a="1"/>
  <c r="K32" i="22" a="1"/>
  <c r="O31" i="22" a="1"/>
  <c r="E89" i="22" a="1"/>
  <c r="K150" i="21" a="1"/>
  <c r="B53" i="11" a="1"/>
  <c r="P216" i="22" a="1"/>
  <c r="I112" i="22" a="1"/>
  <c r="N68" i="22" a="1"/>
  <c r="G172" i="22" a="1"/>
  <c r="M201" i="21" a="1"/>
  <c r="G80" i="22" a="1"/>
  <c r="Q26" i="22" a="1"/>
  <c r="F148" i="21" a="1"/>
  <c r="G165" i="21" a="1"/>
  <c r="H175" i="21" a="1"/>
  <c r="F221" i="21" a="1"/>
  <c r="F45" i="22" a="1"/>
  <c r="Q194" i="21" a="1"/>
  <c r="H210" i="21" a="1"/>
  <c r="N193" i="21" a="1"/>
  <c r="E128" i="21" a="1"/>
  <c r="E171" i="21" a="1"/>
  <c r="J33" i="21" a="1"/>
  <c r="F174" i="22" a="1"/>
  <c r="J23" i="22" a="1"/>
  <c r="Q28" i="22" a="1"/>
  <c r="I45" i="22" a="1"/>
  <c r="O170" i="22" a="1"/>
  <c r="F57" i="22" a="1"/>
  <c r="N12" i="22" a="1"/>
  <c r="D47" i="11" a="1"/>
  <c r="H204" i="22" a="1"/>
  <c r="I92" i="22" a="1"/>
  <c r="L180" i="21" a="1"/>
  <c r="E115" i="22" a="1"/>
  <c r="K219" i="22" a="1"/>
  <c r="I67" i="22" a="1"/>
  <c r="K83" i="22" a="1"/>
  <c r="L31" i="22" a="1"/>
  <c r="K25" i="22" a="1"/>
  <c r="K44" i="22" a="1"/>
  <c r="N86" i="22" a="1"/>
  <c r="M220" i="22" a="1"/>
  <c r="Q205" i="22" a="1"/>
  <c r="M147" i="22" a="1"/>
  <c r="O43" i="22" a="1"/>
  <c r="L130" i="22" a="1"/>
  <c r="L125" i="22" a="1"/>
  <c r="P172" i="22" a="1"/>
  <c r="O119" i="22" a="1"/>
  <c r="F207" i="22" a="1"/>
  <c r="G227" i="22" a="1"/>
  <c r="H199" i="21" a="1"/>
  <c r="E25" i="22" a="1"/>
  <c r="G116" i="21" a="1"/>
  <c r="N195" i="22" a="1"/>
  <c r="P56" i="22" a="1"/>
  <c r="P206" i="22" a="1"/>
  <c r="H168" i="22" a="1"/>
  <c r="I179" i="22" a="1"/>
  <c r="L199" i="21" a="1"/>
  <c r="H179" i="22" a="1"/>
  <c r="I8" i="22" a="1"/>
  <c r="H224" i="22" a="1"/>
  <c r="J115" i="22" a="1"/>
  <c r="I61" i="22" a="1"/>
  <c r="J90" i="22" a="1"/>
  <c r="K134" i="21" a="1"/>
  <c r="C50" i="11" a="1"/>
  <c r="J102" i="22" a="1"/>
  <c r="P216" i="21" a="1"/>
  <c r="M201" i="22" a="1"/>
  <c r="L86" i="21" a="1"/>
  <c r="I20" i="21" a="1"/>
  <c r="G76" i="22" a="1"/>
  <c r="F137" i="22" a="1"/>
  <c r="J78" i="22" a="1"/>
  <c r="F160" i="21" a="1"/>
  <c r="J12" i="22" a="1"/>
  <c r="K91" i="21" a="1"/>
  <c r="Q161" i="21" a="1"/>
  <c r="I150" i="22" a="1"/>
  <c r="O133" i="22" a="1"/>
  <c r="G118" i="22" a="1"/>
  <c r="L179" i="21" a="1"/>
  <c r="N214" i="22" a="1"/>
  <c r="O166" i="22" a="1"/>
  <c r="E68" i="22" a="1"/>
  <c r="E77" i="22" a="1"/>
  <c r="P163" i="21" a="1"/>
  <c r="H103" i="22" a="1"/>
  <c r="L71" i="22" a="1"/>
  <c r="M129" i="21" a="1"/>
  <c r="G129" i="22" a="1"/>
  <c r="L120" i="22" a="1"/>
  <c r="M39" i="22" a="1"/>
  <c r="O33" i="21" a="1"/>
  <c r="K69" i="21" a="1"/>
  <c r="P74" i="21" a="1"/>
  <c r="H44" i="22" a="1"/>
  <c r="H18" i="22" a="1"/>
  <c r="N28" i="22" a="1"/>
  <c r="M212" i="22" a="1"/>
  <c r="E154" i="22" a="1"/>
  <c r="G224" i="21" a="1"/>
  <c r="I209" i="22" a="1"/>
  <c r="L38" i="22" a="1"/>
  <c r="P218" i="21" a="1"/>
  <c r="H64" i="22" a="1"/>
  <c r="J72" i="22" a="1"/>
  <c r="F206" i="21" a="1"/>
  <c r="I67" i="21" a="1"/>
  <c r="H129" i="22" a="1"/>
  <c r="Q130" i="22" a="1"/>
  <c r="H74" i="22" a="1"/>
  <c r="J211" i="21" a="1"/>
  <c r="E124" i="21" a="1"/>
  <c r="K88" i="22" a="1"/>
  <c r="O60" i="21" a="1"/>
  <c r="L131" i="22" a="1"/>
  <c r="M162" i="21" a="1"/>
  <c r="O25" i="22" a="1"/>
  <c r="L219" i="21" a="1"/>
  <c r="H23" i="22" a="1"/>
  <c r="F192" i="21" a="1"/>
  <c r="C60" i="11" a="1"/>
  <c r="N25" i="22" a="1"/>
  <c r="K8" i="22" a="1"/>
  <c r="F213" i="21" a="1"/>
  <c r="J203" i="21" a="1"/>
  <c r="F79" i="22" a="1"/>
  <c r="O26" i="22" a="1"/>
  <c r="Q135" i="21" a="1"/>
  <c r="G78" i="22" a="1"/>
  <c r="K110" i="21" a="1"/>
  <c r="L117" i="21" a="1"/>
  <c r="O41" i="21" a="1"/>
  <c r="G214" i="22" a="1"/>
  <c r="M100" i="22" a="1"/>
  <c r="I108" i="21" a="1"/>
  <c r="E75" i="21" a="1"/>
  <c r="N58" i="21" a="1"/>
  <c r="G104" i="21" a="1"/>
  <c r="F27" i="22" a="1"/>
  <c r="N137" i="22" a="1"/>
  <c r="I218" i="22" a="1"/>
  <c r="P55" i="21" a="1"/>
  <c r="M160" i="22" a="1"/>
  <c r="K215" i="21" a="1"/>
  <c r="G197" i="20" a="1"/>
  <c r="F169" i="20" a="1"/>
  <c r="C11" i="11" a="1"/>
  <c r="G99" i="22" a="1"/>
  <c r="B58" i="11" a="1"/>
  <c r="Q151" i="22" a="1"/>
  <c r="Q107" i="22" a="1"/>
  <c r="J119" i="22" a="1"/>
  <c r="G8" i="22" a="1"/>
  <c r="I87" i="22" a="1"/>
  <c r="M105" i="22" a="1"/>
  <c r="I133" i="22" a="1"/>
  <c r="O110" i="22" a="1"/>
  <c r="L17" i="22" a="1"/>
  <c r="K202" i="22" a="1"/>
  <c r="Q86" i="22" a="1"/>
  <c r="N207" i="22" a="1"/>
  <c r="N104" i="22" a="1"/>
  <c r="E117" i="22" a="1"/>
  <c r="P137" i="22" a="1"/>
  <c r="P110" i="22" a="1"/>
  <c r="I108" i="22" a="1"/>
  <c r="H109" i="21" a="1"/>
  <c r="K213" i="22" a="1"/>
  <c r="E24" i="22" a="1"/>
  <c r="P220" i="22" a="1"/>
  <c r="F54" i="22" a="1"/>
  <c r="K23" i="22" a="1"/>
  <c r="F211" i="22" a="1"/>
  <c r="F83" i="22" a="1"/>
  <c r="Q224" i="22" a="1"/>
  <c r="O112" i="21" a="1"/>
  <c r="K224" i="22" a="1"/>
  <c r="K80" i="22" a="1"/>
  <c r="L181" i="22" a="1"/>
  <c r="J109" i="22" a="1"/>
  <c r="F147" i="22" a="1"/>
  <c r="J189" i="21" a="1"/>
  <c r="J41" i="22" a="1"/>
  <c r="I65" i="21" a="1"/>
  <c r="P23" i="22" a="1"/>
  <c r="N143" i="22" a="1"/>
  <c r="J53" i="22" a="1"/>
  <c r="M84" i="22" a="1"/>
  <c r="O188" i="21" a="1"/>
  <c r="E177" i="22" a="1"/>
  <c r="N42" i="22" a="1"/>
  <c r="J42" i="22" a="1"/>
  <c r="P31" i="22" a="1"/>
  <c r="K10" i="22" a="1"/>
  <c r="P203" i="21" a="1"/>
  <c r="O180" i="22" a="1"/>
  <c r="K21" i="22" a="1"/>
  <c r="M155" i="22" a="1"/>
  <c r="E47" i="11" a="1"/>
  <c r="L153" i="22" a="1"/>
  <c r="H204" i="21" a="1"/>
  <c r="P162" i="22" a="1"/>
  <c r="I136" i="22" a="1"/>
  <c r="J177" i="22" a="1"/>
  <c r="F73" i="22" a="1"/>
  <c r="H149" i="21" a="1"/>
  <c r="H227" i="21" a="1"/>
  <c r="H167" i="21" a="1"/>
  <c r="O79" i="22" a="1"/>
  <c r="O12" i="22" a="1"/>
  <c r="F222" i="21" a="1"/>
  <c r="F13" i="22" a="1"/>
  <c r="I62" i="22" a="1"/>
  <c r="E78" i="22" a="1"/>
  <c r="Q24" i="22" a="1"/>
  <c r="N173" i="21" a="1"/>
  <c r="O190" i="22" a="1"/>
  <c r="E122" i="22" a="1"/>
  <c r="P159" i="22" a="1"/>
  <c r="N56" i="22" a="1"/>
  <c r="J133" i="22" a="1"/>
  <c r="O195" i="22" a="1"/>
  <c r="E83" i="22" a="1"/>
  <c r="M74" i="21" a="1"/>
  <c r="F154" i="22" a="1"/>
  <c r="P71" i="22" a="1"/>
  <c r="F20" i="22" a="1"/>
  <c r="G9" i="22" a="1"/>
  <c r="E63" i="22" a="1"/>
  <c r="I102" i="22" a="1"/>
  <c r="I216" i="21" a="1"/>
  <c r="O34" i="22" a="1"/>
  <c r="J123" i="21" a="1"/>
  <c r="M166" i="22" a="1"/>
  <c r="L218" i="22" a="1"/>
  <c r="Q136" i="22" a="1"/>
  <c r="H119" i="21" a="1"/>
  <c r="H160" i="22" a="1"/>
  <c r="J178" i="22" a="1"/>
  <c r="N193" i="22" a="1"/>
  <c r="P44" i="21" a="1"/>
  <c r="F10" i="22" a="1"/>
  <c r="I175" i="21" a="1"/>
  <c r="Q153" i="21" a="1"/>
  <c r="I173" i="21" a="1"/>
  <c r="G206" i="21" a="1"/>
  <c r="K127" i="22" a="1"/>
  <c r="Q180" i="22" a="1"/>
  <c r="K120" i="21" a="1"/>
  <c r="H99" i="22" a="1"/>
  <c r="M99" i="22" a="1"/>
  <c r="M114" i="22" a="1"/>
  <c r="I177" i="21" a="1"/>
  <c r="H105" i="21" a="1"/>
  <c r="J88" i="21" a="1"/>
  <c r="E54" i="21" a="1"/>
  <c r="P163" i="22" a="1"/>
  <c r="E38" i="22" a="1"/>
  <c r="M155" i="21" a="1"/>
  <c r="F143" i="21" a="1"/>
  <c r="F135" i="22" a="1"/>
  <c r="G90" i="22" a="1"/>
  <c r="Q225" i="21" a="1"/>
  <c r="K200" i="22" a="1"/>
  <c r="L23" i="22" a="1"/>
  <c r="J41" i="21" a="1"/>
  <c r="J172" i="21" a="1"/>
  <c r="P222" i="21" a="1"/>
  <c r="J114" i="21" a="1"/>
  <c r="I89" i="22" a="1"/>
  <c r="E85" i="21" a="1"/>
  <c r="L177" i="21" a="1"/>
  <c r="P45" i="22" a="1"/>
  <c r="L14" i="22" a="1"/>
  <c r="M33" i="22" a="1"/>
  <c r="L214" i="22" a="1"/>
  <c r="E202" i="21" a="1"/>
  <c r="P53" i="21" a="1"/>
  <c r="P80" i="21" a="1"/>
  <c r="N135" i="21" a="1"/>
  <c r="E117" i="20" a="1"/>
  <c r="K195" i="21" a="1"/>
  <c r="P8" i="21" a="1"/>
  <c r="G195" i="21" a="1"/>
  <c r="J168" i="21" a="1"/>
  <c r="L111" i="22" a="1"/>
  <c r="P25" i="21" a="1"/>
  <c r="E216" i="20" a="1"/>
  <c r="I154" i="22" a="1"/>
  <c r="F77" i="21" a="1"/>
  <c r="P8" i="22" a="1"/>
  <c r="J207" i="20" a="1"/>
  <c r="Q125" i="21" a="1"/>
  <c r="I102" i="21" a="1"/>
  <c r="P72" i="22" a="1"/>
  <c r="P27" i="22" a="1"/>
  <c r="O85" i="22" a="1"/>
  <c r="E150" i="22" a="1"/>
  <c r="O64" i="21" a="1"/>
  <c r="M204" i="21" a="1"/>
  <c r="I45" i="21" a="1"/>
  <c r="I107" i="22" a="1"/>
  <c r="I215" i="22" a="1"/>
  <c r="F161" i="22" a="1"/>
  <c r="N201" i="21" a="1"/>
  <c r="O219" i="20" a="1"/>
  <c r="F159" i="21" a="1"/>
  <c r="G212" i="21" a="1"/>
  <c r="Q106" i="22" a="1"/>
  <c r="Q60" i="22" a="1"/>
  <c r="E199" i="21" a="1"/>
  <c r="I146" i="21" a="1"/>
  <c r="M153" i="20" a="1"/>
  <c r="F37" i="21" a="1"/>
  <c r="H194" i="21" a="1"/>
  <c r="G73" i="22" a="1"/>
  <c r="E65" i="22" a="1"/>
  <c r="O126" i="22" a="1"/>
  <c r="H212" i="22" a="1"/>
  <c r="G158" i="22" a="1"/>
  <c r="J190" i="22" a="1"/>
  <c r="B57" i="11" a="1"/>
  <c r="O152" i="22" a="1"/>
  <c r="K148" i="22" a="1"/>
  <c r="H19" i="22" a="1"/>
  <c r="M156" i="22" a="1"/>
  <c r="G202" i="22" a="1"/>
  <c r="M67" i="22" a="1"/>
  <c r="N171" i="22" a="1"/>
  <c r="I90" i="22" a="1"/>
  <c r="N210" i="22" a="1"/>
  <c r="F61" i="22" a="1"/>
  <c r="B49" i="11" a="1"/>
  <c r="F178" i="22" a="1"/>
  <c r="E216" i="21" a="1"/>
  <c r="E182" i="22" a="1"/>
  <c r="E36" i="22" a="1"/>
  <c r="M35" i="22" a="1"/>
  <c r="L201" i="22" a="1"/>
  <c r="G202" i="21" a="1"/>
  <c r="K150" i="22" a="1"/>
  <c r="G222" i="21" a="1"/>
  <c r="G217" i="21" a="1"/>
  <c r="G11" i="22" a="1"/>
  <c r="E182" i="21" a="1"/>
  <c r="K40" i="22" a="1"/>
  <c r="O198" i="21" a="1"/>
  <c r="H174" i="22" a="1"/>
  <c r="N205" i="21" a="1"/>
  <c r="J209" i="22" a="1"/>
  <c r="L28" i="22" a="1"/>
  <c r="I83" i="22" a="1"/>
  <c r="L132" i="22" a="1"/>
  <c r="P210" i="22" a="1"/>
  <c r="P202" i="22" a="1"/>
  <c r="G36" i="22" a="1"/>
  <c r="Q148" i="22" a="1"/>
  <c r="M107" i="22" a="1"/>
  <c r="P166" i="22" a="1"/>
  <c r="P145" i="22" a="1"/>
  <c r="P122" i="22" a="1"/>
  <c r="O121" i="22" a="1"/>
  <c r="I151" i="22" a="1"/>
  <c r="F58" i="11" a="1"/>
  <c r="O29" i="22" a="1"/>
  <c r="L227" i="22" a="1"/>
  <c r="F98" i="22" a="1"/>
  <c r="G112" i="22" a="1"/>
  <c r="H84" i="22" a="1"/>
  <c r="Q216" i="21" a="1"/>
  <c r="Q70" i="22" a="1"/>
  <c r="H203" i="21" a="1"/>
  <c r="F153" i="22" a="1"/>
  <c r="Q159" i="22" a="1"/>
  <c r="C40" i="11" a="1"/>
  <c r="I162" i="22" a="1"/>
  <c r="Q17" i="22" a="1"/>
  <c r="P132" i="21" a="1"/>
  <c r="J147" i="22" a="1"/>
  <c r="O54" i="22" a="1"/>
  <c r="I10" i="22" a="1"/>
  <c r="C61" i="11" a="1"/>
  <c r="F25" i="22" a="1"/>
  <c r="M116" i="22" a="1"/>
  <c r="P146" i="21" a="1"/>
  <c r="F118" i="21" a="1"/>
  <c r="E160" i="22" a="1"/>
  <c r="O222" i="21" a="1"/>
  <c r="M31" i="22" a="1"/>
  <c r="L123" i="21" a="1"/>
  <c r="K166" i="22" a="1"/>
  <c r="O215" i="22" a="1"/>
  <c r="O206" i="22" a="1"/>
  <c r="P59" i="22" a="1"/>
  <c r="N212" i="22" a="1"/>
  <c r="C58" i="11" a="1"/>
  <c r="M130" i="22" a="1"/>
  <c r="P180" i="22" a="1"/>
  <c r="I124" i="22" a="1"/>
  <c r="K182" i="22" a="1"/>
  <c r="Q192" i="22" a="1"/>
  <c r="M10" i="22" a="1"/>
  <c r="G81" i="22" a="1"/>
  <c r="M202" i="22" a="1"/>
  <c r="J91" i="22" a="1"/>
  <c r="G113" i="22" a="1"/>
  <c r="J137" i="22" a="1"/>
  <c r="J73" i="22" a="1"/>
  <c r="Q173" i="22" a="1"/>
  <c r="J83" i="22" a="1"/>
  <c r="O222" i="22" a="1"/>
  <c r="L36" i="22" a="1"/>
  <c r="N200" i="22" a="1"/>
  <c r="M193" i="21" a="1"/>
  <c r="I160" i="22" a="1"/>
  <c r="P217" i="22" a="1"/>
  <c r="O116" i="22" a="1"/>
  <c r="G136" i="21" a="1"/>
  <c r="F41" i="22" a="1"/>
  <c r="L10" i="22" a="1"/>
  <c r="M211" i="21" a="1"/>
  <c r="I168" i="22" a="1"/>
  <c r="K154" i="22" a="1"/>
  <c r="O104" i="22" a="1"/>
  <c r="E76" i="21" a="1"/>
  <c r="L217" i="22" a="1"/>
  <c r="G135" i="22" a="1"/>
  <c r="O210" i="22" a="1"/>
  <c r="L224" i="22" a="1"/>
  <c r="L6" i="22" a="1"/>
  <c r="K218" i="22" a="1"/>
  <c r="I80" i="21" a="1"/>
  <c r="Q204" i="22" a="1"/>
  <c r="J208" i="21" a="1"/>
  <c r="F107" i="22" a="1"/>
  <c r="P69" i="22" a="1"/>
  <c r="J86" i="21" a="1"/>
  <c r="P157" i="22" a="1"/>
  <c r="G61" i="22" a="1"/>
  <c r="F227" i="21" a="1"/>
  <c r="N157" i="21" a="1"/>
  <c r="G103" i="22" a="1"/>
  <c r="J112" i="22" a="1"/>
  <c r="G123" i="22" a="1"/>
  <c r="N224" i="21" a="1"/>
  <c r="M174" i="21" a="1"/>
  <c r="E144" i="22" a="1"/>
  <c r="J70" i="22" a="1"/>
  <c r="M153" i="22" a="1"/>
  <c r="H99" i="21" a="1"/>
  <c r="O209" i="20" a="1"/>
  <c r="J214" i="21" a="1"/>
  <c r="O6" i="22" a="1"/>
  <c r="I29" i="22" a="1"/>
  <c r="E126" i="21" a="1"/>
  <c r="K64" i="22" a="1"/>
  <c r="H63" i="21" a="1"/>
  <c r="J222" i="22" a="1"/>
  <c r="L134" i="22" a="1"/>
  <c r="H125" i="22" a="1"/>
  <c r="I35" i="22" a="1"/>
  <c r="L212" i="22" a="1"/>
  <c r="G191" i="21" a="1"/>
  <c r="I216" i="22" a="1"/>
  <c r="O176" i="21" a="1"/>
  <c r="J87" i="21" a="1"/>
  <c r="N129" i="21" a="1"/>
  <c r="P73" i="21" a="1"/>
  <c r="E67" i="21" a="1"/>
  <c r="K150" i="19" a="1"/>
  <c r="P204" i="21" a="1"/>
  <c r="K169" i="21" a="1"/>
  <c r="P6" i="21" a="1"/>
  <c r="E164" i="21" a="1"/>
  <c r="N69" i="21" a="1"/>
  <c r="F38" i="21" a="1"/>
  <c r="I143" i="22" a="1"/>
  <c r="Q69" i="22" a="1"/>
  <c r="I166" i="22" a="1"/>
  <c r="J127" i="21" a="1"/>
  <c r="I41" i="21" a="1"/>
  <c r="L154" i="20" a="1"/>
  <c r="E24" i="21" a="1"/>
  <c r="G10" i="22" a="1"/>
  <c r="P44" i="22" a="1"/>
  <c r="I159" i="21" a="1"/>
  <c r="N55" i="21" a="1"/>
  <c r="F217" i="20" a="1"/>
  <c r="P131" i="22" a="1"/>
  <c r="Q164" i="22" a="1"/>
  <c r="L102" i="22" a="1"/>
  <c r="H14" i="22" a="1"/>
  <c r="I74" i="21" a="1"/>
  <c r="E27" i="21" a="1"/>
  <c r="Q206" i="20" a="1"/>
  <c r="M89" i="21" a="1"/>
  <c r="P192" i="22" a="1"/>
  <c r="P127" i="22" a="1"/>
  <c r="E91" i="21" a="1"/>
  <c r="F118" i="22" a="1"/>
  <c r="G17" i="21" a="1"/>
  <c r="P20" i="21" a="1"/>
  <c r="L45" i="22" a="1"/>
  <c r="J153" i="21" a="1"/>
  <c r="G175" i="21" a="1"/>
  <c r="K212" i="20" a="1"/>
  <c r="I24" i="21" a="1"/>
  <c r="P75" i="21" a="1"/>
  <c r="F74" i="22" a="1"/>
  <c r="I220" i="20" a="1"/>
  <c r="K15" i="21" a="1"/>
  <c r="E201" i="20" a="1"/>
  <c r="F170" i="21" a="1"/>
  <c r="H108" i="21" a="1"/>
  <c r="G206" i="20" a="1"/>
  <c r="L41" i="20" a="1"/>
  <c r="H67" i="20" a="1"/>
  <c r="O79" i="21" a="1"/>
  <c r="P85" i="21" a="1"/>
  <c r="H63" i="22" a="1"/>
  <c r="O147" i="22" a="1"/>
  <c r="P196" i="22" a="1"/>
  <c r="M176" i="22" a="1"/>
  <c r="J80" i="22" a="1"/>
  <c r="Q126" i="22" a="1"/>
  <c r="I206" i="22" a="1"/>
  <c r="G105" i="22" a="1"/>
  <c r="P84" i="22" a="1"/>
  <c r="J121" i="22" a="1"/>
  <c r="G161" i="22" a="1"/>
  <c r="K31" i="22" a="1"/>
  <c r="J66" i="22" a="1"/>
  <c r="Q41" i="21" a="1"/>
  <c r="O227" i="21" a="1"/>
  <c r="N151" i="21" a="1"/>
  <c r="M215" i="21" a="1"/>
  <c r="E134" i="22" a="1"/>
  <c r="E30" i="22" a="1"/>
  <c r="P137" i="21" a="1"/>
  <c r="O21" i="22" a="1"/>
  <c r="L42" i="22" a="1"/>
  <c r="K192" i="22" a="1"/>
  <c r="J11" i="22" a="1"/>
  <c r="E136" i="21" a="1"/>
  <c r="J216" i="21" a="1"/>
  <c r="F113" i="22" a="1"/>
  <c r="N14" i="22" a="1"/>
  <c r="I39" i="21" a="1"/>
  <c r="I74" i="22" a="1"/>
  <c r="J18" i="22" a="1"/>
  <c r="O88" i="22" a="1"/>
  <c r="K173" i="22" a="1"/>
  <c r="M17" i="22" a="1"/>
  <c r="G82" i="22" a="1"/>
  <c r="K103" i="22" a="1"/>
  <c r="N127" i="22" a="1"/>
  <c r="G107" i="21" a="1"/>
  <c r="Q188" i="21" a="1"/>
  <c r="K205" i="21" a="1"/>
  <c r="O226" i="22" a="1"/>
  <c r="L34" i="22" a="1"/>
  <c r="N45" i="22" a="1"/>
  <c r="M171" i="21" a="1"/>
  <c r="J27" i="21" a="1"/>
  <c r="F205" i="22" a="1"/>
  <c r="F212" i="22" a="1"/>
  <c r="I58" i="22" a="1"/>
  <c r="Q84" i="22" a="1"/>
  <c r="J202" i="22" a="1"/>
  <c r="K65" i="22" a="1"/>
  <c r="Q133" i="21" a="1"/>
  <c r="H136" i="21" a="1"/>
  <c r="P39" i="21" a="1"/>
  <c r="O193" i="22" a="1"/>
  <c r="K166" i="21" a="1"/>
  <c r="P33" i="22" a="1"/>
  <c r="L78" i="22" a="1"/>
  <c r="D60" i="11" a="1"/>
  <c r="K169" i="22" a="1"/>
  <c r="Q87" i="21" a="1"/>
  <c r="Q197" i="22" a="1"/>
  <c r="O35" i="22" a="1"/>
  <c r="M91" i="22" a="1"/>
  <c r="L217" i="21" a="1"/>
  <c r="H222" i="21" a="1"/>
  <c r="O151" i="21" a="1"/>
  <c r="J58" i="22" a="1"/>
  <c r="P109" i="21" a="1"/>
  <c r="K192" i="21" a="1"/>
  <c r="E74" i="21" a="1"/>
  <c r="Q65" i="22" a="1"/>
  <c r="F135" i="21" a="1"/>
  <c r="K29" i="21" a="1"/>
  <c r="L80" i="21" a="1"/>
  <c r="N77" i="21" a="1"/>
  <c r="L67" i="21" a="1"/>
  <c r="D55" i="11" a="1"/>
  <c r="K14" i="22" a="1"/>
  <c r="L22" i="22" a="1"/>
  <c r="M115" i="21" a="1"/>
  <c r="G38" i="21" a="1"/>
  <c r="I213" i="20" a="1"/>
  <c r="F16" i="21" a="1"/>
  <c r="Q223" i="22" a="1"/>
  <c r="I6" i="22" a="1"/>
  <c r="G208" i="21" a="1"/>
  <c r="J82" i="21" a="1"/>
  <c r="J227" i="20" a="1"/>
  <c r="E31" i="22" a="1"/>
  <c r="M133" i="21" a="1"/>
  <c r="L203" i="22" a="1"/>
  <c r="P83" i="22" a="1"/>
  <c r="E169" i="22" a="1"/>
  <c r="F74" i="21" a="1"/>
  <c r="J215" i="21" a="1"/>
  <c r="O179" i="21" a="1"/>
  <c r="M223" i="22" a="1"/>
  <c r="H182" i="22" a="1"/>
  <c r="E152" i="21" a="1"/>
  <c r="P104" i="22" a="1"/>
  <c r="G14" i="21" a="1"/>
  <c r="L143" i="20" a="1"/>
  <c r="K162" i="21" a="1"/>
  <c r="H172" i="22" a="1"/>
  <c r="K189" i="21" a="1"/>
  <c r="Q207" i="22" a="1"/>
  <c r="F188" i="21" a="1"/>
  <c r="L149" i="22" a="1"/>
  <c r="M194" i="20" a="1"/>
  <c r="K24" i="22" a="1"/>
  <c r="E180" i="21" a="1"/>
  <c r="K122" i="21" a="1"/>
  <c r="E172" i="20" a="1"/>
  <c r="G76" i="21" a="1"/>
  <c r="Q35" i="21" a="1"/>
  <c r="E19" i="22" a="1"/>
  <c r="N155" i="21" a="1"/>
  <c r="P203" i="20" a="1"/>
  <c r="L180" i="22" a="1"/>
  <c r="J122" i="21" a="1"/>
  <c r="G36" i="21" a="1"/>
  <c r="K127" i="20" a="1"/>
  <c r="G227" i="19" a="1"/>
  <c r="J102" i="20" a="1"/>
  <c r="L116" i="21" a="1"/>
  <c r="Q127" i="22" a="1"/>
  <c r="O192" i="21" a="1"/>
  <c r="G219" i="20" a="1"/>
  <c r="M181" i="20" a="1"/>
  <c r="H201" i="19" a="1"/>
  <c r="K71" i="20" a="1"/>
  <c r="M43" i="21" a="1"/>
  <c r="N201" i="22" a="1"/>
  <c r="H158" i="21" a="1"/>
  <c r="E39" i="21" a="1"/>
  <c r="H157" i="21" a="1"/>
  <c r="M132" i="21" a="1"/>
  <c r="F134" i="20" a="1"/>
  <c r="E195" i="20" a="1"/>
  <c r="K116" i="22" a="1"/>
  <c r="O71" i="21" a="1"/>
  <c r="M106" i="21" a="1"/>
  <c r="H19" i="21" a="1"/>
  <c r="M78" i="21" a="1"/>
  <c r="Q40" i="20" a="1"/>
  <c r="O213" i="20" a="1"/>
  <c r="K192" i="20" a="1"/>
  <c r="M108" i="22" a="1"/>
  <c r="P89" i="21" a="1"/>
  <c r="H33" i="21" a="1"/>
  <c r="O164" i="21" a="1"/>
  <c r="I18" i="21" a="1"/>
  <c r="J181" i="20" a="1"/>
  <c r="J67" i="22" a="1"/>
  <c r="Q80" i="22" a="1"/>
  <c r="G143" i="21" a="1"/>
  <c r="G119" i="22" a="1"/>
  <c r="H33" i="22" a="1"/>
  <c r="I83" i="21" a="1"/>
  <c r="O115" i="20" a="1"/>
  <c r="F201" i="19" a="1"/>
  <c r="I148" i="20" a="1"/>
  <c r="N63" i="22" a="1"/>
  <c r="M209" i="21" a="1"/>
  <c r="J166" i="21" a="1"/>
  <c r="M214" i="20" a="1"/>
  <c r="M164" i="21" a="1"/>
  <c r="G168" i="21" a="1"/>
  <c r="Q83" i="21" a="1"/>
  <c r="L191" i="20" a="1"/>
  <c r="O91" i="21" a="1"/>
  <c r="O102" i="20" a="1"/>
  <c r="F11" i="22" a="1"/>
  <c r="L68" i="20" a="1"/>
  <c r="I134" i="21" a="1"/>
  <c r="G137" i="20" a="1"/>
  <c r="E12" i="21" a="1"/>
  <c r="C29" i="11" a="1"/>
  <c r="J99" i="22" a="1"/>
  <c r="J157" i="20" a="1"/>
  <c r="F27" i="20" a="1"/>
  <c r="Q8" i="21" a="1"/>
  <c r="I26" i="21" a="1"/>
  <c r="H127" i="19" a="1"/>
  <c r="K54" i="21" a="1"/>
  <c r="E46" i="11" a="1"/>
  <c r="N216" i="21" a="1"/>
  <c r="O226" i="20" a="1"/>
  <c r="H74" i="20" a="1"/>
  <c r="L45" i="21" a="1"/>
  <c r="P37" i="21" a="1"/>
  <c r="J116" i="19" a="1"/>
  <c r="E37" i="21" a="1"/>
  <c r="Q66" i="22" a="1"/>
  <c r="M154" i="21" a="1"/>
  <c r="I169" i="20" a="1"/>
  <c r="Q73" i="22" a="1"/>
  <c r="G75" i="21" a="1"/>
  <c r="O99" i="21" a="1"/>
  <c r="I226" i="20" a="1"/>
  <c r="E74" i="20" a="1"/>
  <c r="F59" i="20" a="1"/>
  <c r="P102" i="20" a="1"/>
  <c r="H189" i="19" a="1"/>
  <c r="I71" i="22" a="1"/>
  <c r="K116" i="21" a="1"/>
  <c r="O171" i="20" a="1"/>
  <c r="M135" i="20" a="1"/>
  <c r="I153" i="21" a="1"/>
  <c r="I100" i="21" a="1"/>
  <c r="N118" i="21" a="1"/>
  <c r="G91" i="20" a="1"/>
  <c r="N198" i="22" a="1"/>
  <c r="E214" i="21" a="1"/>
  <c r="Q213" i="22" a="1"/>
  <c r="O174" i="22" a="1"/>
  <c r="G64" i="22" a="1"/>
  <c r="H132" i="22" a="1"/>
  <c r="E76" i="22" a="1"/>
  <c r="E159" i="22" a="1"/>
  <c r="F155" i="22" a="1"/>
  <c r="F182" i="22" a="1"/>
  <c r="Q221" i="22" a="1"/>
  <c r="N203" i="21" a="1"/>
  <c r="J161" i="22" a="1"/>
  <c r="N182" i="21" a="1"/>
  <c r="H134" i="22" a="1"/>
  <c r="C41" i="11" a="1"/>
  <c r="H164" i="21" a="1"/>
  <c r="J221" i="22" a="1"/>
  <c r="G88" i="22" a="1"/>
  <c r="Q212" i="21" a="1"/>
  <c r="G207" i="21" a="1"/>
  <c r="I64" i="22" a="1"/>
  <c r="L196" i="22" a="1"/>
  <c r="N70" i="22" a="1"/>
  <c r="O69" i="21" a="1"/>
  <c r="L194" i="21" a="1"/>
  <c r="I114" i="22" a="1"/>
  <c r="H219" i="22" a="1"/>
  <c r="J30" i="22" a="1"/>
  <c r="N6" i="22" a="1"/>
  <c r="Q167" i="21" a="1"/>
  <c r="H222" i="22" a="1"/>
  <c r="F59" i="22" a="1"/>
  <c r="F76" i="22" a="1"/>
  <c r="I145" i="21" a="1"/>
  <c r="H106" i="22" a="1"/>
  <c r="O188" i="22" a="1"/>
  <c r="E66" i="21" a="1"/>
  <c r="N120" i="21" a="1"/>
  <c r="E164" i="20" a="1"/>
  <c r="E205" i="22" a="1"/>
  <c r="E90" i="22" a="1"/>
  <c r="F23" i="22" a="1"/>
  <c r="M131" i="21" a="1"/>
  <c r="H133" i="21" a="1"/>
  <c r="O103" i="22" a="1"/>
  <c r="Q56" i="22" a="1"/>
  <c r="M145" i="21" a="1"/>
  <c r="I220" i="21" a="1"/>
  <c r="K188" i="22" a="1"/>
  <c r="L161" i="22" a="1"/>
  <c r="L82" i="22" a="1"/>
  <c r="L197" i="21" a="1"/>
  <c r="F63" i="21" a="1"/>
  <c r="L129" i="22" a="1"/>
  <c r="L24" i="22" a="1"/>
  <c r="J202" i="21" a="1"/>
  <c r="I202" i="21" a="1"/>
  <c r="Q87" i="22" a="1"/>
  <c r="M74" i="22" a="1"/>
  <c r="F163" i="22" a="1"/>
  <c r="O118" i="22" a="1"/>
  <c r="H180" i="21" a="1"/>
  <c r="O200" i="21" a="1"/>
  <c r="I120" i="21" a="1"/>
  <c r="P76" i="21" a="1"/>
  <c r="H165" i="21" a="1"/>
  <c r="J144" i="21" a="1"/>
  <c r="F84" i="22" a="1"/>
  <c r="F150" i="21" a="1"/>
  <c r="J191" i="21" a="1"/>
  <c r="F31" i="22" a="1"/>
  <c r="N36" i="22" a="1"/>
  <c r="I37" i="22" a="1"/>
  <c r="L30" i="21" a="1"/>
  <c r="K30" i="21" a="1"/>
  <c r="H10" i="21" a="1"/>
  <c r="E111" i="22" a="1"/>
  <c r="I208" i="22" a="1"/>
  <c r="L188" i="21" a="1"/>
  <c r="F119" i="22" a="1"/>
  <c r="H72" i="21" a="1"/>
  <c r="P204" i="20" a="1"/>
  <c r="E119" i="21" a="1"/>
  <c r="J76" i="22" a="1"/>
  <c r="O159" i="22" a="1"/>
  <c r="K98" i="21" a="1"/>
  <c r="K217" i="21" a="1"/>
  <c r="K61" i="22" a="1"/>
  <c r="H39" i="21" a="1"/>
  <c r="O31" i="21" a="1"/>
  <c r="M169" i="22" a="1"/>
  <c r="H207" i="22" a="1"/>
  <c r="G203" i="22" a="1"/>
  <c r="O83" i="22" a="1"/>
  <c r="G143" i="22" a="1"/>
  <c r="J156" i="22" a="1"/>
  <c r="G211" i="22" a="1"/>
  <c r="N203" i="22" a="1"/>
  <c r="E147" i="22" a="1"/>
  <c r="L76" i="22" a="1"/>
  <c r="Q217" i="22" a="1"/>
  <c r="N221" i="22" a="1"/>
  <c r="K221" i="21" a="1"/>
  <c r="I69" i="22" a="1"/>
  <c r="J128" i="22" a="1"/>
  <c r="G157" i="22" a="1"/>
  <c r="Q112" i="22" a="1"/>
  <c r="L117" i="22" a="1"/>
  <c r="F123" i="22" a="1"/>
  <c r="I194" i="21" a="1"/>
  <c r="P122" i="21" a="1"/>
  <c r="F156" i="22" a="1"/>
  <c r="Q32" i="22" a="1"/>
  <c r="G167" i="22" a="1"/>
  <c r="J225" i="21" a="1"/>
  <c r="N220" i="22" a="1"/>
  <c r="I195" i="21" a="1"/>
  <c r="N107" i="22" a="1"/>
  <c r="I73" i="22" a="1"/>
  <c r="E119" i="22" a="1"/>
  <c r="N82" i="22" a="1"/>
  <c r="N148" i="22" a="1"/>
  <c r="F71" i="22" a="1"/>
  <c r="G179" i="21" a="1"/>
  <c r="F75" i="22" a="1"/>
  <c r="J60" i="22" a="1"/>
  <c r="P208" i="21" a="1"/>
  <c r="K158" i="22" a="1"/>
  <c r="K55" i="22" a="1"/>
  <c r="I130" i="22" a="1"/>
  <c r="N221" i="21" a="1"/>
  <c r="F85" i="22" a="1"/>
  <c r="L65" i="22" a="1"/>
  <c r="Q159" i="21" a="1"/>
  <c r="N21" i="21" a="1"/>
  <c r="K210" i="21" a="1"/>
  <c r="J21" i="22" a="1"/>
  <c r="P155" i="21" a="1"/>
  <c r="H127" i="22" a="1"/>
  <c r="C13" i="11" a="1"/>
  <c r="G174" i="22" a="1"/>
  <c r="J188" i="22" a="1"/>
  <c r="P20" i="22" a="1"/>
  <c r="F146" i="22" a="1"/>
  <c r="N188" i="22" a="1"/>
  <c r="H30" i="22" a="1"/>
  <c r="J35" i="22" a="1"/>
  <c r="L77" i="22" a="1"/>
  <c r="E212" i="22" a="1"/>
  <c r="C33" i="11" a="1"/>
  <c r="E190" i="21" a="1"/>
  <c r="O165" i="22" a="1"/>
  <c r="O178" i="21" a="1"/>
  <c r="N208" i="22" a="1"/>
  <c r="Q203" i="21" a="1"/>
  <c r="G41" i="22" a="1"/>
  <c r="K13" i="22" a="1"/>
  <c r="M68" i="21" a="1"/>
  <c r="K162" i="22" a="1"/>
  <c r="G210" i="22" a="1"/>
  <c r="M119" i="22" a="1"/>
  <c r="M30" i="22" a="1"/>
  <c r="M15" i="22" a="1"/>
  <c r="N180" i="21" a="1"/>
  <c r="Q153" i="22" a="1"/>
  <c r="G84" i="22" a="1"/>
  <c r="Q193" i="21" a="1"/>
  <c r="Q109" i="22" a="1"/>
  <c r="N64" i="22" a="1"/>
  <c r="P203" i="22" a="1"/>
  <c r="Q209" i="22" a="1"/>
  <c r="O137" i="22" a="1"/>
  <c r="G178" i="21" a="1"/>
  <c r="J57" i="22" a="1"/>
  <c r="H218" i="21" a="1"/>
  <c r="F127" i="21" a="1"/>
  <c r="N104" i="21" a="1"/>
  <c r="F115" i="21" a="1"/>
  <c r="L123" i="22" a="1"/>
  <c r="J17" i="22" a="1"/>
  <c r="F77" i="22" a="1"/>
  <c r="L75" i="21" a="1"/>
  <c r="G28" i="21" a="1"/>
  <c r="Q10" i="22" a="1"/>
  <c r="O77" i="21" a="1"/>
  <c r="F36" i="22" a="1"/>
  <c r="Q88" i="21" a="1"/>
  <c r="Q162" i="22" a="1"/>
  <c r="O131" i="21" a="1"/>
  <c r="O24" i="22" a="1"/>
  <c r="E137" i="21" a="1"/>
  <c r="J151" i="21" a="1"/>
  <c r="I126" i="22" a="1"/>
  <c r="K71" i="22" a="1"/>
  <c r="E122" i="21" a="1"/>
  <c r="H89" i="21" a="1"/>
  <c r="G148" i="22" a="1"/>
  <c r="O109" i="22" a="1"/>
  <c r="G220" i="22" a="1"/>
  <c r="K35" i="22" a="1"/>
  <c r="M208" i="21" a="1"/>
  <c r="F226" i="22" a="1"/>
  <c r="F47" i="11" a="1"/>
  <c r="G219" i="22" a="1"/>
  <c r="J218" i="22" a="1"/>
  <c r="I182" i="22" a="1"/>
  <c r="B46" i="11" a="1"/>
  <c r="B45" i="11" a="1"/>
  <c r="L40" i="22" a="1"/>
  <c r="F171" i="22" a="1"/>
  <c r="E61" i="22" a="1"/>
  <c r="I53" i="22" a="1"/>
  <c r="O127" i="22" a="1"/>
  <c r="I122" i="22" a="1"/>
  <c r="L104" i="22" a="1"/>
  <c r="H211" i="22" a="1"/>
  <c r="J39" i="22" a="1"/>
  <c r="Q172" i="22" a="1"/>
  <c r="M172" i="21" a="1"/>
  <c r="L195" i="21" a="1"/>
  <c r="H220" i="22" a="1"/>
  <c r="M89" i="22" a="1"/>
  <c r="O156" i="21" a="1"/>
  <c r="Q194" i="22" a="1"/>
  <c r="N7" i="22" a="1"/>
  <c r="F16" i="22" a="1"/>
  <c r="H34" i="22" a="1"/>
  <c r="F49" i="11" a="1"/>
  <c r="J107" i="22" a="1"/>
  <c r="E220" i="22" a="1"/>
  <c r="P179" i="22" a="1"/>
  <c r="Q58" i="22" a="1"/>
  <c r="I213" i="22" a="1"/>
  <c r="G182" i="21" a="1"/>
  <c r="P202" i="21" a="1"/>
  <c r="J38" i="22" a="1"/>
  <c r="I40" i="22" a="1"/>
  <c r="E17" i="22" a="1"/>
  <c r="G101" i="22" a="1"/>
  <c r="H115" i="22" a="1"/>
  <c r="Q110" i="22" a="1"/>
  <c r="G113" i="21" a="1"/>
  <c r="K104" i="22" a="1"/>
  <c r="I56" i="22" a="1"/>
  <c r="M198" i="21" a="1"/>
  <c r="O134" i="22" a="1"/>
  <c r="F223" i="22" a="1"/>
  <c r="I221" i="22" a="1"/>
  <c r="H130" i="22" a="1"/>
  <c r="M222" i="22" a="1"/>
  <c r="J120" i="22" a="1"/>
  <c r="F148" i="22" a="1"/>
  <c r="F115" i="20" a="1"/>
  <c r="K201" i="21" a="1"/>
  <c r="I147" i="21" a="1"/>
  <c r="G119" i="21" a="1"/>
  <c r="E123" i="22" a="1"/>
  <c r="K70" i="22" a="1"/>
  <c r="F18" i="22" a="1"/>
  <c r="I38" i="21" a="1"/>
  <c r="J209" i="21" a="1"/>
  <c r="F144" i="21" a="1"/>
  <c r="G45" i="21" a="1"/>
  <c r="N80" i="22" a="1"/>
  <c r="Q146" i="21" a="1"/>
  <c r="N26" i="22" a="1"/>
  <c r="K149" i="22" a="1"/>
  <c r="M180" i="21" a="1"/>
  <c r="I111" i="21" a="1"/>
  <c r="H38" i="21" a="1"/>
  <c r="K180" i="22" a="1"/>
  <c r="H66" i="22" a="1"/>
  <c r="P118" i="21" a="1"/>
  <c r="K197" i="22" a="1"/>
  <c r="N19" i="21" a="1"/>
  <c r="O120" i="22" a="1"/>
  <c r="J179" i="21" a="1"/>
  <c r="O103" i="20" a="1"/>
  <c r="P15" i="22" a="1"/>
  <c r="J215" i="22" a="1"/>
  <c r="L167" i="21" a="1"/>
  <c r="J54" i="21" a="1"/>
  <c r="F80" i="22" a="1"/>
  <c r="E112" i="21" a="1"/>
  <c r="L57" i="22" a="1"/>
  <c r="H223" i="21" a="1"/>
  <c r="K41" i="22" a="1"/>
  <c r="M27" i="21" a="1"/>
  <c r="K143" i="20" a="1"/>
  <c r="O36" i="20" a="1"/>
  <c r="O108" i="22" a="1"/>
  <c r="H202" i="21" a="1"/>
  <c r="L130" i="20" a="1"/>
  <c r="K147" i="22" a="1"/>
  <c r="H200" i="20" a="1"/>
  <c r="O23" i="22" a="1"/>
  <c r="H192" i="21" a="1"/>
  <c r="O165" i="21" a="1"/>
  <c r="M72" i="21" a="1"/>
  <c r="H171" i="21" a="1"/>
  <c r="K224" i="20" a="1"/>
  <c r="I161" i="22" a="1"/>
  <c r="H128" i="21" a="1"/>
  <c r="P197" i="21" a="1"/>
  <c r="F173" i="21" a="1"/>
  <c r="F127" i="20" a="1"/>
  <c r="I167" i="21" a="1"/>
  <c r="J110" i="21" a="1"/>
  <c r="Q156" i="21" a="1"/>
  <c r="K149" i="21" a="1"/>
  <c r="F205" i="20" a="1"/>
  <c r="H32" i="22" a="1"/>
  <c r="G44" i="21" a="1"/>
  <c r="K33" i="21" a="1"/>
  <c r="P170" i="22" a="1"/>
  <c r="E55" i="22" a="1"/>
  <c r="N223" i="22" a="1"/>
  <c r="M123" i="22" a="1"/>
  <c r="N220" i="21" a="1"/>
  <c r="I181" i="22" a="1"/>
  <c r="I13" i="22" a="1"/>
  <c r="L178" i="22" a="1"/>
  <c r="P38" i="22" a="1"/>
  <c r="M29" i="22" a="1"/>
  <c r="E55" i="11" a="1"/>
  <c r="Q6" i="22" a="1"/>
  <c r="G181" i="22" a="1"/>
  <c r="P43" i="21" a="1"/>
  <c r="Q201" i="21" a="1"/>
  <c r="P32" i="22" a="1"/>
  <c r="M195" i="22" a="1"/>
  <c r="L190" i="22" a="1"/>
  <c r="K107" i="22" a="1"/>
  <c r="H10" i="22" a="1"/>
  <c r="I9" i="22" a="1"/>
  <c r="M61" i="22" a="1"/>
  <c r="K124" i="22" a="1"/>
  <c r="Q151" i="21" a="1"/>
  <c r="H177" i="21" a="1"/>
  <c r="M112" i="21" a="1"/>
  <c r="O168" i="22" a="1"/>
  <c r="K134" i="22" a="1"/>
  <c r="F124" i="20" a="1"/>
  <c r="O86" i="22" a="1"/>
  <c r="E42" i="21" a="1"/>
  <c r="O175" i="21" a="1"/>
  <c r="H206" i="21" a="1"/>
  <c r="I40" i="21" a="1"/>
  <c r="P200" i="21" a="1"/>
  <c r="Q60" i="21" a="1"/>
  <c r="O105" i="22" a="1"/>
  <c r="K103" i="21" a="1"/>
  <c r="O83" i="21" a="1"/>
  <c r="J148" i="22" a="1"/>
  <c r="I66" i="22" a="1"/>
  <c r="I123" i="22" a="1"/>
  <c r="M129" i="22" a="1"/>
  <c r="H129" i="21" a="1"/>
  <c r="L42" i="21" a="1"/>
  <c r="J29" i="21" a="1"/>
  <c r="N179" i="22" a="1"/>
  <c r="J158" i="21" a="1"/>
  <c r="N125" i="21" a="1"/>
  <c r="H161" i="22" a="1"/>
  <c r="L212" i="21" a="1"/>
  <c r="P156" i="21" a="1"/>
  <c r="O136" i="21" a="1"/>
  <c r="E153" i="22" a="1"/>
  <c r="Q114" i="22" a="1"/>
  <c r="H61" i="22" a="1"/>
  <c r="H67" i="22" a="1"/>
  <c r="P67" i="21" a="1"/>
  <c r="F112" i="21" a="1"/>
  <c r="H9" i="21" a="1"/>
  <c r="I156" i="21" a="1"/>
  <c r="Q204" i="21" a="1"/>
  <c r="M70" i="21" a="1"/>
  <c r="M165" i="22" a="1"/>
  <c r="N159" i="20" a="1"/>
  <c r="H14" i="20" a="1"/>
  <c r="E152" i="22" a="1"/>
  <c r="G146" i="22" a="1"/>
  <c r="M120" i="20" a="1"/>
  <c r="F198" i="21" a="1"/>
  <c r="Q177" i="20" a="1"/>
  <c r="P41" i="22" a="1"/>
  <c r="L192" i="22" a="1"/>
  <c r="K38" i="21" a="1"/>
  <c r="H206" i="20" a="1"/>
  <c r="F165" i="21" a="1"/>
  <c r="F160" i="20" a="1"/>
  <c r="L207" i="21" a="1"/>
  <c r="O40" i="22" a="1"/>
  <c r="F57" i="21" a="1"/>
  <c r="K26" i="21" a="1"/>
  <c r="E180" i="20" a="1"/>
  <c r="H28" i="22" a="1"/>
  <c r="L163" i="22" a="1"/>
  <c r="N79" i="21" a="1"/>
  <c r="O208" i="21" a="1"/>
  <c r="E128" i="20" a="1"/>
  <c r="P157" i="21" a="1"/>
  <c r="H176" i="20" a="1"/>
  <c r="O14" i="21" a="1"/>
  <c r="K179" i="21" a="1"/>
  <c r="L24" i="21" a="1"/>
  <c r="J179" i="20" a="1"/>
  <c r="J54" i="20" a="1"/>
  <c r="G170" i="20" a="1"/>
  <c r="J180" i="20" a="1"/>
  <c r="F130" i="22" a="1"/>
  <c r="P159" i="21" a="1"/>
  <c r="I136" i="21" a="1"/>
  <c r="Q75" i="22" a="1"/>
  <c r="G21" i="22" a="1"/>
  <c r="J135" i="22" a="1"/>
  <c r="P112" i="22" a="1"/>
  <c r="L53" i="22" a="1"/>
  <c r="L114" i="22" a="1"/>
  <c r="L211" i="22" a="1"/>
  <c r="P164" i="22" a="1"/>
  <c r="Q63" i="22" a="1"/>
  <c r="O223" i="22" a="1"/>
  <c r="P113" i="22" a="1"/>
  <c r="H75" i="22" a="1"/>
  <c r="F106" i="22" a="1"/>
  <c r="O65" i="22" a="1"/>
  <c r="O202" i="21" a="1"/>
  <c r="P107" i="21" a="1"/>
  <c r="N119" i="22" a="1"/>
  <c r="H102" i="21" a="1"/>
  <c r="P21" i="22" a="1"/>
  <c r="Q201" i="22" a="1"/>
  <c r="D46" i="11" a="1"/>
  <c r="J37" i="22" a="1"/>
  <c r="I170" i="21" a="1"/>
  <c r="E11" i="22" a="1"/>
  <c r="H155" i="21" a="1"/>
  <c r="I162" i="21" a="1"/>
  <c r="M12" i="22" a="1"/>
  <c r="L197" i="22" a="1"/>
  <c r="L135" i="21" a="1"/>
  <c r="J25" i="22" a="1"/>
  <c r="N226" i="22" a="1"/>
  <c r="M60" i="21" a="1"/>
  <c r="K160" i="22" a="1"/>
  <c r="G20" i="22" a="1"/>
  <c r="N45" i="21" a="1"/>
  <c r="J176" i="22" a="1"/>
  <c r="G180" i="21" a="1"/>
  <c r="K121" i="21" a="1"/>
  <c r="O40" i="21" a="1"/>
  <c r="J124" i="22" a="1"/>
  <c r="Q54" i="21" a="1"/>
  <c r="I104" i="22" a="1"/>
  <c r="I33" i="22" a="1"/>
  <c r="P88" i="21" a="1"/>
  <c r="J23" i="21" a="1"/>
  <c r="C31" i="11" a="1"/>
  <c r="H8" i="22" a="1"/>
  <c r="I158" i="21" a="1"/>
  <c r="P150" i="22" a="1"/>
  <c r="G179" i="22" a="1"/>
  <c r="Q13" i="22" a="1"/>
  <c r="F13" i="21" a="1"/>
  <c r="H214" i="21" a="1"/>
  <c r="L137" i="22" a="1"/>
  <c r="P155" i="22" a="1"/>
  <c r="N113" i="21" a="1"/>
  <c r="M131" i="22" a="1"/>
  <c r="P11" i="21" a="1"/>
  <c r="J71" i="21" a="1"/>
  <c r="G143" i="20" a="1"/>
  <c r="G218" i="22" a="1"/>
  <c r="P121" i="21" a="1"/>
  <c r="P127" i="20" a="1"/>
  <c r="J115" i="21" a="1"/>
  <c r="Q227" i="21" a="1"/>
  <c r="D61" i="11" a="1"/>
  <c r="F216" i="22" a="1"/>
  <c r="F166" i="21" a="1"/>
  <c r="Q43" i="21" a="1"/>
  <c r="I34" i="21" a="1"/>
  <c r="G126" i="21" a="1"/>
  <c r="P223" i="21" a="1"/>
  <c r="I117" i="21" a="1"/>
  <c r="M20" i="21" a="1"/>
  <c r="I56" i="21" a="1"/>
  <c r="O101" i="21" a="1"/>
  <c r="C4" i="11" a="1"/>
  <c r="P101" i="22" a="1"/>
  <c r="F168" i="21" a="1"/>
  <c r="F163" i="20" a="1"/>
  <c r="N35" i="21" a="1"/>
  <c r="O170" i="21" a="1"/>
  <c r="I151" i="21" a="1"/>
  <c r="M25" i="22" a="1"/>
  <c r="N197" i="20" a="1"/>
  <c r="J104" i="21" a="1"/>
  <c r="Q147" i="21" a="1"/>
  <c r="M81" i="22" a="1"/>
  <c r="K126" i="21" a="1"/>
  <c r="M136" i="20" a="1"/>
  <c r="L147" i="21" a="1"/>
  <c r="F121" i="21" a="1"/>
  <c r="F88" i="21" a="1"/>
  <c r="E34" i="20" a="1"/>
  <c r="H22" i="20" a="1"/>
  <c r="M164" i="20" a="1"/>
  <c r="F37" i="22" a="1"/>
  <c r="N85" i="21" a="1"/>
  <c r="K88" i="21" a="1"/>
  <c r="F18" i="21" a="1"/>
  <c r="L61" i="21" a="1"/>
  <c r="P182" i="20" a="1"/>
  <c r="Q158" i="20" a="1"/>
  <c r="M110" i="22" a="1"/>
  <c r="E210" i="20" a="1"/>
  <c r="H109" i="20" a="1"/>
  <c r="Q69" i="21" a="1"/>
  <c r="I13" i="20" a="1"/>
  <c r="P153" i="21" a="1"/>
  <c r="G53" i="22" a="1"/>
  <c r="N60" i="22" a="1"/>
  <c r="E177" i="20" a="1"/>
  <c r="N126" i="20" a="1"/>
  <c r="E155" i="21" a="1"/>
  <c r="H211" i="20" a="1"/>
  <c r="M129" i="20" a="1"/>
  <c r="N30" i="22" a="1"/>
  <c r="I157" i="21" a="1"/>
  <c r="I75" i="22" a="1"/>
  <c r="P108" i="21" a="1"/>
  <c r="N86" i="21" a="1"/>
  <c r="E41" i="20" a="1"/>
  <c r="P130" i="22" a="1"/>
  <c r="G104" i="22" a="1"/>
  <c r="N17" i="21" a="1"/>
  <c r="O217" i="21" a="1"/>
  <c r="N218" i="21" a="1"/>
  <c r="N191" i="22" a="1"/>
  <c r="N84" i="22" a="1"/>
  <c r="P168" i="22" a="1"/>
  <c r="N78" i="22" a="1"/>
  <c r="H137" i="22" a="1"/>
  <c r="E103" i="22" a="1"/>
  <c r="L92" i="22" a="1"/>
  <c r="N114" i="22" a="1"/>
  <c r="M83" i="21" a="1"/>
  <c r="G126" i="22" a="1"/>
  <c r="M181" i="21" a="1"/>
  <c r="Q143" i="21" a="1"/>
  <c r="O158" i="22" a="1"/>
  <c r="L25" i="22" a="1"/>
  <c r="J134" i="22" a="1"/>
  <c r="F213" i="22" a="1"/>
  <c r="J8" i="22" a="1"/>
  <c r="N192" i="22" a="1"/>
  <c r="E135" i="21" a="1"/>
  <c r="I203" i="21" a="1"/>
  <c r="K100" i="21" a="1"/>
  <c r="I164" i="22" a="1"/>
  <c r="N209" i="22" a="1"/>
  <c r="K168" i="22" a="1"/>
  <c r="C51" i="11" a="1"/>
  <c r="E53" i="11" a="1"/>
  <c r="M225" i="22" a="1"/>
  <c r="J16" i="22" a="1"/>
  <c r="J19" i="22" a="1"/>
  <c r="K79" i="22" a="1"/>
  <c r="L226" i="21" a="1"/>
  <c r="P117" i="22" a="1"/>
  <c r="J220" i="22" a="1"/>
  <c r="O86" i="21" a="1"/>
  <c r="K16" i="22" a="1"/>
  <c r="I116" i="22" a="1"/>
  <c r="Q217" i="21" a="1"/>
  <c r="N205" i="22" a="1"/>
  <c r="H145" i="22" a="1"/>
  <c r="K59" i="22" a="1"/>
  <c r="P105" i="21" a="1"/>
  <c r="N181" i="22" a="1"/>
  <c r="H111" i="21" a="1"/>
  <c r="L27" i="21" a="1"/>
  <c r="Q8" i="22" a="1"/>
  <c r="O28" i="22" a="1"/>
  <c r="P160" i="22" a="1"/>
  <c r="J57" i="21" a="1"/>
  <c r="F61" i="21" a="1"/>
  <c r="G169" i="21" a="1"/>
  <c r="K215" i="22" a="1"/>
  <c r="M170" i="21" a="1"/>
  <c r="F206" i="22" a="1"/>
  <c r="F111" i="21" a="1"/>
  <c r="E204" i="22" a="1"/>
  <c r="P189" i="21" a="1"/>
  <c r="L224" i="21" a="1"/>
  <c r="L196" i="20" a="1"/>
  <c r="H57" i="22" a="1"/>
  <c r="K182" i="20" a="1"/>
  <c r="G204" i="20" a="1"/>
  <c r="G145" i="21" a="1"/>
  <c r="P208" i="20" a="1"/>
  <c r="P144" i="21" a="1"/>
  <c r="L74" i="20" a="1"/>
  <c r="P125" i="22" a="1"/>
  <c r="H82" i="21" a="1"/>
  <c r="G35" i="21" a="1"/>
  <c r="Q123" i="20" a="1"/>
  <c r="N75" i="22" a="1"/>
  <c r="Q121" i="21" a="1"/>
  <c r="L81" i="21" a="1"/>
  <c r="K129" i="21" a="1"/>
  <c r="L176" i="20" a="1"/>
  <c r="O8" i="22" a="1"/>
  <c r="I62" i="21" a="1"/>
  <c r="N217" i="20" a="1"/>
  <c r="E176" i="21" a="1"/>
  <c r="L213" i="22" a="1"/>
  <c r="E227" i="21" a="1"/>
  <c r="Q162" i="20" a="1"/>
  <c r="Q202" i="21" a="1"/>
  <c r="K114" i="21" a="1"/>
  <c r="L7" i="22" a="1"/>
  <c r="K182" i="21" a="1"/>
  <c r="J114" i="22" a="1"/>
  <c r="H197" i="21" a="1"/>
  <c r="I120" i="22" a="1"/>
  <c r="Q179" i="21" a="1"/>
  <c r="Q34" i="21" a="1"/>
  <c r="M147" i="21" a="1"/>
  <c r="J175" i="22" a="1"/>
  <c r="O88" i="20" a="1"/>
  <c r="M31" i="21" a="1"/>
  <c r="L32" i="22" a="1"/>
  <c r="O19" i="21" a="1"/>
  <c r="O118" i="21" a="1"/>
  <c r="I99" i="21" a="1"/>
  <c r="J206" i="20" a="1"/>
  <c r="O44" i="22" a="1"/>
  <c r="H100" i="22" a="1"/>
  <c r="P70" i="21" a="1"/>
  <c r="I161" i="20" a="1"/>
  <c r="P19" i="20" a="1"/>
  <c r="F206" i="20" a="1"/>
  <c r="M207" i="22" a="1"/>
  <c r="F32" i="21" a="1"/>
  <c r="O88" i="21" a="1"/>
  <c r="O104" i="20" a="1"/>
  <c r="K45" i="20" a="1"/>
  <c r="E199" i="20" a="1"/>
  <c r="G79" i="22" a="1"/>
  <c r="I82" i="21" a="1"/>
  <c r="Q31" i="21" a="1"/>
  <c r="M11" i="20" a="1"/>
  <c r="I119" i="20" a="1"/>
  <c r="O59" i="21" a="1"/>
  <c r="H192" i="20" a="1"/>
  <c r="L89" i="21" a="1"/>
  <c r="P71" i="21" a="1"/>
  <c r="I73" i="21" a="1"/>
  <c r="M143" i="20" a="1"/>
  <c r="N143" i="20" a="1"/>
  <c r="Q67" i="22" a="1"/>
  <c r="M62" i="22" a="1"/>
  <c r="Q160" i="21" a="1"/>
  <c r="J65" i="22" a="1"/>
  <c r="P218" i="20" a="1"/>
  <c r="N115" i="21" a="1"/>
  <c r="G225" i="20" a="1"/>
  <c r="M109" i="21" a="1"/>
  <c r="N73" i="21" a="1"/>
  <c r="L44" i="22" a="1"/>
  <c r="G34" i="21" a="1"/>
  <c r="K113" i="21" a="1"/>
  <c r="M65" i="22" a="1"/>
  <c r="I151" i="20" a="1"/>
  <c r="K166" i="20" a="1"/>
  <c r="E62" i="21" a="1"/>
  <c r="G77" i="20" a="1"/>
  <c r="K157" i="20" a="1"/>
  <c r="L71" i="20" a="1"/>
  <c r="M16" i="19" a="1"/>
  <c r="G33" i="21" a="1"/>
  <c r="P191" i="20" a="1"/>
  <c r="I90" i="20" a="1"/>
  <c r="N175" i="21" a="1"/>
  <c r="F35" i="21" a="1"/>
  <c r="N107" i="20" a="1"/>
  <c r="I168" i="21" a="1"/>
  <c r="M179" i="21" a="1"/>
  <c r="I122" i="19" a="1"/>
  <c r="O130" i="20" a="1"/>
  <c r="H53" i="22" a="1"/>
  <c r="M137" i="21" a="1"/>
  <c r="E43" i="22" a="1"/>
  <c r="Q143" i="20" a="1"/>
  <c r="E224" i="20" a="1"/>
  <c r="Q222" i="20" a="1"/>
  <c r="I146" i="20" a="1"/>
  <c r="N120" i="19" a="1"/>
  <c r="L206" i="21" a="1"/>
  <c r="P102" i="21" a="1"/>
  <c r="Q205" i="21" a="1"/>
  <c r="G173" i="20" a="1"/>
  <c r="H85" i="21" a="1"/>
  <c r="N215" i="20" a="1"/>
  <c r="E86" i="20" a="1"/>
  <c r="I226" i="19" a="1"/>
  <c r="J174" i="21" a="1"/>
  <c r="E127" i="22" a="1"/>
  <c r="E43" i="21" a="1"/>
  <c r="J67" i="20" a="1"/>
  <c r="F75" i="21" a="1"/>
  <c r="P177" i="21" a="1"/>
  <c r="E137" i="20" a="1"/>
  <c r="J87" i="22" a="1"/>
  <c r="H203" i="20" a="1"/>
  <c r="O58" i="20" a="1"/>
  <c r="K44" i="21" a="1"/>
  <c r="F119" i="20" a="1"/>
  <c r="I40" i="20" a="1"/>
  <c r="G195" i="19" a="1"/>
  <c r="M159" i="21" a="1"/>
  <c r="L37" i="21" a="1"/>
  <c r="G226" i="20" a="1"/>
  <c r="N152" i="21" a="1"/>
  <c r="F33" i="20" a="1"/>
  <c r="N211" i="21" a="1"/>
  <c r="H226" i="19" a="1"/>
  <c r="L223" i="21" a="1"/>
  <c r="F73" i="21" a="1"/>
  <c r="O61" i="22" a="1"/>
  <c r="J193" i="20" a="1"/>
  <c r="O210" i="19" a="1"/>
  <c r="L75" i="20" a="1"/>
  <c r="P23" i="21" a="1"/>
  <c r="I107" i="20" a="1"/>
  <c r="P210" i="19" a="1"/>
  <c r="M181" i="19" a="1"/>
  <c r="G30" i="19" a="1"/>
  <c r="H77" i="22" a="1"/>
  <c r="L154" i="19" a="1"/>
  <c r="Q13" i="21" a="1"/>
  <c r="G80" i="20" a="1"/>
  <c r="F32" i="20" a="1"/>
  <c r="Q220" i="21" a="1"/>
  <c r="J24" i="20" a="1"/>
  <c r="H180" i="20" a="1"/>
  <c r="O109" i="20" a="1"/>
  <c r="G107" i="20" a="1"/>
  <c r="N64" i="21" a="1"/>
  <c r="N82" i="21" a="1"/>
  <c r="N131" i="21" a="1"/>
  <c r="F71" i="19" a="1"/>
  <c r="M145" i="19" a="1"/>
  <c r="Q173" i="20" a="1"/>
  <c r="E21" i="21" a="1"/>
  <c r="N8" i="21" a="1"/>
  <c r="K116" i="19" a="1"/>
  <c r="Q156" i="22" a="1"/>
  <c r="L11" i="21" a="1"/>
  <c r="F196" i="21" a="1"/>
  <c r="J101" i="21" a="1"/>
  <c r="G200" i="19" a="1"/>
  <c r="P132" i="19" a="1"/>
  <c r="F176" i="20" a="1"/>
  <c r="P12" i="22" a="1"/>
  <c r="Q53" i="20" a="1"/>
  <c r="M57" i="21" a="1"/>
  <c r="Q144" i="20" a="1"/>
  <c r="L210" i="20" a="1"/>
  <c r="G68" i="19" a="1"/>
  <c r="M195" i="20" a="1"/>
  <c r="H106" i="20" a="1"/>
  <c r="O224" i="21" a="1"/>
  <c r="N204" i="20" a="1"/>
  <c r="G56" i="22" a="1"/>
  <c r="F179" i="20" a="1"/>
  <c r="H83" i="21" a="1"/>
  <c r="M70" i="22" a="1"/>
  <c r="E211" i="22" a="1"/>
  <c r="H144" i="22" a="1"/>
  <c r="L156" i="22" a="1"/>
  <c r="F57" i="11" a="1"/>
  <c r="J62" i="22" a="1"/>
  <c r="E163" i="21" a="1"/>
  <c r="F160" i="22" a="1"/>
  <c r="H195" i="21" a="1"/>
  <c r="P66" i="22" a="1"/>
  <c r="H36" i="22" a="1"/>
  <c r="L154" i="22" a="1"/>
  <c r="L174" i="22" a="1"/>
  <c r="N130" i="22" a="1"/>
  <c r="K193" i="21" a="1"/>
  <c r="F134" i="22" a="1"/>
  <c r="F120" i="22" a="1"/>
  <c r="P92" i="22" a="1"/>
  <c r="O216" i="21" a="1"/>
  <c r="M18" i="22" a="1"/>
  <c r="G65" i="22" a="1"/>
  <c r="J72" i="21" a="1"/>
  <c r="O17" i="21" a="1"/>
  <c r="H31" i="22" a="1"/>
  <c r="I105" i="22" a="1"/>
  <c r="L204" i="22" a="1"/>
  <c r="P199" i="21" a="1"/>
  <c r="J160" i="21" a="1"/>
  <c r="C14" i="11" a="1"/>
  <c r="I219" i="21" a="1"/>
  <c r="N87" i="21" a="1"/>
  <c r="E21" i="22" a="1"/>
  <c r="G30" i="22" a="1"/>
  <c r="Q23" i="22" a="1"/>
  <c r="L162" i="21" a="1"/>
  <c r="J60" i="21" a="1"/>
  <c r="O227" i="20" a="1"/>
  <c r="Q210" i="21" a="1"/>
  <c r="K208" i="20" a="1"/>
  <c r="K167" i="20" a="1"/>
  <c r="J159" i="21" a="1"/>
  <c r="I133" i="20" a="1"/>
  <c r="G23" i="21" a="1"/>
  <c r="M69" i="20" a="1"/>
  <c r="G122" i="22" a="1"/>
  <c r="F116" i="21" a="1"/>
  <c r="L59" i="21" a="1"/>
  <c r="L79" i="20" a="1"/>
  <c r="H152" i="22" a="1"/>
  <c r="K151" i="22" a="1"/>
  <c r="H115" i="21" a="1"/>
  <c r="L192" i="20" a="1"/>
  <c r="E155" i="20" a="1"/>
  <c r="M165" i="21" a="1"/>
  <c r="O217" i="22" a="1"/>
  <c r="P38" i="21" a="1"/>
  <c r="K62" i="21" a="1"/>
  <c r="N123" i="22" a="1"/>
  <c r="J182" i="22" a="1"/>
  <c r="K111" i="20" a="1"/>
  <c r="O21" i="21" a="1"/>
  <c r="K165" i="21" a="1"/>
  <c r="O45" i="22" a="1"/>
  <c r="K86" i="22" a="1"/>
  <c r="M182" i="21" a="1"/>
  <c r="O177" i="21" a="1"/>
  <c r="H201" i="21" a="1"/>
  <c r="M193" i="22" a="1"/>
  <c r="Q102" i="20" a="1"/>
  <c r="E63" i="21" a="1"/>
  <c r="P207" i="21" a="1"/>
  <c r="I191" i="21" a="1"/>
  <c r="K9" i="21" a="1"/>
  <c r="O67" i="21" a="1"/>
  <c r="Q115" i="21" a="1"/>
  <c r="J56" i="21" a="1"/>
  <c r="J197" i="20" a="1"/>
  <c r="K172" i="20" a="1"/>
  <c r="L191" i="22" a="1"/>
  <c r="K71" i="21" a="1"/>
  <c r="P221" i="21" a="1"/>
  <c r="O197" i="19" a="1"/>
  <c r="H58" i="20" a="1"/>
  <c r="H117" i="20" a="1"/>
  <c r="K146" i="22" a="1"/>
  <c r="I35" i="21" a="1"/>
  <c r="E40" i="21" a="1"/>
  <c r="M40" i="20" a="1"/>
  <c r="L44" i="20" a="1"/>
  <c r="M88" i="20" a="1"/>
  <c r="F176" i="22" a="1"/>
  <c r="H75" i="21" a="1"/>
  <c r="E129" i="21" a="1"/>
  <c r="Q71" i="20" a="1"/>
  <c r="P33" i="20" a="1"/>
  <c r="F56" i="21" a="1"/>
  <c r="E127" i="20" a="1"/>
  <c r="N200" i="21" a="1"/>
  <c r="O222" i="20" a="1"/>
  <c r="N119" i="21" a="1"/>
  <c r="L17" i="20" a="1"/>
  <c r="I73" i="20" a="1"/>
  <c r="P105" i="22" a="1"/>
  <c r="J22" i="22" a="1"/>
  <c r="N61" i="21" a="1"/>
  <c r="E163" i="22" a="1"/>
  <c r="O110" i="21" a="1"/>
  <c r="Q190" i="20" a="1"/>
  <c r="P120" i="20" a="1"/>
  <c r="F11" i="21" a="1"/>
  <c r="N208" i="20" a="1"/>
  <c r="J24" i="22" a="1"/>
  <c r="L188" i="20" a="1"/>
  <c r="J100" i="21" a="1"/>
  <c r="G154" i="21" a="1"/>
  <c r="O53" i="21" a="1"/>
  <c r="P173" i="20" a="1"/>
  <c r="E70" i="21" a="1"/>
  <c r="J128" i="20" a="1"/>
  <c r="L54" i="20" a="1"/>
  <c r="K31" i="20" a="1"/>
  <c r="M84" i="19" a="1"/>
  <c r="N164" i="22" a="1"/>
  <c r="Q100" i="20" a="1"/>
  <c r="K205" i="19" a="1"/>
  <c r="L164" i="21" a="1"/>
  <c r="O160" i="21" a="1"/>
  <c r="H84" i="20" a="1"/>
  <c r="H8" i="21" a="1"/>
  <c r="Q14" i="21" a="1"/>
  <c r="H155" i="19" a="1"/>
  <c r="I82" i="20" a="1"/>
  <c r="F214" i="22" a="1"/>
  <c r="E75" i="22" a="1"/>
  <c r="P68" i="22" a="1"/>
  <c r="H218" i="22" a="1"/>
  <c r="J203" i="22" a="1"/>
  <c r="G44" i="22" a="1"/>
  <c r="Q176" i="21" a="1"/>
  <c r="E26" i="22" a="1"/>
  <c r="O120" i="21" a="1"/>
  <c r="N154" i="22" a="1"/>
  <c r="F33" i="22" a="1"/>
  <c r="K222" i="21" a="1"/>
  <c r="Q12" i="22" a="1"/>
  <c r="E50" i="11" a="1"/>
  <c r="I121" i="22" a="1"/>
  <c r="I170" i="22" a="1"/>
  <c r="G74" i="22" a="1"/>
  <c r="Q137" i="22" a="1"/>
  <c r="F207" i="21" a="1"/>
  <c r="O101" i="22" a="1"/>
  <c r="J134" i="21" a="1"/>
  <c r="F31" i="21" a="1"/>
  <c r="K172" i="21" a="1"/>
  <c r="O168" i="21" a="1"/>
  <c r="L109" i="22" a="1"/>
  <c r="Q80" i="21" a="1"/>
  <c r="O117" i="21" a="1"/>
  <c r="L128" i="22" a="1"/>
  <c r="F29" i="22" a="1"/>
  <c r="M136" i="21" a="1"/>
  <c r="M198" i="22" a="1"/>
  <c r="K101" i="21" a="1"/>
  <c r="P176" i="22" a="1"/>
  <c r="L109" i="21" a="1"/>
  <c r="Q226" i="22" a="1"/>
  <c r="K174" i="22" a="1"/>
  <c r="I55" i="21" a="1"/>
  <c r="E161" i="20" a="1"/>
  <c r="E6" i="22" a="1"/>
  <c r="H134" i="21" a="1"/>
  <c r="M119" i="20" a="1"/>
  <c r="L131" i="21" a="1"/>
  <c r="K38" i="20" a="1"/>
  <c r="E218" i="21" a="1"/>
  <c r="K23" i="21" a="1"/>
  <c r="K53" i="21" a="1"/>
  <c r="K78" i="22" a="1"/>
  <c r="P143" i="22" a="1"/>
  <c r="N117" i="22" a="1"/>
  <c r="L23" i="21" a="1"/>
  <c r="G168" i="20" a="1"/>
  <c r="L165" i="20" a="1"/>
  <c r="K211" i="21" a="1"/>
  <c r="H174" i="21" a="1"/>
  <c r="K68" i="21" a="1"/>
  <c r="J24" i="21" a="1"/>
  <c r="I34" i="22" a="1"/>
  <c r="E145" i="21" a="1"/>
  <c r="J170" i="21" a="1"/>
  <c r="L9" i="21" a="1"/>
  <c r="J17" i="21" a="1"/>
  <c r="O69" i="22" a="1"/>
  <c r="K199" i="21" a="1"/>
  <c r="G101" i="21" a="1"/>
  <c r="F21" i="21" a="1"/>
  <c r="Q132" i="22" a="1"/>
  <c r="N151" i="22" a="1"/>
  <c r="L39" i="22" a="1"/>
  <c r="E174" i="21" a="1"/>
  <c r="K136" i="22" a="1"/>
  <c r="O44" i="21" a="1"/>
  <c r="I15" i="21" a="1"/>
  <c r="Q221" i="21" a="1"/>
  <c r="K79" i="21" a="1"/>
  <c r="L219" i="20" a="1"/>
  <c r="E145" i="20" a="1"/>
  <c r="L218" i="21" a="1"/>
  <c r="N87" i="22" a="1"/>
  <c r="E20" i="21" a="1"/>
  <c r="J200" i="20" a="1"/>
  <c r="N156" i="21" a="1"/>
  <c r="Q107" i="20" a="1"/>
  <c r="Q182" i="21" a="1"/>
  <c r="M118" i="21" a="1"/>
  <c r="F164" i="20" a="1"/>
  <c r="K12" i="21" a="1"/>
  <c r="M208" i="19" a="1"/>
  <c r="G11" i="20" a="1"/>
  <c r="Q37" i="21" a="1"/>
  <c r="J178" i="21" a="1"/>
  <c r="K144" i="20" a="1"/>
  <c r="L15" i="21" a="1"/>
  <c r="M219" i="19" a="1"/>
  <c r="N11" i="20" a="1"/>
  <c r="H146" i="20" a="1"/>
  <c r="P85" i="20" a="1"/>
  <c r="H130" i="21" a="1"/>
  <c r="H128" i="22" a="1"/>
  <c r="F8" i="21" a="1"/>
  <c r="P88" i="20" a="1"/>
  <c r="H62" i="20" a="1"/>
  <c r="O227" i="22" a="1"/>
  <c r="K227" i="21" a="1"/>
  <c r="L112" i="22" a="1"/>
  <c r="M126" i="22" a="1"/>
  <c r="J10" i="21" a="1"/>
  <c r="F35" i="22" a="1"/>
  <c r="K114" i="20" a="1"/>
  <c r="P110" i="21" a="1"/>
  <c r="I155" i="20" a="1"/>
  <c r="O135" i="21" a="1"/>
  <c r="F99" i="22" a="1"/>
  <c r="O151" i="20" a="1"/>
  <c r="I7" i="22" a="1"/>
  <c r="N22" i="21" a="1"/>
  <c r="F100" i="21" a="1"/>
  <c r="O208" i="20" a="1"/>
  <c r="G26" i="20" a="1"/>
  <c r="O106" i="20" a="1"/>
  <c r="G114" i="20" a="1"/>
  <c r="I202" i="22" a="1"/>
  <c r="E29" i="21" a="1"/>
  <c r="Q30" i="20" a="1"/>
  <c r="Q9" i="22" a="1"/>
  <c r="N44" i="21" a="1"/>
  <c r="E206" i="21" a="1"/>
  <c r="P62" i="20" a="1"/>
  <c r="L161" i="20" a="1"/>
  <c r="N221" i="20" a="1"/>
  <c r="I78" i="19" a="1"/>
  <c r="J153" i="20" a="1"/>
  <c r="E35" i="22" a="1"/>
  <c r="K32" i="21" a="1"/>
  <c r="G9" i="21" a="1"/>
  <c r="I112" i="21" a="1"/>
  <c r="H151" i="20" a="1"/>
  <c r="M63" i="20" a="1"/>
  <c r="E35" i="20" a="1"/>
  <c r="F75" i="19" a="1"/>
  <c r="M16" i="21" a="1"/>
  <c r="J68" i="21" a="1"/>
  <c r="L159" i="22" a="1"/>
  <c r="M21" i="21" a="1"/>
  <c r="K103" i="20" a="1"/>
  <c r="H124" i="21" a="1"/>
  <c r="L172" i="21" a="1"/>
  <c r="Q104" i="19" a="1"/>
  <c r="N144" i="20" a="1"/>
  <c r="H133" i="22" a="1"/>
  <c r="E33" i="22" a="1"/>
  <c r="Q131" i="21" a="1"/>
  <c r="I165" i="20" a="1"/>
  <c r="L105" i="22" a="1"/>
  <c r="P201" i="19" a="1"/>
  <c r="N196" i="20" a="1"/>
  <c r="Q158" i="21" a="1"/>
  <c r="L216" i="19" a="1"/>
  <c r="I69" i="21" a="1"/>
  <c r="J9" i="21" a="1"/>
  <c r="J67" i="21" a="1"/>
  <c r="N86" i="19" a="1"/>
  <c r="H176" i="21" a="1"/>
  <c r="E132" i="21" a="1"/>
  <c r="K74" i="22" a="1"/>
  <c r="E203" i="20" a="1"/>
  <c r="E221" i="19" a="1"/>
  <c r="M177" i="20" a="1"/>
  <c r="H41" i="21" a="1"/>
  <c r="O213" i="21" a="1"/>
  <c r="M123" i="20" a="1"/>
  <c r="E178" i="21" a="1"/>
  <c r="E84" i="20" a="1"/>
  <c r="E220" i="20" a="1"/>
  <c r="P78" i="20" a="1"/>
  <c r="G121" i="20" a="1"/>
  <c r="F134" i="19" a="1"/>
  <c r="P100" i="19" a="1"/>
  <c r="P116" i="19" a="1"/>
  <c r="N105" i="20" a="1"/>
  <c r="M223" i="21" a="1"/>
  <c r="N172" i="20" a="1"/>
  <c r="L157" i="22" a="1"/>
  <c r="J104" i="22" a="1"/>
  <c r="I77" i="22" a="1"/>
  <c r="Q212" i="22" a="1"/>
  <c r="I135" i="22" a="1"/>
  <c r="G69" i="22" a="1"/>
  <c r="G7" i="22" a="1"/>
  <c r="L101" i="22" a="1"/>
  <c r="J109" i="21" a="1"/>
  <c r="N43" i="22" a="1"/>
  <c r="L27" i="22" a="1"/>
  <c r="N38" i="22" a="1"/>
  <c r="N79" i="22" a="1"/>
  <c r="E129" i="22" a="1"/>
  <c r="H110" i="21" a="1"/>
  <c r="I79" i="22" a="1"/>
  <c r="J123" i="22" a="1"/>
  <c r="Q124" i="22" a="1"/>
  <c r="N20" i="21" a="1"/>
  <c r="Q224" i="21" a="1"/>
  <c r="L157" i="21" a="1"/>
  <c r="F219" i="21" a="1"/>
  <c r="L221" i="22" a="1"/>
  <c r="N35" i="22" a="1"/>
  <c r="M90" i="22" a="1"/>
  <c r="E108" i="22" a="1"/>
  <c r="M195" i="21" a="1"/>
  <c r="P42" i="22" a="1"/>
  <c r="E204" i="21" a="1"/>
  <c r="Q199" i="22" a="1"/>
  <c r="O162" i="22" a="1"/>
  <c r="L100" i="21" a="1"/>
  <c r="J194" i="22" a="1"/>
  <c r="L90" i="21" a="1"/>
  <c r="E6" i="21" a="1"/>
  <c r="P89" i="22" a="1"/>
  <c r="K222" i="22" a="1"/>
  <c r="J75" i="21" a="1"/>
  <c r="L121" i="22" a="1"/>
  <c r="Q169" i="21" a="1"/>
  <c r="G127" i="21" a="1"/>
  <c r="H18" i="21" a="1"/>
  <c r="P173" i="22" a="1"/>
  <c r="E220" i="21" a="1"/>
  <c r="F164" i="21" a="1"/>
  <c r="P131" i="21" a="1"/>
  <c r="M144" i="22" a="1"/>
  <c r="K177" i="21" a="1"/>
  <c r="L85" i="21" a="1"/>
  <c r="K72" i="22" a="1"/>
  <c r="Q27" i="21" a="1"/>
  <c r="H6" i="20" a="1"/>
  <c r="E170" i="22" a="1"/>
  <c r="M206" i="21" a="1"/>
  <c r="P126" i="21" a="1"/>
  <c r="K211" i="20" a="1"/>
  <c r="G127" i="22" a="1"/>
  <c r="F208" i="22" a="1"/>
  <c r="Q15" i="21" a="1"/>
  <c r="P200" i="22" a="1"/>
  <c r="K100" i="22" a="1"/>
  <c r="O154" i="21" a="1"/>
  <c r="J90" i="21" a="1"/>
  <c r="P149" i="22" a="1"/>
  <c r="J170" i="20" a="1"/>
  <c r="O223" i="21" a="1"/>
  <c r="N133" i="21" a="1"/>
  <c r="N15" i="21" a="1"/>
  <c r="L29" i="21" a="1"/>
  <c r="N103" i="21" a="1"/>
  <c r="H113" i="21" a="1"/>
  <c r="K73" i="21" a="1"/>
  <c r="Q171" i="22" a="1"/>
  <c r="L70" i="21" a="1"/>
  <c r="L63" i="20" a="1"/>
  <c r="I225" i="19" a="1"/>
  <c r="H56" i="21" a="1"/>
  <c r="H145" i="21" a="1"/>
  <c r="H193" i="21" a="1"/>
  <c r="G87" i="21" a="1"/>
  <c r="K123" i="21" a="1"/>
  <c r="G226" i="21" a="1"/>
  <c r="O202" i="20" a="1"/>
  <c r="Q163" i="21" a="1"/>
  <c r="E45" i="21" a="1"/>
  <c r="F43" i="21" a="1"/>
  <c r="M190" i="21" a="1"/>
  <c r="P81" i="21" a="1"/>
  <c r="I171" i="20" a="1"/>
  <c r="F180" i="21" a="1"/>
  <c r="J70" i="21" a="1"/>
  <c r="N166" i="20" a="1"/>
  <c r="M90" i="21" a="1"/>
  <c r="O217" i="19" a="1"/>
  <c r="I130" i="21" a="1"/>
  <c r="I53" i="20" a="1"/>
  <c r="I152" i="22" a="1"/>
  <c r="O123" i="22" a="1"/>
  <c r="K113" i="22" a="1"/>
  <c r="I109" i="21" a="1"/>
  <c r="N212" i="19" a="1"/>
  <c r="K22" i="22" a="1"/>
  <c r="G71" i="21" a="1"/>
  <c r="J16" i="21" a="1"/>
  <c r="J100" i="22" a="1"/>
  <c r="L130" i="21" a="1"/>
  <c r="H62" i="21" a="1"/>
  <c r="H53" i="20" a="1"/>
  <c r="M116" i="20" a="1"/>
  <c r="E38" i="21" a="1"/>
  <c r="O72" i="22" a="1"/>
  <c r="F119" i="21" a="1"/>
  <c r="E13" i="20" a="1"/>
  <c r="Q214" i="21" a="1"/>
  <c r="J44" i="21" a="1"/>
  <c r="P212" i="20" a="1"/>
  <c r="P125" i="21" a="1"/>
  <c r="H205" i="21" a="1"/>
  <c r="G180" i="19" a="1"/>
  <c r="K13" i="21" a="1"/>
  <c r="L151" i="21" a="1"/>
  <c r="N143" i="21" a="1"/>
  <c r="F66" i="22" a="1"/>
  <c r="N207" i="20" a="1"/>
  <c r="O134" i="21" a="1"/>
  <c r="G18" i="20" a="1"/>
  <c r="P22" i="22" a="1"/>
  <c r="F56" i="22" a="1"/>
  <c r="I211" i="22" a="1"/>
  <c r="I175" i="22" a="1"/>
  <c r="F121" i="22" a="1"/>
  <c r="P227" i="22" a="1"/>
  <c r="H213" i="21" a="1"/>
  <c r="O77" i="22" a="1"/>
  <c r="H146" i="22" a="1"/>
  <c r="Q174" i="22" a="1"/>
  <c r="F180" i="22" a="1"/>
  <c r="Q173" i="21" a="1"/>
  <c r="N146" i="22" a="1"/>
  <c r="P218" i="22" a="1"/>
  <c r="K189" i="22" a="1"/>
  <c r="F108" i="22" a="1"/>
  <c r="O62" i="22" a="1"/>
  <c r="F128" i="22" a="1"/>
  <c r="L70" i="22" a="1"/>
  <c r="H76" i="21" a="1"/>
  <c r="O63" i="21" a="1"/>
  <c r="P37" i="22" a="1"/>
  <c r="I98" i="21" a="1"/>
  <c r="K128" i="22" a="1"/>
  <c r="G114" i="21" a="1"/>
  <c r="J103" i="22" a="1"/>
  <c r="N210" i="21" a="1"/>
  <c r="P219" i="21" a="1"/>
  <c r="Q160" i="20" a="1"/>
  <c r="F102" i="22" a="1"/>
  <c r="Q154" i="21" a="1"/>
  <c r="I182" i="21" a="1"/>
  <c r="E85" i="22" a="1"/>
  <c r="M36" i="22" a="1"/>
  <c r="O7" i="22" a="1"/>
  <c r="P19" i="22" a="1"/>
  <c r="F86" i="20" a="1"/>
  <c r="H173" i="21" a="1"/>
  <c r="F62" i="21" a="1"/>
  <c r="N27" i="21" a="1"/>
  <c r="Q124" i="21" a="1"/>
  <c r="E151" i="21" a="1"/>
  <c r="K170" i="21" a="1"/>
  <c r="Q119" i="21" a="1"/>
  <c r="N152" i="22" a="1"/>
  <c r="M161" i="21" a="1"/>
  <c r="K45" i="22" a="1"/>
  <c r="I137" i="21" a="1"/>
  <c r="H165" i="20" a="1"/>
  <c r="H215" i="21" a="1"/>
  <c r="I128" i="21" a="1"/>
  <c r="H13" i="21" a="1"/>
  <c r="L63" i="21" a="1"/>
  <c r="E209" i="22" a="1"/>
  <c r="I212" i="22" a="1"/>
  <c r="I101" i="21" a="1"/>
  <c r="P57" i="21" a="1"/>
  <c r="E23" i="21" a="1"/>
  <c r="K67" i="22" a="1"/>
  <c r="L127" i="21" a="1"/>
  <c r="L225" i="21" a="1"/>
  <c r="L153" i="20" a="1"/>
  <c r="L30" i="22" a="1"/>
  <c r="H27" i="22" a="1"/>
  <c r="E160" i="21" a="1"/>
  <c r="L34" i="21" a="1"/>
  <c r="B50" i="11" a="1"/>
  <c r="P13" i="22" a="1"/>
  <c r="K151" i="21" a="1"/>
  <c r="P118" i="22" a="1"/>
  <c r="N225" i="20" a="1"/>
  <c r="G33" i="22" a="1"/>
  <c r="I133" i="21" a="1"/>
  <c r="L58" i="22" a="1"/>
  <c r="M15" i="21" a="1"/>
  <c r="O76" i="20" a="1"/>
  <c r="E175" i="20" a="1"/>
  <c r="J15" i="21" a="1"/>
  <c r="L215" i="21" a="1"/>
  <c r="H178" i="21" a="1"/>
  <c r="L36" i="21" a="1"/>
  <c r="K56" i="21" a="1"/>
  <c r="Q18" i="21" a="1"/>
  <c r="P118" i="20" a="1"/>
  <c r="O11" i="22" a="1"/>
  <c r="K209" i="21" a="1"/>
  <c r="F28" i="21" a="1"/>
  <c r="H207" i="21" a="1"/>
  <c r="H135" i="21" a="1"/>
  <c r="M122" i="20" a="1"/>
  <c r="P146" i="22" a="1"/>
  <c r="O182" i="21" a="1"/>
  <c r="L118" i="21" a="1"/>
  <c r="O7" i="21" a="1"/>
  <c r="L192" i="21" a="1"/>
  <c r="I90" i="21" a="1"/>
  <c r="E198" i="20" a="1"/>
  <c r="J79" i="22" a="1"/>
  <c r="E34" i="21" a="1"/>
  <c r="N112" i="21" a="1"/>
  <c r="E73" i="21" a="1"/>
  <c r="Q128" i="21" a="1"/>
  <c r="E214" i="20" a="1"/>
  <c r="E221" i="22" a="1"/>
  <c r="L199" i="20" a="1"/>
  <c r="G178" i="22" a="1"/>
  <c r="N55" i="22" a="1"/>
  <c r="H127" i="21" a="1"/>
  <c r="L125" i="21" a="1"/>
  <c r="P61" i="21" a="1"/>
  <c r="I36" i="20" a="1"/>
  <c r="F143" i="22" a="1"/>
  <c r="H216" i="22" a="1"/>
  <c r="F209" i="22" a="1"/>
  <c r="L103" i="22" a="1"/>
  <c r="O87" i="22" a="1"/>
  <c r="J207" i="22" a="1"/>
  <c r="K60" i="22" a="1"/>
  <c r="N216" i="22" a="1"/>
  <c r="E116" i="22" a="1"/>
  <c r="G166" i="22" a="1"/>
  <c r="K35" i="21" a="1"/>
  <c r="G131" i="22" a="1"/>
  <c r="G43" i="22" a="1"/>
  <c r="M227" i="22" a="1"/>
  <c r="E146" i="22" a="1"/>
  <c r="J45" i="22" a="1"/>
  <c r="G66" i="22" a="1"/>
  <c r="N128" i="22" a="1"/>
  <c r="K217" i="22" a="1"/>
  <c r="Q21" i="21" a="1"/>
  <c r="O153" i="21" a="1"/>
  <c r="G169" i="22" a="1"/>
  <c r="N169" i="22" a="1"/>
  <c r="G199" i="21" a="1"/>
  <c r="I172" i="21" a="1"/>
  <c r="G106" i="22" a="1"/>
  <c r="G91" i="22" a="1"/>
  <c r="G130" i="20" a="1"/>
  <c r="L62" i="22" a="1"/>
  <c r="E112" i="22" a="1"/>
  <c r="G78" i="21" a="1"/>
  <c r="K89" i="22" a="1"/>
  <c r="I135" i="21" a="1"/>
  <c r="J44" i="22" a="1"/>
  <c r="G200" i="21" a="1"/>
  <c r="H13" i="22" a="1"/>
  <c r="H9" i="22" a="1"/>
  <c r="J176" i="21" a="1"/>
  <c r="K221" i="22" a="1"/>
  <c r="L202" i="21" a="1"/>
  <c r="K126" i="22" a="1"/>
  <c r="O100" i="21" a="1"/>
  <c r="O24" i="21" a="1"/>
  <c r="J165" i="22" a="1"/>
  <c r="O171" i="21" a="1"/>
  <c r="F44" i="21" a="1"/>
  <c r="Q16" i="21" a="1"/>
  <c r="G192" i="20" a="1"/>
  <c r="Q131" i="22" a="1"/>
  <c r="Q72" i="21" a="1"/>
  <c r="Q218" i="21" a="1"/>
  <c r="I169" i="21" a="1"/>
  <c r="H88" i="22" a="1"/>
  <c r="O189" i="21" a="1"/>
  <c r="F197" i="20" a="1"/>
  <c r="Q74" i="21" a="1"/>
  <c r="G120" i="22" a="1"/>
  <c r="G204" i="21" a="1"/>
  <c r="O113" i="22" a="1"/>
  <c r="K37" i="21" a="1"/>
  <c r="K126" i="20" a="1"/>
  <c r="H29" i="22" a="1"/>
  <c r="O162" i="21" a="1"/>
  <c r="P194" i="20" a="1"/>
  <c r="G121" i="21" a="1"/>
  <c r="K106" i="22" a="1"/>
  <c r="G31" i="22" a="1"/>
  <c r="Q155" i="21" a="1"/>
  <c r="L148" i="21" a="1"/>
  <c r="G189" i="20" a="1"/>
  <c r="O144" i="21" a="1"/>
  <c r="I109" i="22" a="1"/>
  <c r="L158" i="22" a="1"/>
  <c r="G224" i="20" a="1"/>
  <c r="N198" i="21" a="1"/>
  <c r="O152" i="20" a="1"/>
  <c r="P197" i="20" a="1"/>
  <c r="N72" i="21" a="1"/>
  <c r="E188" i="21" a="1"/>
  <c r="L211" i="21" a="1"/>
  <c r="G188" i="20" a="1"/>
  <c r="Q198" i="20" a="1"/>
  <c r="O190" i="21" a="1"/>
  <c r="O207" i="22" a="1"/>
  <c r="K137" i="21" a="1"/>
  <c r="F182" i="21" a="1"/>
  <c r="E168" i="20" a="1"/>
  <c r="N34" i="21" a="1"/>
  <c r="J91" i="20" a="1"/>
  <c r="O218" i="22" a="1"/>
  <c r="E211" i="21" a="1"/>
  <c r="Q223" i="21" a="1"/>
  <c r="F51" i="11" a="1"/>
  <c r="C39" i="11" a="1"/>
  <c r="G154" i="22" a="1"/>
  <c r="Q178" i="21" a="1"/>
  <c r="E158" i="22" a="1"/>
  <c r="L113" i="22" a="1"/>
  <c r="P213" i="21" a="1"/>
  <c r="F40" i="22" a="1"/>
  <c r="Q175" i="22" a="1"/>
  <c r="P67" i="22" a="1"/>
  <c r="I148" i="21" a="1"/>
  <c r="N108" i="21" a="1"/>
  <c r="H180" i="22" a="1"/>
  <c r="I166" i="21" a="1"/>
  <c r="F210" i="21" a="1"/>
  <c r="L71" i="21" a="1"/>
  <c r="M66" i="22" a="1"/>
  <c r="J190" i="21" a="1"/>
  <c r="P14" i="22" a="1"/>
  <c r="K68" i="22" a="1"/>
  <c r="L39" i="21" a="1"/>
  <c r="E114" i="21" a="1"/>
  <c r="I24" i="22" a="1"/>
  <c r="J214" i="22" a="1"/>
  <c r="P111" i="21" a="1"/>
  <c r="E181" i="19" a="1"/>
  <c r="M23" i="22" a="1"/>
  <c r="P182" i="21" a="1"/>
  <c r="N72" i="22" a="1"/>
  <c r="N105" i="22" a="1"/>
  <c r="N75" i="21" a="1"/>
  <c r="G18" i="22" a="1"/>
  <c r="O9" i="21" a="1"/>
  <c r="Q220" i="22" a="1"/>
  <c r="Q171" i="21" a="1"/>
  <c r="O27" i="21" a="1"/>
  <c r="O225" i="21" a="1"/>
  <c r="F83" i="21" a="1"/>
  <c r="J32" i="21" a="1"/>
  <c r="P114" i="21" a="1"/>
  <c r="P10" i="22" a="1"/>
  <c r="Q12" i="21" a="1"/>
  <c r="Q195" i="21" a="1"/>
  <c r="K74" i="21" a="1"/>
  <c r="G211" i="20" a="1"/>
  <c r="J68" i="20" a="1"/>
  <c r="P161" i="20" a="1"/>
  <c r="N214" i="21" a="1"/>
  <c r="I199" i="21" a="1"/>
  <c r="O226" i="21" a="1"/>
  <c r="N37" i="21" a="1"/>
  <c r="E121" i="21" a="1"/>
  <c r="G59" i="21" a="1"/>
  <c r="L182" i="20" a="1"/>
  <c r="H153" i="21" a="1"/>
  <c r="H67" i="21" a="1"/>
  <c r="P166" i="21" a="1"/>
  <c r="O69" i="20" a="1"/>
  <c r="O194" i="20" a="1"/>
  <c r="L206" i="22" a="1"/>
  <c r="P151" i="21" a="1"/>
  <c r="O99" i="20" a="1"/>
  <c r="E127" i="21" a="1"/>
  <c r="M122" i="21" a="1"/>
  <c r="I215" i="20" a="1"/>
  <c r="N123" i="21" a="1"/>
  <c r="F131" i="21" a="1"/>
  <c r="P19" i="21" a="1"/>
  <c r="M137" i="20" a="1"/>
  <c r="G32" i="21" a="1"/>
  <c r="M62" i="21" a="1"/>
  <c r="M159" i="22" a="1"/>
  <c r="J18" i="21" a="1"/>
  <c r="J63" i="21" a="1"/>
  <c r="K11" i="20" a="1"/>
  <c r="Q167" i="19" a="1"/>
  <c r="M150" i="19" a="1"/>
  <c r="M100" i="21" a="1"/>
  <c r="L167" i="20" a="1"/>
  <c r="J118" i="21" a="1"/>
  <c r="M23" i="21" a="1"/>
  <c r="O170" i="20" a="1"/>
  <c r="F54" i="20" a="1"/>
  <c r="J39" i="20" a="1"/>
  <c r="O100" i="20" a="1"/>
  <c r="I42" i="22" a="1"/>
  <c r="G91" i="21" a="1"/>
  <c r="H172" i="20" a="1"/>
  <c r="G164" i="20" a="1"/>
  <c r="F42" i="22" a="1"/>
  <c r="Q132" i="20" a="1"/>
  <c r="O13" i="19" a="1"/>
  <c r="Q30" i="21" a="1"/>
  <c r="Q92" i="22" a="1"/>
  <c r="M77" i="21" a="1"/>
  <c r="E65" i="21" a="1"/>
  <c r="I60" i="21" a="1"/>
  <c r="L79" i="22" a="1"/>
  <c r="J197" i="19" a="1"/>
  <c r="Q104" i="20" a="1"/>
  <c r="F17" i="22" a="1"/>
  <c r="I15" i="22" a="1"/>
  <c r="M17" i="20" a="1"/>
  <c r="Q113" i="22" a="1"/>
  <c r="J27" i="20" a="1"/>
  <c r="M71" i="20" a="1"/>
  <c r="G120" i="20" a="1"/>
  <c r="M22" i="22" a="1"/>
  <c r="I75" i="21" a="1"/>
  <c r="F194" i="20" a="1"/>
  <c r="J153" i="19" a="1"/>
  <c r="J98" i="22" a="1"/>
  <c r="K146" i="20" a="1"/>
  <c r="H160" i="20" a="1"/>
  <c r="P145" i="19" a="1"/>
  <c r="H177" i="19" a="1"/>
  <c r="I62" i="20" a="1"/>
  <c r="E115" i="21" a="1"/>
  <c r="H106" i="21" a="1"/>
  <c r="J164" i="20" a="1"/>
  <c r="N207" i="19" a="1"/>
  <c r="O223" i="19" a="1"/>
  <c r="N67" i="20" a="1"/>
  <c r="G108" i="20" a="1"/>
  <c r="I180" i="20" a="1"/>
  <c r="L136" i="19" a="1"/>
  <c r="N56" i="20" a="1"/>
  <c r="F79" i="21" a="1"/>
  <c r="K131" i="21" a="1"/>
  <c r="G73" i="20" a="1"/>
  <c r="G154" i="19" a="1"/>
  <c r="J174" i="19" a="1"/>
  <c r="G92" i="20" a="1"/>
  <c r="I214" i="20" a="1"/>
  <c r="Q152" i="20" a="1"/>
  <c r="E60" i="21" a="1"/>
  <c r="I12" i="21" a="1"/>
  <c r="O101" i="20" a="1"/>
  <c r="H159" i="20" a="1"/>
  <c r="J18" i="20" a="1"/>
  <c r="G120" i="21" a="1"/>
  <c r="G165" i="22" a="1"/>
  <c r="P7" i="20" a="1"/>
  <c r="F122" i="19" a="1"/>
  <c r="I215" i="21" a="1"/>
  <c r="L55" i="21" a="1"/>
  <c r="Q31" i="20" a="1"/>
  <c r="P103" i="20" a="1"/>
  <c r="O198" i="19" a="1"/>
  <c r="M226" i="19" a="1"/>
  <c r="E162" i="20" a="1"/>
  <c r="N57" i="22" a="1"/>
  <c r="M12" i="21" a="1"/>
  <c r="G101" i="20" a="1"/>
  <c r="K99" i="20" a="1"/>
  <c r="G29" i="21" a="1"/>
  <c r="J7" i="20" a="1"/>
  <c r="F110" i="20" a="1"/>
  <c r="P159" i="19" a="1"/>
  <c r="G31" i="19" a="1"/>
  <c r="M122" i="22" a="1"/>
  <c r="J199" i="20" a="1"/>
  <c r="G216" i="22" a="1"/>
  <c r="F102" i="21" a="1"/>
  <c r="N161" i="20" a="1"/>
  <c r="G72" i="20" a="1"/>
  <c r="F135" i="20" a="1"/>
  <c r="Q134" i="20" a="1"/>
  <c r="O171" i="19" a="1"/>
  <c r="M6" i="20" a="1"/>
  <c r="Q165" i="20" a="1"/>
  <c r="O193" i="21" a="1"/>
  <c r="P24" i="21" a="1"/>
  <c r="N224" i="19" a="1"/>
  <c r="P121" i="20" a="1"/>
  <c r="Q56" i="21" a="1"/>
  <c r="O126" i="21" a="1"/>
  <c r="H150" i="21" a="1"/>
  <c r="H44" i="19" a="1"/>
  <c r="O178" i="19" a="1"/>
  <c r="C54" i="11" a="1"/>
  <c r="Q206" i="21" a="1"/>
  <c r="H59" i="22" a="1"/>
  <c r="C48" i="11" a="1"/>
  <c r="M222" i="21" a="1"/>
  <c r="F217" i="21" a="1"/>
  <c r="M76" i="22" a="1"/>
  <c r="Q177" i="21" a="1"/>
  <c r="F214" i="21" a="1"/>
  <c r="Q203" i="22" a="1"/>
  <c r="H65" i="22" a="1"/>
  <c r="F55" i="11" a="1"/>
  <c r="I33" i="21" a="1"/>
  <c r="G218" i="21" a="1"/>
  <c r="N117" i="21" a="1"/>
  <c r="H160" i="21" a="1"/>
  <c r="M149" i="21" a="1"/>
  <c r="I66" i="21" a="1"/>
  <c r="I70" i="22" a="1"/>
  <c r="L44" i="21" a="1"/>
  <c r="L43" i="22" a="1"/>
  <c r="E54" i="22" a="1"/>
  <c r="I210" i="20" a="1"/>
  <c r="H196" i="21" a="1"/>
  <c r="F33" i="21" a="1"/>
  <c r="G155" i="21" a="1"/>
  <c r="N202" i="22" a="1"/>
  <c r="J180" i="22" a="1"/>
  <c r="O119" i="21" a="1"/>
  <c r="E71" i="21" a="1"/>
  <c r="G32" i="22" a="1"/>
  <c r="G12" i="21" a="1"/>
  <c r="Q223" i="20" a="1"/>
  <c r="L208" i="22" a="1"/>
  <c r="N145" i="22" a="1"/>
  <c r="E64" i="21" a="1"/>
  <c r="N44" i="22" a="1"/>
  <c r="M79" i="21" a="1"/>
  <c r="P112" i="21" a="1"/>
  <c r="E124" i="22" a="1"/>
  <c r="N153" i="21" a="1"/>
  <c r="J108" i="22" a="1"/>
  <c r="P66" i="21" a="1"/>
  <c r="J81" i="21" a="1"/>
  <c r="G174" i="21" a="1"/>
  <c r="K156" i="21" a="1"/>
  <c r="M79" i="20" a="1"/>
  <c r="E188" i="19" a="1"/>
  <c r="O168" i="20" a="1"/>
  <c r="G149" i="22" a="1"/>
  <c r="L148" i="20" a="1"/>
  <c r="M128" i="20" a="1"/>
  <c r="P179" i="20" a="1"/>
  <c r="H148" i="21" a="1"/>
  <c r="F157" i="21" a="1"/>
  <c r="N181" i="19" a="1"/>
  <c r="H131" i="22" a="1"/>
  <c r="H151" i="22" a="1"/>
  <c r="O203" i="20" a="1"/>
  <c r="P38" i="20" a="1"/>
  <c r="O87" i="20" a="1"/>
  <c r="F91" i="21" a="1"/>
  <c r="M19" i="21" a="1"/>
  <c r="K98" i="20" a="1"/>
  <c r="M135" i="21" a="1"/>
  <c r="G177" i="21" a="1"/>
  <c r="N24" i="22" a="1"/>
  <c r="Q165" i="22" a="1"/>
  <c r="L204" i="20" a="1"/>
  <c r="G200" i="20" a="1"/>
  <c r="K81" i="20" a="1"/>
  <c r="P152" i="21" a="1"/>
  <c r="P154" i="21" a="1"/>
  <c r="H224" i="21" a="1"/>
  <c r="E178" i="20" a="1"/>
  <c r="F42" i="21" a="1"/>
  <c r="J127" i="20" a="1"/>
  <c r="L168" i="19" a="1"/>
  <c r="H115" i="19" a="1"/>
  <c r="Q33" i="22" a="1"/>
  <c r="J197" i="21" a="1"/>
  <c r="F101" i="22" a="1"/>
  <c r="M190" i="20" a="1"/>
  <c r="I144" i="20" a="1"/>
  <c r="F65" i="20" a="1"/>
  <c r="P189" i="19" a="1"/>
  <c r="G112" i="20" a="1"/>
  <c r="E131" i="22" a="1"/>
  <c r="O10" i="21" a="1"/>
  <c r="P130" i="20" a="1"/>
  <c r="Q172" i="21" a="1"/>
  <c r="H54" i="21" a="1"/>
  <c r="O60" i="20" a="1"/>
  <c r="Q206" i="22" a="1"/>
  <c r="N176" i="21" a="1"/>
  <c r="M112" i="22" a="1"/>
  <c r="E45" i="22" a="1"/>
  <c r="K202" i="20" a="1"/>
  <c r="M206" i="20" a="1"/>
  <c r="L91" i="21" a="1"/>
  <c r="O133" i="19" a="1"/>
  <c r="J101" i="20" a="1"/>
  <c r="J212" i="22" a="1"/>
  <c r="M63" i="21" a="1"/>
  <c r="G218" i="19" a="1"/>
  <c r="K80" i="21" a="1"/>
  <c r="Q65" i="21" a="1"/>
  <c r="F20" i="21" a="1"/>
  <c r="L166" i="19" a="1"/>
  <c r="K144" i="21" a="1"/>
  <c r="Q217" i="20" a="1"/>
  <c r="K198" i="20" a="1"/>
  <c r="G119" i="19" a="1"/>
  <c r="E158" i="21" a="1"/>
  <c r="N42" i="20" a="1"/>
  <c r="J88" i="20" a="1"/>
  <c r="N133" i="19" a="1"/>
  <c r="L128" i="19" a="1"/>
  <c r="J17" i="20" a="1"/>
  <c r="H76" i="22" a="1"/>
  <c r="K110" i="20" a="1"/>
  <c r="E71" i="20" a="1"/>
  <c r="M214" i="19" a="1"/>
  <c r="F112" i="19" a="1"/>
  <c r="K36" i="20" a="1"/>
  <c r="I75" i="20" a="1"/>
  <c r="Q66" i="20" a="1"/>
  <c r="P90" i="21" a="1"/>
  <c r="M210" i="19" a="1"/>
  <c r="M25" i="21" a="1"/>
  <c r="G61" i="21" a="1"/>
  <c r="E165" i="22" a="1"/>
  <c r="F144" i="22" a="1"/>
  <c r="O204" i="22" a="1"/>
  <c r="J120" i="21" a="1"/>
  <c r="H70" i="22" a="1"/>
  <c r="N74" i="22" a="1"/>
  <c r="H98" i="22" a="1"/>
  <c r="N155" i="22" a="1"/>
  <c r="Q216" i="22" a="1"/>
  <c r="F179" i="22" a="1"/>
  <c r="N224" i="22" a="1"/>
  <c r="O125" i="21" a="1"/>
  <c r="P161" i="21" a="1"/>
  <c r="Q166" i="22" a="1"/>
  <c r="Q72" i="22" a="1"/>
  <c r="G7" i="21" a="1"/>
  <c r="Q108" i="22" a="1"/>
  <c r="K43" i="21" a="1"/>
  <c r="L191" i="21" a="1"/>
  <c r="L153" i="21" a="1"/>
  <c r="H177" i="20" a="1"/>
  <c r="F151" i="21" a="1"/>
  <c r="N80" i="21" a="1"/>
  <c r="J69" i="22" a="1"/>
  <c r="J220" i="21" a="1"/>
  <c r="J32" i="22" a="1"/>
  <c r="N59" i="21" a="1"/>
  <c r="O25" i="21" a="1"/>
  <c r="M26" i="22" a="1"/>
  <c r="O102" i="21" a="1"/>
  <c r="G174" i="20" a="1"/>
  <c r="M224" i="21" a="1"/>
  <c r="N195" i="21" a="1"/>
  <c r="M203" i="20" a="1"/>
  <c r="Q63" i="21" a="1"/>
  <c r="P206" i="20" a="1"/>
  <c r="Q84" i="21" a="1"/>
  <c r="M143" i="21" a="1"/>
  <c r="M29" i="21" a="1"/>
  <c r="F221" i="22" a="1"/>
  <c r="J13" i="22" a="1"/>
  <c r="I144" i="22" a="1"/>
  <c r="O214" i="21" a="1"/>
  <c r="F90" i="21" a="1"/>
  <c r="M194" i="21" a="1"/>
  <c r="G196" i="21" a="1"/>
  <c r="O219" i="21" a="1"/>
  <c r="J106" i="21" a="1"/>
  <c r="F197" i="21" a="1"/>
  <c r="I132" i="20" a="1"/>
  <c r="F168" i="20" a="1"/>
  <c r="N69" i="22" a="1"/>
  <c r="Q85" i="21" a="1"/>
  <c r="G220" i="21" a="1"/>
  <c r="N165" i="22" a="1"/>
  <c r="L66" i="21" a="1"/>
  <c r="G134" i="20" a="1"/>
  <c r="O191" i="19" a="1"/>
  <c r="O129" i="21" a="1"/>
  <c r="K176" i="22" a="1"/>
  <c r="F134" i="21" a="1"/>
  <c r="L223" i="19" a="1"/>
  <c r="G64" i="21" a="1"/>
  <c r="I204" i="21" a="1"/>
  <c r="I77" i="21" a="1"/>
  <c r="L214" i="21" a="1"/>
  <c r="Q159" i="20" a="1"/>
  <c r="G129" i="20" a="1"/>
  <c r="O30" i="21" a="1"/>
  <c r="E53" i="22" a="1"/>
  <c r="F223" i="20" a="1"/>
  <c r="P190" i="21" a="1"/>
  <c r="P86" i="20" a="1"/>
  <c r="I102" i="20" a="1"/>
  <c r="K70" i="21" a="1"/>
  <c r="L66" i="19" a="1"/>
  <c r="E200" i="19" a="1"/>
  <c r="I179" i="21" a="1"/>
  <c r="M17" i="21" a="1"/>
  <c r="O163" i="22" a="1"/>
  <c r="I59" i="20" a="1"/>
  <c r="M225" i="21" a="1"/>
  <c r="N35" i="20" a="1"/>
  <c r="G65" i="19" a="1"/>
  <c r="Q208" i="19" a="1"/>
  <c r="G134" i="21" a="1"/>
  <c r="O70" i="21" a="1"/>
  <c r="K199" i="19" a="1"/>
  <c r="F58" i="21" a="1"/>
  <c r="I124" i="20" a="1"/>
  <c r="G222" i="20" a="1"/>
  <c r="N34" i="22" a="1"/>
  <c r="L25" i="21" a="1"/>
  <c r="Q35" i="22" a="1"/>
  <c r="G77" i="21" a="1"/>
  <c r="Q136" i="20" a="1"/>
  <c r="F28" i="22" a="1"/>
  <c r="Q90" i="21" a="1"/>
  <c r="N10" i="19" a="1"/>
  <c r="M209" i="19" a="1"/>
  <c r="N106" i="22" a="1"/>
  <c r="N174" i="20" a="1"/>
  <c r="O102" i="22" a="1"/>
  <c r="B52" i="11" a="1"/>
  <c r="M224" i="20" a="1"/>
  <c r="J175" i="20" a="1"/>
  <c r="P155" i="19" a="1"/>
  <c r="M65" i="21" a="1"/>
  <c r="K85" i="20" a="1"/>
  <c r="E119" i="20" a="1"/>
  <c r="O86" i="19" a="1"/>
  <c r="I107" i="21" a="1"/>
  <c r="P28" i="20" a="1"/>
  <c r="O116" i="20" a="1"/>
  <c r="F222" i="19" a="1"/>
  <c r="F145" i="19" a="1"/>
  <c r="J80" i="20" a="1"/>
  <c r="H64" i="21" a="1"/>
  <c r="O79" i="20" a="1"/>
  <c r="P131" i="20" a="1"/>
  <c r="J68" i="19" a="1"/>
  <c r="L127" i="19" a="1"/>
  <c r="O85" i="20" a="1"/>
  <c r="H20" i="20" a="1"/>
  <c r="K181" i="19" a="1"/>
  <c r="H63" i="20" a="1"/>
  <c r="G198" i="19" a="1"/>
  <c r="I30" i="22" a="1"/>
  <c r="F167" i="20" a="1"/>
  <c r="M63" i="22" a="1"/>
  <c r="I110" i="19" a="1"/>
  <c r="F92" i="19" a="1"/>
  <c r="H178" i="20" a="1"/>
  <c r="K70" i="20" a="1"/>
  <c r="I70" i="20" a="1"/>
  <c r="I82" i="22" a="1"/>
  <c r="K104" i="20" a="1"/>
  <c r="G69" i="21" a="1"/>
  <c r="L163" i="21" a="1"/>
  <c r="O90" i="20" a="1"/>
  <c r="J143" i="20" a="1"/>
  <c r="M213" i="20" a="1"/>
  <c r="L213" i="19" a="1"/>
  <c r="Q109" i="19" a="1"/>
  <c r="M55" i="21" a="1"/>
  <c r="Q126" i="21" a="1"/>
  <c r="E205" i="20" a="1"/>
  <c r="L67" i="20" a="1"/>
  <c r="N172" i="19" a="1"/>
  <c r="N64" i="19" a="1"/>
  <c r="P148" i="20" a="1"/>
  <c r="P209" i="21" a="1"/>
  <c r="Q89" i="21" a="1"/>
  <c r="M203" i="21" a="1"/>
  <c r="K179" i="20" a="1"/>
  <c r="F208" i="20" a="1"/>
  <c r="L86" i="20" a="1"/>
  <c r="J28" i="20" a="1"/>
  <c r="L86" i="19" a="1"/>
  <c r="M37" i="19" a="1"/>
  <c r="O181" i="21" a="1"/>
  <c r="P64" i="21" a="1"/>
  <c r="O66" i="21" a="1"/>
  <c r="O171" i="22" a="1"/>
  <c r="O73" i="21" a="1"/>
  <c r="L212" i="20" a="1"/>
  <c r="O128" i="20" a="1"/>
  <c r="G221" i="20" a="1"/>
  <c r="Q98" i="21" a="1"/>
  <c r="O18" i="20" a="1"/>
  <c r="J76" i="20" a="1"/>
  <c r="J103" i="20" a="1"/>
  <c r="F178" i="20" a="1"/>
  <c r="O26" i="19" a="1"/>
  <c r="C28" i="11" a="1"/>
  <c r="K155" i="20" a="1"/>
  <c r="O127" i="20" a="1"/>
  <c r="G42" i="21" a="1"/>
  <c r="H84" i="21" a="1"/>
  <c r="H85" i="19" a="1"/>
  <c r="F215" i="22" a="1"/>
  <c r="K207" i="19" a="1"/>
  <c r="P127" i="21" a="1"/>
  <c r="K174" i="20" a="1"/>
  <c r="M70" i="20" a="1"/>
  <c r="I150" i="21" a="1"/>
  <c r="O31" i="20" a="1"/>
  <c r="L15" i="20" a="1"/>
  <c r="J78" i="20" a="1"/>
  <c r="L81" i="20" a="1"/>
  <c r="K143" i="21" a="1"/>
  <c r="G174" i="19" a="1"/>
  <c r="M201" i="19" a="1"/>
  <c r="H108" i="20" a="1"/>
  <c r="N137" i="20" a="1"/>
  <c r="E45" i="20" a="1"/>
  <c r="J62" i="20" a="1"/>
  <c r="J147" i="20" a="1"/>
  <c r="N162" i="19" a="1"/>
  <c r="M216" i="20" a="1"/>
  <c r="O160" i="19" a="1"/>
  <c r="P199" i="19" a="1"/>
  <c r="J196" i="20" a="1"/>
  <c r="N78" i="20" a="1"/>
  <c r="L30" i="20" a="1"/>
  <c r="P23" i="19" a="1"/>
  <c r="L155" i="22" a="1"/>
  <c r="F43" i="22" a="1"/>
  <c r="K177" i="22" a="1"/>
  <c r="N159" i="22" a="1"/>
  <c r="L215" i="22" a="1"/>
  <c r="F115" i="22" a="1"/>
  <c r="L73" i="22" a="1"/>
  <c r="F86" i="22" a="1"/>
  <c r="F66" i="21" a="1"/>
  <c r="P60" i="22" a="1"/>
  <c r="J131" i="22" a="1"/>
  <c r="F126" i="22" a="1"/>
  <c r="P171" i="21" a="1"/>
  <c r="H88" i="21" a="1"/>
  <c r="Q195" i="22" a="1"/>
  <c r="Q19" i="22" a="1"/>
  <c r="O224" i="22" a="1"/>
  <c r="I157" i="22" a="1"/>
  <c r="Q170" i="21" a="1"/>
  <c r="Q122" i="22" a="1"/>
  <c r="L136" i="21" a="1"/>
  <c r="M106" i="22" a="1"/>
  <c r="J30" i="21" a="1"/>
  <c r="M188" i="21" a="1"/>
  <c r="E17" i="21" a="1"/>
  <c r="E213" i="22" a="1"/>
  <c r="O68" i="21" a="1"/>
  <c r="H146" i="21" a="1"/>
  <c r="H218" i="20" a="1"/>
  <c r="G199" i="20" a="1"/>
  <c r="E219" i="21" a="1"/>
  <c r="M73" i="21" a="1"/>
  <c r="J66" i="21" a="1"/>
  <c r="Q82" i="21" a="1"/>
  <c r="L7" i="21" a="1"/>
  <c r="G163" i="21" a="1"/>
  <c r="G153" i="22" a="1"/>
  <c r="J36" i="21" a="1"/>
  <c r="K117" i="22" a="1"/>
  <c r="M168" i="21" a="1"/>
  <c r="E173" i="21" a="1"/>
  <c r="N29" i="22" a="1"/>
  <c r="P170" i="21" a="1"/>
  <c r="M32" i="22" a="1"/>
  <c r="M167" i="21" a="1"/>
  <c r="D45" i="11" a="1"/>
  <c r="B56" i="11" a="1"/>
  <c r="L202" i="22" a="1"/>
  <c r="G222" i="22" a="1"/>
  <c r="N17" i="22" a="1"/>
  <c r="F92" i="22" a="1"/>
  <c r="G63" i="21" a="1"/>
  <c r="O179" i="22" a="1"/>
  <c r="H157" i="22" a="1"/>
  <c r="K203" i="21" a="1"/>
  <c r="I189" i="21" a="1"/>
  <c r="L114" i="21" a="1"/>
  <c r="E10" i="22" a="1"/>
  <c r="P148" i="21" a="1"/>
  <c r="I226" i="22" a="1"/>
  <c r="I119" i="22" a="1"/>
  <c r="M28" i="22" a="1"/>
  <c r="I224" i="22" a="1"/>
  <c r="L200" i="21" a="1"/>
  <c r="F15" i="22" a="1"/>
  <c r="F127" i="22" a="1"/>
  <c r="H121" i="21" a="1"/>
  <c r="H107" i="22" a="1"/>
  <c r="J59" i="21" a="1"/>
  <c r="N202" i="21" a="1"/>
  <c r="O103" i="21" a="1"/>
  <c r="N12" i="21" a="1"/>
  <c r="F24" i="22" a="1"/>
  <c r="N85" i="22" a="1"/>
  <c r="L151" i="20" a="1"/>
  <c r="I190" i="21" a="1"/>
  <c r="K22" i="21" a="1"/>
  <c r="L55" i="20" a="1"/>
  <c r="L107" i="21" a="1"/>
  <c r="F137" i="21" a="1"/>
  <c r="E18" i="22" a="1"/>
  <c r="N164" i="21" a="1"/>
  <c r="L16" i="21" a="1"/>
  <c r="Q150" i="22" a="1"/>
  <c r="M117" i="21" a="1"/>
  <c r="J106" i="22" a="1"/>
  <c r="J204" i="21" a="1"/>
  <c r="M220" i="21" a="1"/>
  <c r="G173" i="22" a="1"/>
  <c r="M130" i="21" a="1"/>
  <c r="G54" i="22" a="1"/>
  <c r="H34" i="21" a="1"/>
  <c r="F60" i="20" a="1"/>
  <c r="P222" i="22" a="1"/>
  <c r="L178" i="21" a="1"/>
  <c r="N6" i="20" a="1"/>
  <c r="F174" i="20" a="1"/>
  <c r="F194" i="21" a="1"/>
  <c r="N13" i="21" a="1"/>
  <c r="K107" i="20" a="1"/>
  <c r="I76" i="21" a="1"/>
  <c r="G110" i="21" a="1"/>
  <c r="I206" i="20" a="1"/>
  <c r="F150" i="20" a="1"/>
  <c r="Q64" i="21" a="1"/>
  <c r="H54" i="22" a="1"/>
  <c r="I165" i="21" a="1"/>
  <c r="H118" i="21" a="1"/>
  <c r="L216" i="20" a="1"/>
  <c r="I201" i="21" a="1"/>
  <c r="F154" i="21" a="1"/>
  <c r="H43" i="22" a="1"/>
  <c r="I176" i="21" a="1"/>
  <c r="I167" i="20" a="1"/>
  <c r="I86" i="20" a="1"/>
  <c r="G147" i="21" a="1"/>
  <c r="G146" i="20" a="1"/>
  <c r="E7" i="21" a="1"/>
  <c r="F41" i="21" a="1"/>
  <c r="Q105" i="20" a="1"/>
  <c r="P111" i="20" a="1"/>
  <c r="J136" i="20" a="1"/>
  <c r="H216" i="20" a="1"/>
  <c r="P106" i="22" a="1"/>
  <c r="H163" i="21" a="1"/>
  <c r="J36" i="22" a="1"/>
  <c r="F12" i="21" a="1"/>
  <c r="Q61" i="21" a="1"/>
  <c r="J163" i="21" a="1"/>
  <c r="J222" i="20" a="1"/>
  <c r="M151" i="20" a="1"/>
  <c r="I172" i="22" a="1"/>
  <c r="M144" i="21" a="1"/>
  <c r="G88" i="20" a="1"/>
  <c r="G136" i="20" a="1"/>
  <c r="M218" i="21" a="1"/>
  <c r="P65" i="19" a="1"/>
  <c r="L82" i="20" a="1"/>
  <c r="E191" i="21" a="1"/>
  <c r="M134" i="21" a="1"/>
  <c r="Q45" i="21" a="1"/>
  <c r="M104" i="20" a="1"/>
  <c r="Q39" i="21" a="1"/>
  <c r="I212" i="20" a="1"/>
  <c r="P109" i="20" a="1"/>
  <c r="P92" i="20" a="1"/>
  <c r="E181" i="22" a="1"/>
  <c r="I207" i="20" a="1"/>
  <c r="F156" i="21" a="1"/>
  <c r="J29" i="22" a="1"/>
  <c r="I37" i="21" a="1"/>
  <c r="Q92" i="20" a="1"/>
  <c r="J218" i="20" a="1"/>
  <c r="L87" i="20" a="1"/>
  <c r="M182" i="20" a="1"/>
  <c r="P60" i="21" a="1"/>
  <c r="F86" i="21" a="1"/>
  <c r="N162" i="21" a="1"/>
  <c r="G24" i="21" a="1"/>
  <c r="Q7" i="22" a="1"/>
  <c r="G16" i="21" a="1"/>
  <c r="P133" i="21" a="1"/>
  <c r="F166" i="20" a="1"/>
  <c r="F11" i="20" a="1"/>
  <c r="Q86" i="21" a="1"/>
  <c r="J7" i="22" a="1"/>
  <c r="M110" i="21" a="1"/>
  <c r="M30" i="21" a="1"/>
  <c r="Q27" i="20" a="1"/>
  <c r="I22" i="20" a="1"/>
  <c r="E62" i="22" a="1"/>
  <c r="J17" i="19" a="1"/>
  <c r="J122" i="22" a="1"/>
  <c r="P80" i="22" a="1"/>
  <c r="E60" i="11" a="1"/>
  <c r="P7" i="22" a="1"/>
  <c r="L201" i="21" a="1"/>
  <c r="I17" i="22" a="1"/>
  <c r="I132" i="21" a="1"/>
  <c r="E44" i="22" a="1"/>
  <c r="G151" i="21" a="1"/>
  <c r="K206" i="21" a="1"/>
  <c r="M175" i="21" a="1"/>
  <c r="G209" i="21" a="1"/>
  <c r="J172" i="22" a="1"/>
  <c r="O67" i="22" a="1"/>
  <c r="L89" i="22" a="1"/>
  <c r="G225" i="22" a="1"/>
  <c r="L166" i="22" a="1"/>
  <c r="J64" i="22" a="1"/>
  <c r="J200" i="21" a="1"/>
  <c r="N177" i="21" a="1"/>
  <c r="F62" i="22" a="1"/>
  <c r="P117" i="21" a="1"/>
  <c r="K171" i="22" a="1"/>
  <c r="O11" i="21" a="1"/>
  <c r="E213" i="21" a="1"/>
  <c r="O200" i="22" a="1"/>
  <c r="J84" i="21" a="1"/>
  <c r="G198" i="21" a="1"/>
  <c r="G62" i="22" a="1"/>
  <c r="K78" i="20" a="1"/>
  <c r="K167" i="22" a="1"/>
  <c r="N90" i="21" a="1"/>
  <c r="L60" i="22" a="1"/>
  <c r="N81" i="22" a="1"/>
  <c r="J35" i="21" a="1"/>
  <c r="I158" i="22" a="1"/>
  <c r="E150" i="21" a="1"/>
  <c r="N213" i="21" a="1"/>
  <c r="E80" i="22" a="1"/>
  <c r="F9" i="21" a="1"/>
  <c r="O122" i="21" a="1"/>
  <c r="K158" i="21" a="1"/>
  <c r="N111" i="21" a="1"/>
  <c r="E202" i="22" a="1"/>
  <c r="G115" i="22" a="1"/>
  <c r="F220" i="21" a="1"/>
  <c r="O155" i="21" a="1"/>
  <c r="P152" i="19" a="1"/>
  <c r="O58" i="22" a="1"/>
  <c r="E222" i="22" a="1"/>
  <c r="L43" i="21" a="1"/>
  <c r="Q129" i="21" a="1"/>
  <c r="P201" i="22" a="1"/>
  <c r="O189" i="20" a="1"/>
  <c r="N222" i="21" a="1"/>
  <c r="L8" i="21" a="1"/>
  <c r="F201" i="21" a="1"/>
  <c r="N111" i="20" a="1"/>
  <c r="I144" i="21" a="1"/>
  <c r="I105" i="20" a="1"/>
  <c r="M158" i="22" a="1"/>
  <c r="H16" i="21" a="1"/>
  <c r="K225" i="20" a="1"/>
  <c r="G180" i="20" a="1"/>
  <c r="L87" i="22" a="1"/>
  <c r="J21" i="21" a="1"/>
  <c r="H87" i="22" a="1"/>
  <c r="P107" i="22" a="1"/>
  <c r="L75" i="22" a="1"/>
  <c r="Q137" i="21" a="1"/>
  <c r="Q53" i="22" a="1"/>
  <c r="Q181" i="22" a="1"/>
  <c r="Q104" i="22" a="1"/>
  <c r="K225" i="21" a="1"/>
  <c r="I25" i="22" a="1"/>
  <c r="H62" i="22" a="1"/>
  <c r="G34" i="22" a="1"/>
  <c r="J20" i="22" a="1"/>
  <c r="L122" i="22" a="1"/>
  <c r="H68" i="21" a="1"/>
  <c r="E189" i="21" a="1"/>
  <c r="P17" i="21" a="1"/>
  <c r="E64" i="22" a="1"/>
  <c r="Q199" i="21" a="1"/>
  <c r="H38" i="22" a="1"/>
  <c r="N227" i="22" a="1"/>
  <c r="K56" i="22" a="1"/>
  <c r="M59" i="21" a="1"/>
  <c r="J43" i="21" a="1"/>
  <c r="G217" i="22" a="1"/>
  <c r="N179" i="21" a="1"/>
  <c r="E194" i="21" a="1"/>
  <c r="H159" i="21" a="1"/>
  <c r="N227" i="20" a="1"/>
  <c r="G144" i="21" a="1"/>
  <c r="J157" i="21" a="1"/>
  <c r="I180" i="21" a="1"/>
  <c r="P62" i="21" a="1"/>
  <c r="M109" i="22" a="1"/>
  <c r="N33" i="21" a="1"/>
  <c r="J121" i="21" a="1"/>
  <c r="J162" i="22" a="1"/>
  <c r="G118" i="21" a="1"/>
  <c r="O132" i="20" a="1"/>
  <c r="G137" i="21" a="1"/>
  <c r="G159" i="21" a="1"/>
  <c r="F189" i="20" a="1"/>
  <c r="Q38" i="21" a="1"/>
  <c r="K72" i="21" a="1"/>
  <c r="E35" i="21" a="1"/>
  <c r="H208" i="20" a="1"/>
  <c r="Q164" i="21" a="1"/>
  <c r="Q103" i="22" a="1"/>
  <c r="F65" i="22" a="1"/>
  <c r="K160" i="20" a="1"/>
  <c r="I127" i="20" a="1"/>
  <c r="E63" i="20" a="1"/>
  <c r="G149" i="21" a="1"/>
  <c r="J150" i="20" a="1"/>
  <c r="G58" i="21" a="1"/>
  <c r="H190" i="20" a="1"/>
  <c r="G124" i="20" a="1"/>
  <c r="K222" i="20" a="1"/>
  <c r="J150" i="22" a="1"/>
  <c r="H16" i="22" a="1"/>
  <c r="H105" i="20" a="1"/>
  <c r="C43" i="11" a="1"/>
  <c r="Q43" i="22" a="1"/>
  <c r="J31" i="22" a="1"/>
  <c r="E34" i="22" a="1"/>
  <c r="F81" i="21" a="1"/>
  <c r="E27" i="22" a="1"/>
  <c r="L80" i="22" a="1"/>
  <c r="H150" i="22" a="1"/>
  <c r="J196" i="22" a="1"/>
  <c r="O158" i="21" a="1"/>
  <c r="L66" i="22" a="1"/>
  <c r="P175" i="22" a="1"/>
  <c r="Q99" i="22" a="1"/>
  <c r="O205" i="21" a="1"/>
  <c r="K225" i="22" a="1"/>
  <c r="K41" i="21" a="1"/>
  <c r="H79" i="21" a="1"/>
  <c r="Q149" i="22" a="1"/>
  <c r="N165" i="21" a="1"/>
  <c r="M38" i="21" a="1"/>
  <c r="M197" i="21" a="1"/>
  <c r="H31" i="21" a="1"/>
  <c r="Q15" i="22" a="1"/>
  <c r="L144" i="21" a="1"/>
  <c r="O99" i="22" a="1"/>
  <c r="K133" i="21" a="1"/>
  <c r="M44" i="22" a="1"/>
  <c r="P164" i="21" a="1"/>
  <c r="Q85" i="20" a="1"/>
  <c r="O54" i="21" a="1"/>
  <c r="Q62" i="21" a="1"/>
  <c r="J11" i="21" a="1"/>
  <c r="N200" i="20" a="1"/>
  <c r="L146" i="22" a="1"/>
  <c r="I217" i="21" a="1"/>
  <c r="M35" i="21" a="1"/>
  <c r="J101" i="22" a="1"/>
  <c r="P13" i="20" a="1"/>
  <c r="O169" i="20" a="1"/>
  <c r="G42" i="22" a="1"/>
  <c r="L202" i="20" a="1"/>
  <c r="M32" i="20" a="1"/>
  <c r="M189" i="21" a="1"/>
  <c r="P176" i="21" a="1"/>
  <c r="K76" i="22" a="1"/>
  <c r="J74" i="20" a="1"/>
  <c r="I178" i="21" a="1"/>
  <c r="N149" i="20" a="1"/>
  <c r="M8" i="21" a="1"/>
  <c r="J134" i="20" a="1"/>
  <c r="N81" i="21" a="1"/>
  <c r="M101" i="20" a="1"/>
  <c r="F202" i="21" a="1"/>
  <c r="O205" i="20" a="1"/>
  <c r="L63" i="22" a="1"/>
  <c r="F113" i="20" a="1"/>
  <c r="H10" i="20" a="1"/>
  <c r="M156" i="20" a="1"/>
  <c r="I54" i="22" a="1"/>
  <c r="M14" i="21" a="1"/>
  <c r="G223" i="21" a="1"/>
  <c r="N201" i="20" a="1"/>
  <c r="O155" i="20" a="1"/>
  <c r="F155" i="21" a="1"/>
  <c r="N81" i="20" a="1"/>
  <c r="L205" i="20" a="1"/>
  <c r="N14" i="20" a="1"/>
  <c r="G162" i="20" a="1"/>
  <c r="M204" i="19" a="1"/>
  <c r="N40" i="19" a="1"/>
  <c r="I11" i="21" a="1"/>
  <c r="J40" i="21" a="1"/>
  <c r="Q67" i="21" a="1"/>
  <c r="E227" i="20" a="1"/>
  <c r="Q157" i="19" a="1"/>
  <c r="H226" i="20" a="1"/>
  <c r="O126" i="20" a="1"/>
  <c r="F208" i="21" a="1"/>
  <c r="O6" i="21" a="1"/>
  <c r="L128" i="20" a="1"/>
  <c r="P35" i="19" a="1"/>
  <c r="P29" i="20" a="1"/>
  <c r="L219" i="19" a="1"/>
  <c r="J86" i="22" a="1"/>
  <c r="Q226" i="20" a="1"/>
  <c r="G44" i="20" a="1"/>
  <c r="K13" i="20" a="1"/>
  <c r="P135" i="19" a="1"/>
  <c r="N54" i="21" a="1"/>
  <c r="P114" i="20" a="1"/>
  <c r="M117" i="20" a="1"/>
  <c r="E197" i="20" a="1"/>
  <c r="J120" i="20" a="1"/>
  <c r="J30" i="20" a="1"/>
  <c r="H98" i="21" a="1"/>
  <c r="F191" i="20" a="1"/>
  <c r="G222" i="19" a="1"/>
  <c r="Q108" i="21" a="1"/>
  <c r="N106" i="20" a="1"/>
  <c r="J135" i="20" a="1"/>
  <c r="O19" i="19" a="1"/>
  <c r="Q87" i="19" a="1"/>
  <c r="K11" i="21" a="1"/>
  <c r="N110" i="19" a="1"/>
  <c r="Q212" i="19" a="1"/>
  <c r="H117" i="22" a="1"/>
  <c r="M173" i="21" a="1"/>
  <c r="J45" i="21" a="1"/>
  <c r="J198" i="19" a="1"/>
  <c r="P180" i="19" a="1"/>
  <c r="I157" i="20" a="1"/>
  <c r="Q23" i="21" a="1"/>
  <c r="N189" i="20" a="1"/>
  <c r="Q26" i="21" a="1"/>
  <c r="J81" i="20" a="1"/>
  <c r="M77" i="20" a="1"/>
  <c r="K173" i="20" a="1"/>
  <c r="M199" i="21" a="1"/>
  <c r="E192" i="21" a="1"/>
  <c r="P181" i="21" a="1"/>
  <c r="Q71" i="21" a="1"/>
  <c r="Q128" i="22" a="1"/>
  <c r="J77" i="22" a="1"/>
  <c r="M56" i="21" a="1"/>
  <c r="J146" i="20" a="1"/>
  <c r="J196" i="21" a="1"/>
  <c r="P34" i="20" a="1"/>
  <c r="E28" i="20" a="1"/>
  <c r="I54" i="19" a="1"/>
  <c r="F9" i="19" a="1"/>
  <c r="O162" i="19" a="1"/>
  <c r="Q118" i="22" a="1"/>
  <c r="H201" i="20" a="1"/>
  <c r="O172" i="22" a="1"/>
  <c r="H208" i="22" a="1"/>
  <c r="I178" i="22" a="1"/>
  <c r="N211" i="22" a="1"/>
  <c r="I125" i="22" a="1"/>
  <c r="E69" i="22" a="1"/>
  <c r="C25" i="11" a="1"/>
  <c r="K92" i="22" a="1"/>
  <c r="Q193" i="22" a="1"/>
  <c r="E120" i="21" a="1"/>
  <c r="N40" i="21" a="1"/>
  <c r="N9" i="22" a="1"/>
  <c r="I148" i="22" a="1"/>
  <c r="I118" i="22" a="1"/>
  <c r="N71" i="22" a="1"/>
  <c r="G128" i="21" a="1"/>
  <c r="H42" i="21" a="1"/>
  <c r="G19" i="22" a="1"/>
  <c r="M120" i="21" a="1"/>
  <c r="N207" i="21" a="1"/>
  <c r="F34" i="21" a="1"/>
  <c r="Q157" i="22" a="1"/>
  <c r="H81" i="22" a="1"/>
  <c r="O169" i="21" a="1"/>
  <c r="E15" i="22" a="1"/>
  <c r="M111" i="21" a="1"/>
  <c r="H170" i="21" a="1"/>
  <c r="P100" i="21" a="1"/>
  <c r="H155" i="22" a="1"/>
  <c r="H221" i="22" a="1"/>
  <c r="G166" i="20" a="1"/>
  <c r="F182" i="20" a="1"/>
  <c r="F220" i="20" a="1"/>
  <c r="O149" i="22" a="1"/>
  <c r="I198" i="20" a="1"/>
  <c r="L172" i="20" a="1"/>
  <c r="N66" i="21" a="1"/>
  <c r="N79" i="20" a="1"/>
  <c r="Q130" i="21" a="1"/>
  <c r="Q198" i="22" a="1"/>
  <c r="J131" i="20" a="1"/>
  <c r="N175" i="19" a="1"/>
  <c r="Q33" i="21" a="1"/>
  <c r="M207" i="21" a="1"/>
  <c r="J34" i="21" a="1"/>
  <c r="J145" i="20" a="1"/>
  <c r="K112" i="21" a="1"/>
  <c r="F145" i="20" a="1"/>
  <c r="J107" i="21" a="1"/>
  <c r="G36" i="20" a="1"/>
  <c r="G30" i="21" a="1"/>
  <c r="E227" i="19" a="1"/>
  <c r="I200" i="21" a="1"/>
  <c r="G148" i="20" a="1"/>
  <c r="P83" i="21" a="1"/>
  <c r="O179" i="19" a="1"/>
  <c r="N59" i="20" a="1"/>
  <c r="H89" i="20" a="1"/>
  <c r="H147" i="22" a="1"/>
  <c r="K132" i="20" a="1"/>
  <c r="J99" i="21" a="1"/>
  <c r="H169" i="20" a="1"/>
  <c r="E215" i="22" a="1"/>
  <c r="G176" i="21" a="1"/>
  <c r="M14" i="20" a="1"/>
  <c r="F113" i="21" a="1"/>
  <c r="H210" i="19" a="1"/>
  <c r="H207" i="20" a="1"/>
  <c r="N145" i="21" a="1"/>
  <c r="L29" i="19" a="1"/>
  <c r="H153" i="20" a="1"/>
  <c r="F214" i="20" a="1"/>
  <c r="P191" i="21" a="1"/>
  <c r="K115" i="20" a="1"/>
  <c r="E134" i="19" a="1"/>
  <c r="Q164" i="20" a="1"/>
  <c r="M88" i="22" a="1"/>
  <c r="O105" i="21" a="1"/>
  <c r="H224" i="20" a="1"/>
  <c r="P59" i="21" a="1"/>
  <c r="K159" i="21" a="1"/>
  <c r="N150" i="20" a="1"/>
  <c r="F30" i="22" a="1"/>
  <c r="K6" i="21" a="1"/>
  <c r="O197" i="20" a="1"/>
  <c r="H8" i="20" a="1"/>
  <c r="H214" i="19" a="1"/>
  <c r="Q130" i="19" a="1"/>
  <c r="P63" i="20" a="1"/>
  <c r="H86" i="19" a="1"/>
  <c r="J116" i="21" a="1"/>
  <c r="K162" i="20" a="1"/>
  <c r="F37" i="20" a="1"/>
  <c r="G66" i="20" a="1"/>
  <c r="I176" i="20" a="1"/>
  <c r="I189" i="20" a="1"/>
  <c r="I135" i="19" a="1"/>
  <c r="H105" i="22" a="1"/>
  <c r="N82" i="20" a="1"/>
  <c r="Q38" i="20" a="1"/>
  <c r="H126" i="21" a="1"/>
  <c r="O104" i="21" a="1"/>
  <c r="O147" i="20" a="1"/>
  <c r="N72" i="19" a="1"/>
  <c r="I38" i="19" a="1"/>
  <c r="L148" i="22" a="1"/>
  <c r="L168" i="20" a="1"/>
  <c r="H227" i="20" a="1"/>
  <c r="E182" i="19" a="1"/>
  <c r="Q53" i="19" a="1"/>
  <c r="P217" i="19" a="1"/>
  <c r="H181" i="21" a="1"/>
  <c r="N136" i="20" a="1"/>
  <c r="G8" i="21" a="1"/>
  <c r="Q121" i="20" a="1"/>
  <c r="M44" i="20" a="1"/>
  <c r="I20" i="20" a="1"/>
  <c r="I122" i="21" a="1"/>
  <c r="L90" i="20" a="1"/>
  <c r="P214" i="20" a="1"/>
  <c r="O154" i="20" a="1"/>
  <c r="N217" i="22" a="1"/>
  <c r="E157" i="20" a="1"/>
  <c r="O137" i="20" a="1"/>
  <c r="E152" i="20" a="1"/>
  <c r="I134" i="20" a="1"/>
  <c r="P226" i="19" a="1"/>
  <c r="M23" i="20" a="1"/>
  <c r="F78" i="21" a="1"/>
  <c r="K114" i="19" a="1"/>
  <c r="P56" i="19" a="1"/>
  <c r="E207" i="22" a="1"/>
  <c r="G87" i="22" a="1"/>
  <c r="Q19" i="21" a="1"/>
  <c r="E10" i="20" a="1"/>
  <c r="Q78" i="20" a="1"/>
  <c r="O214" i="20" a="1"/>
  <c r="I42" i="20" a="1"/>
  <c r="Q212" i="20" a="1"/>
  <c r="N62" i="21" a="1"/>
  <c r="E24" i="20" a="1"/>
  <c r="H114" i="20" a="1"/>
  <c r="H126" i="20" a="1"/>
  <c r="M169" i="19" a="1"/>
  <c r="K177" i="20" a="1"/>
  <c r="I179" i="20" a="1"/>
  <c r="H145" i="19" a="1"/>
  <c r="N88" i="20" a="1"/>
  <c r="J225" i="20" a="1"/>
  <c r="K71" i="19" a="1"/>
  <c r="J213" i="21" a="1"/>
  <c r="F165" i="20" a="1"/>
  <c r="E30" i="20" a="1"/>
  <c r="M153" i="19" a="1"/>
  <c r="G151" i="20" a="1"/>
  <c r="I40" i="19" a="1"/>
  <c r="E33" i="19" a="1"/>
  <c r="E6" i="20" a="1"/>
  <c r="J44" i="20" a="1"/>
  <c r="L134" i="20" a="1"/>
  <c r="O42" i="21" a="1"/>
  <c r="N224" i="20" a="1"/>
  <c r="M217" i="19" a="1"/>
  <c r="H182" i="19" a="1"/>
  <c r="L62" i="19" a="1"/>
  <c r="O167" i="21" a="1"/>
  <c r="M157" i="20" a="1"/>
  <c r="H163" i="19" a="1"/>
  <c r="O201" i="19" a="1"/>
  <c r="Q204" i="20" a="1"/>
  <c r="I85" i="21" a="1"/>
  <c r="J206" i="19" a="1"/>
  <c r="J77" i="20" a="1"/>
  <c r="K78" i="21" a="1"/>
  <c r="H70" i="21" a="1"/>
  <c r="K108" i="19" a="1"/>
  <c r="G194" i="19" a="1"/>
  <c r="E10" i="21" a="1"/>
  <c r="N179" i="19" a="1"/>
  <c r="E60" i="20" a="1"/>
  <c r="P27" i="21" a="1"/>
  <c r="G54" i="21" a="1"/>
  <c r="H127" i="20" a="1"/>
  <c r="P61" i="19" a="1"/>
  <c r="P172" i="20" a="1"/>
  <c r="O74" i="19" a="1"/>
  <c r="K8" i="19" a="1"/>
  <c r="M115" i="19" a="1"/>
  <c r="Q150" i="21" a="1"/>
  <c r="O82" i="20" a="1"/>
  <c r="E143" i="20" a="1"/>
  <c r="H32" i="19" a="1"/>
  <c r="P153" i="22" a="1"/>
  <c r="Q134" i="22" a="1"/>
  <c r="K111" i="22" a="1"/>
  <c r="G137" i="22" a="1"/>
  <c r="N65" i="22" a="1"/>
  <c r="M227" i="21" a="1"/>
  <c r="E172" i="22" a="1"/>
  <c r="O214" i="22" a="1"/>
  <c r="H209" i="21" a="1"/>
  <c r="N67" i="21" a="1"/>
  <c r="O146" i="21" a="1"/>
  <c r="M27" i="22" a="1"/>
  <c r="M58" i="22" a="1"/>
  <c r="P174" i="21" a="1"/>
  <c r="L189" i="22" a="1"/>
  <c r="P178" i="21" a="1"/>
  <c r="P123" i="22" a="1"/>
  <c r="G132" i="22" a="1"/>
  <c r="M225" i="20" a="1"/>
  <c r="N190" i="22" a="1"/>
  <c r="P207" i="20" a="1"/>
  <c r="E33" i="21" a="1"/>
  <c r="N99" i="22" a="1"/>
  <c r="O143" i="21" a="1"/>
  <c r="M86" i="22" a="1"/>
  <c r="O20" i="21" a="1"/>
  <c r="L152" i="21" a="1"/>
  <c r="M168" i="22" a="1"/>
  <c r="H171" i="22" a="1"/>
  <c r="P12" i="21" a="1"/>
  <c r="P78" i="21" a="1"/>
  <c r="O80" i="21" a="1"/>
  <c r="L144" i="20" a="1"/>
  <c r="I98" i="22" a="1"/>
  <c r="L122" i="20" a="1"/>
  <c r="E151" i="20" a="1"/>
  <c r="O196" i="21" a="1"/>
  <c r="G164" i="19" a="1"/>
  <c r="M166" i="20" a="1"/>
  <c r="Q190" i="22" a="1"/>
  <c r="N163" i="21" a="1"/>
  <c r="N163" i="20" a="1"/>
  <c r="Q214" i="20" a="1"/>
  <c r="G162" i="21" a="1"/>
  <c r="L19" i="21" a="1"/>
  <c r="O25" i="20" a="1"/>
  <c r="Q28" i="21" a="1"/>
  <c r="N190" i="20" a="1"/>
  <c r="M152" i="22" a="1"/>
  <c r="L206" i="19" a="1"/>
  <c r="I209" i="20" a="1"/>
  <c r="I30" i="21" a="1"/>
  <c r="N31" i="21" a="1"/>
  <c r="G122" i="20" a="1"/>
  <c r="I114" i="21" a="1"/>
  <c r="O84" i="21" a="1"/>
  <c r="K191" i="20" a="1"/>
  <c r="F71" i="20" a="1"/>
  <c r="J111" i="21" a="1"/>
  <c r="N15" i="20" a="1"/>
  <c r="F131" i="20" a="1"/>
  <c r="L110" i="20" a="1"/>
  <c r="M222" i="20" a="1"/>
  <c r="Q41" i="22" a="1"/>
  <c r="H115" i="20" a="1"/>
  <c r="F22" i="21" a="1"/>
  <c r="K146" i="19" a="1"/>
  <c r="M188" i="20" a="1"/>
  <c r="G152" i="21" a="1"/>
  <c r="G14" i="22" a="1"/>
  <c r="I44" i="22" a="1"/>
  <c r="P211" i="22" a="1"/>
  <c r="M182" i="22" a="1"/>
  <c r="K207" i="21" a="1"/>
  <c r="N98" i="22" a="1"/>
  <c r="M214" i="21" a="1"/>
  <c r="Q215" i="21" a="1"/>
  <c r="G146" i="21" a="1"/>
  <c r="G211" i="21" a="1"/>
  <c r="P129" i="22" a="1"/>
  <c r="E166" i="21" a="1"/>
  <c r="J194" i="21" a="1"/>
  <c r="N189" i="22" a="1"/>
  <c r="E224" i="21" a="1"/>
  <c r="Q135" i="22" a="1"/>
  <c r="F54" i="11" a="1"/>
  <c r="J144" i="20" a="1"/>
  <c r="H156" i="21" a="1"/>
  <c r="I166" i="20" a="1"/>
  <c r="O133" i="21" a="1"/>
  <c r="J133" i="20" a="1"/>
  <c r="J205" i="21" a="1"/>
  <c r="G159" i="22" a="1"/>
  <c r="F173" i="22" a="1"/>
  <c r="N134" i="21" a="1"/>
  <c r="J201" i="20" a="1"/>
  <c r="G227" i="21" a="1"/>
  <c r="I111" i="22" a="1"/>
  <c r="G89" i="22" a="1"/>
  <c r="L79" i="21" a="1"/>
  <c r="M92" i="21" a="1"/>
  <c r="N78" i="21" a="1"/>
  <c r="J56" i="20" a="1"/>
  <c r="O112" i="22" a="1"/>
  <c r="H12" i="21" a="1"/>
  <c r="J43" i="22" a="1"/>
  <c r="O131" i="22" a="1"/>
  <c r="L91" i="22" a="1"/>
  <c r="M41" i="22" a="1"/>
  <c r="G225" i="21" a="1"/>
  <c r="J146" i="21" a="1"/>
  <c r="O132" i="22" a="1"/>
  <c r="M119" i="21" a="1"/>
  <c r="P191" i="22" a="1"/>
  <c r="G70" i="21" a="1"/>
  <c r="J158" i="22" a="1"/>
  <c r="L133" i="21" a="1"/>
  <c r="K214" i="22" a="1"/>
  <c r="F56" i="11" a="1"/>
  <c r="E56" i="11" a="1"/>
  <c r="K84" i="22" a="1"/>
  <c r="C42" i="11" a="1"/>
  <c r="F226" i="21" a="1"/>
  <c r="H72" i="22" a="1"/>
  <c r="N112" i="22" a="1"/>
  <c r="H21" i="21" a="1"/>
  <c r="I207" i="21" a="1"/>
  <c r="C3" i="11" a="1"/>
  <c r="H44" i="21" a="1"/>
  <c r="G208" i="22" a="1"/>
  <c r="I86" i="22" a="1"/>
  <c r="M162" i="22" a="1"/>
  <c r="J157" i="22" a="1"/>
  <c r="D50" i="11" a="1"/>
  <c r="P149" i="21" a="1"/>
  <c r="O218" i="21" a="1"/>
  <c r="N39" i="21" a="1"/>
  <c r="Q17" i="21" a="1"/>
  <c r="C6" i="11" a="1"/>
  <c r="L215" i="20" a="1"/>
  <c r="I196" i="21" a="1"/>
  <c r="L216" i="22" a="1"/>
  <c r="E77" i="21" a="1"/>
  <c r="F193" i="21" a="1"/>
  <c r="Q189" i="21" a="1"/>
  <c r="G169" i="20" a="1"/>
  <c r="F175" i="20" a="1"/>
  <c r="Q129" i="22" a="1"/>
  <c r="G22" i="21" a="1"/>
  <c r="I53" i="21" a="1"/>
  <c r="J31" i="21" a="1"/>
  <c r="H179" i="21" a="1"/>
  <c r="N136" i="22" a="1"/>
  <c r="F24" i="21" a="1"/>
  <c r="K164" i="22" a="1"/>
  <c r="K37" i="22" a="1"/>
  <c r="M121" i="21" a="1"/>
  <c r="L106" i="21" a="1"/>
  <c r="F104" i="22" a="1"/>
  <c r="I180" i="22" a="1"/>
  <c r="M13" i="21" a="1"/>
  <c r="G82" i="21" a="1"/>
  <c r="L182" i="21" a="1"/>
  <c r="Q148" i="20" a="1"/>
  <c r="E9" i="22" a="1"/>
  <c r="P7" i="21" a="1"/>
  <c r="O178" i="20" a="1"/>
  <c r="O216" i="20" a="1"/>
  <c r="L101" i="21" a="1"/>
  <c r="L174" i="20" a="1"/>
  <c r="M11" i="22" a="1"/>
  <c r="J195" i="22" a="1"/>
  <c r="K89" i="21" a="1"/>
  <c r="N135" i="22" a="1"/>
  <c r="Q161" i="22" a="1"/>
  <c r="J223" i="21" a="1"/>
  <c r="F181" i="21" a="1"/>
  <c r="J211" i="19" a="1"/>
  <c r="K164" i="20" a="1"/>
  <c r="F180" i="19" a="1"/>
  <c r="J179" i="22" a="1"/>
  <c r="M10" i="21" a="1"/>
  <c r="E39" i="22" a="1"/>
  <c r="G65" i="21" a="1"/>
  <c r="L65" i="20" a="1"/>
  <c r="M10" i="20" a="1"/>
  <c r="O196" i="19" a="1"/>
  <c r="F212" i="21" a="1"/>
  <c r="I163" i="20" a="1"/>
  <c r="L157" i="20" a="1"/>
  <c r="G121" i="19" a="1"/>
  <c r="P150" i="19" a="1"/>
  <c r="L190" i="21" a="1"/>
  <c r="Q11" i="22" a="1"/>
  <c r="N143" i="19" a="1"/>
  <c r="J117" i="20" a="1"/>
  <c r="Q166" i="20" a="1"/>
  <c r="Q76" i="20" a="1"/>
  <c r="M130" i="20" a="1"/>
  <c r="G117" i="20" a="1"/>
  <c r="I222" i="20" a="1"/>
  <c r="P87" i="20" a="1"/>
  <c r="N16" i="21" a="1"/>
  <c r="N124" i="22" a="1"/>
  <c r="N60" i="21" a="1"/>
  <c r="H200" i="21" a="1"/>
  <c r="L198" i="22" a="1"/>
  <c r="F107" i="20" a="1"/>
  <c r="E114" i="20" a="1"/>
  <c r="Q43" i="20" a="1"/>
  <c r="F215" i="20" a="1"/>
  <c r="J39" i="21" a="1"/>
  <c r="L78" i="21" a="1"/>
  <c r="M54" i="21" a="1"/>
  <c r="G210" i="20" a="1"/>
  <c r="M218" i="20" a="1"/>
  <c r="N12" i="19" a="1"/>
  <c r="Q75" i="19" a="1"/>
  <c r="O205" i="22" a="1"/>
  <c r="N26" i="20" a="1"/>
  <c r="G86" i="21" a="1"/>
  <c r="E25" i="20" a="1"/>
  <c r="L206" i="20" a="1"/>
  <c r="L60" i="20" a="1"/>
  <c r="L27" i="19" a="1"/>
  <c r="H133" i="19" a="1"/>
  <c r="N151" i="20" a="1"/>
  <c r="L125" i="20" a="1"/>
  <c r="L106" i="20" a="1"/>
  <c r="M25" i="20" a="1"/>
  <c r="P136" i="20" a="1"/>
  <c r="M200" i="20" a="1"/>
  <c r="G33" i="20" a="1"/>
  <c r="K202" i="21" a="1"/>
  <c r="O18" i="21" a="1"/>
  <c r="M75" i="20" a="1"/>
  <c r="E134" i="21" a="1"/>
  <c r="F53" i="21" a="1"/>
  <c r="E219" i="20" a="1"/>
  <c r="N213" i="19" a="1"/>
  <c r="H135" i="20" a="1"/>
  <c r="L177" i="20" a="1"/>
  <c r="K149" i="19" a="1"/>
  <c r="I98" i="19" a="1"/>
  <c r="O23" i="20" a="1"/>
  <c r="P31" i="20" a="1"/>
  <c r="G117" i="19" a="1"/>
  <c r="F124" i="21" a="1"/>
  <c r="G64" i="20" a="1"/>
  <c r="N63" i="21" a="1"/>
  <c r="H189" i="21" a="1"/>
  <c r="O62" i="21" a="1"/>
  <c r="O42" i="20" a="1"/>
  <c r="K194" i="22" a="1"/>
  <c r="M191" i="21" a="1"/>
  <c r="Q81" i="21" a="1"/>
  <c r="N125" i="22" a="1"/>
  <c r="G207" i="22" a="1"/>
  <c r="O201" i="21" a="1"/>
  <c r="N31" i="22" a="1"/>
  <c r="L175" i="22" a="1"/>
  <c r="L221" i="21" a="1"/>
  <c r="P128" i="21" a="1"/>
  <c r="K199" i="22" a="1"/>
  <c r="N16" i="22" a="1"/>
  <c r="P158" i="22" a="1"/>
  <c r="I78" i="21" a="1"/>
  <c r="Q165" i="21" a="1"/>
  <c r="F70" i="22" a="1"/>
  <c r="P150" i="20" a="1"/>
  <c r="J74" i="21" a="1"/>
  <c r="O149" i="21" a="1"/>
  <c r="I89" i="20" a="1"/>
  <c r="I188" i="20" a="1"/>
  <c r="P78" i="22" a="1"/>
  <c r="F98" i="21" a="1"/>
  <c r="K19" i="22" a="1"/>
  <c r="Q209" i="20" a="1"/>
  <c r="E26" i="21" a="1"/>
  <c r="I7" i="21" a="1"/>
  <c r="O82" i="22" a="1"/>
  <c r="J6" i="22" a="1"/>
  <c r="F15" i="21" a="1"/>
  <c r="J188" i="21" a="1"/>
  <c r="F147" i="21" a="1"/>
  <c r="M158" i="21" a="1"/>
  <c r="P136" i="21" a="1"/>
  <c r="N158" i="21" a="1"/>
  <c r="Q171" i="20" a="1"/>
  <c r="P179" i="21" a="1"/>
  <c r="F82" i="21" a="1"/>
  <c r="E37" i="22" a="1"/>
  <c r="E165" i="21" a="1"/>
  <c r="N191" i="21" a="1"/>
  <c r="C23" i="11" a="1"/>
  <c r="E13" i="21" a="1"/>
  <c r="M106" i="20" a="1"/>
  <c r="J154" i="22" a="1"/>
  <c r="H119" i="22" a="1"/>
  <c r="F103" i="21" a="1"/>
  <c r="P162" i="21" a="1"/>
  <c r="P152" i="22" a="1"/>
  <c r="P146" i="20" a="1"/>
  <c r="G166" i="21" a="1"/>
  <c r="L168" i="22" a="1"/>
  <c r="H125" i="21" a="1"/>
  <c r="Q151" i="19" a="1"/>
  <c r="F176" i="21" a="1"/>
  <c r="M11" i="21" a="1"/>
  <c r="H116" i="21" a="1"/>
  <c r="G122" i="21" a="1"/>
  <c r="I205" i="21" a="1"/>
  <c r="F18" i="20" a="1"/>
  <c r="K103" i="19" a="1"/>
  <c r="F110" i="22" a="1"/>
  <c r="H98" i="20" a="1"/>
  <c r="P41" i="20" a="1"/>
  <c r="G26" i="19" a="1"/>
  <c r="G61" i="19" a="1"/>
  <c r="K75" i="21" a="1"/>
  <c r="H11" i="21" a="1"/>
  <c r="Q110" i="21" a="1"/>
  <c r="L132" i="20" a="1"/>
  <c r="N32" i="20" a="1"/>
  <c r="L83" i="20" a="1"/>
  <c r="I25" i="21" a="1"/>
  <c r="F23" i="21" a="1"/>
  <c r="N211" i="20" a="1"/>
  <c r="K77" i="20" a="1"/>
  <c r="O177" i="20" a="1"/>
  <c r="E131" i="21" a="1"/>
  <c r="O72" i="20" a="1"/>
  <c r="L135" i="20" a="1"/>
  <c r="O32" i="22" a="1"/>
  <c r="K42" i="22" a="1"/>
  <c r="I80" i="20" a="1"/>
  <c r="K220" i="19" a="1"/>
  <c r="Q196" i="20" a="1"/>
  <c r="J108" i="20" a="1"/>
  <c r="P128" i="20" a="1"/>
  <c r="G177" i="20" a="1"/>
  <c r="K223" i="19" a="1"/>
  <c r="M172" i="20" a="1"/>
  <c r="H190" i="19" a="1"/>
  <c r="I92" i="19" a="1"/>
  <c r="J144" i="22" a="1"/>
  <c r="P65" i="22" a="1"/>
  <c r="I203" i="20" a="1"/>
  <c r="L42" i="20" a="1"/>
  <c r="F25" i="20" a="1"/>
  <c r="M103" i="20" a="1"/>
  <c r="E14" i="22" a="1"/>
  <c r="P44" i="19" a="1"/>
  <c r="L178" i="19" a="1"/>
  <c r="M6" i="22" a="1"/>
  <c r="K7" i="20" a="1"/>
  <c r="L29" i="20" a="1"/>
  <c r="K72" i="20" a="1"/>
  <c r="J79" i="20" a="1"/>
  <c r="O202" i="19" a="1"/>
  <c r="G207" i="20" a="1"/>
  <c r="G133" i="21" a="1"/>
  <c r="L98" i="21" a="1"/>
  <c r="O195" i="20" a="1"/>
  <c r="K188" i="20" a="1"/>
  <c r="E208" i="19" a="1"/>
  <c r="G155" i="22" a="1"/>
  <c r="E217" i="20" a="1"/>
  <c r="G152" i="22" a="1"/>
  <c r="C7" i="11" a="1"/>
  <c r="M82" i="22" a="1"/>
  <c r="I28" i="22" a="1"/>
  <c r="Q163" i="22" a="1"/>
  <c r="H217" i="21" a="1"/>
  <c r="G151" i="22" a="1"/>
  <c r="J207" i="21" a="1"/>
  <c r="H123" i="22" a="1"/>
  <c r="H45" i="22" a="1"/>
  <c r="P116" i="22" a="1"/>
  <c r="P16" i="21" a="1"/>
  <c r="K223" i="22" a="1"/>
  <c r="J168" i="20" a="1"/>
  <c r="E144" i="21" a="1"/>
  <c r="O157" i="21" a="1"/>
  <c r="L214" i="20" a="1"/>
  <c r="G73" i="21" a="1"/>
  <c r="N149" i="22" a="1"/>
  <c r="H168" i="21" a="1"/>
  <c r="P158" i="21" a="1"/>
  <c r="P153" i="20" a="1"/>
  <c r="K120" i="22" a="1"/>
  <c r="I118" i="20" a="1"/>
  <c r="I105" i="21" a="1"/>
  <c r="L13" i="22" a="1"/>
  <c r="I71" i="21" a="1"/>
  <c r="M42" i="21" a="1"/>
  <c r="G192" i="21" a="1"/>
  <c r="P63" i="21" a="1"/>
  <c r="N225" i="21" a="1"/>
  <c r="J151" i="20" a="1"/>
  <c r="E150" i="20" a="1"/>
  <c r="F203" i="22" a="1"/>
  <c r="G198" i="20" a="1"/>
  <c r="M152" i="21" a="1"/>
  <c r="M22" i="21" a="1"/>
  <c r="O130" i="21" a="1"/>
  <c r="J40" i="22" a="1"/>
  <c r="N36" i="21" a="1"/>
  <c r="J145" i="21" a="1"/>
  <c r="G213" i="21" a="1"/>
  <c r="M133" i="22" a="1"/>
  <c r="K38" i="22" a="1"/>
  <c r="P133" i="20" a="1"/>
  <c r="K204" i="21" a="1"/>
  <c r="N92" i="20" a="1"/>
  <c r="F70" i="21" a="1"/>
  <c r="E81" i="21" a="1"/>
  <c r="L126" i="21" a="1"/>
  <c r="E53" i="21" a="1"/>
  <c r="J85" i="22" a="1"/>
  <c r="K69" i="20" a="1"/>
  <c r="F146" i="21" a="1"/>
  <c r="I200" i="20" a="1"/>
  <c r="F89" i="21" a="1"/>
  <c r="E16" i="19" a="1"/>
  <c r="E88" i="19" a="1"/>
  <c r="G57" i="21" a="1"/>
  <c r="L155" i="21" a="1"/>
  <c r="M92" i="20" a="1"/>
  <c r="L90" i="19" a="1"/>
  <c r="K207" i="22" a="1"/>
  <c r="O32" i="21" a="1"/>
  <c r="P126" i="20" a="1"/>
  <c r="K57" i="22" a="1"/>
  <c r="G163" i="22" a="1"/>
  <c r="Q57" i="20" a="1"/>
  <c r="N131" i="22" a="1"/>
  <c r="P144" i="22" a="1"/>
  <c r="J192" i="22" a="1"/>
  <c r="P128" i="22" a="1"/>
  <c r="J92" i="22" a="1"/>
  <c r="K194" i="21" a="1"/>
  <c r="N168" i="22" a="1"/>
  <c r="M80" i="22" a="1"/>
  <c r="H169" i="22" a="1"/>
  <c r="P173" i="21" a="1"/>
  <c r="G67" i="21" a="1"/>
  <c r="J62" i="21" a="1"/>
  <c r="F67" i="22" a="1"/>
  <c r="F158" i="21" a="1"/>
  <c r="K130" i="21" a="1"/>
  <c r="E56" i="21" a="1"/>
  <c r="J14" i="22" a="1"/>
  <c r="F132" i="21" a="1"/>
  <c r="H177" i="22" a="1"/>
  <c r="H122" i="21" a="1"/>
  <c r="E210" i="21" a="1"/>
  <c r="I206" i="21" a="1"/>
  <c r="N136" i="21" a="1"/>
  <c r="J174" i="22" a="1"/>
  <c r="N106" i="21" a="1"/>
  <c r="O22" i="22" a="1"/>
  <c r="Q40" i="21" a="1"/>
  <c r="O23" i="21" a="1"/>
  <c r="H107" i="21" a="1"/>
  <c r="J29" i="20" a="1"/>
  <c r="G210" i="21" a="1"/>
  <c r="L35" i="20" a="1"/>
  <c r="O121" i="21" a="1"/>
  <c r="I36" i="21" a="1"/>
  <c r="P166" i="20" a="1"/>
  <c r="P165" i="21" a="1"/>
  <c r="Q157" i="21" a="1"/>
  <c r="H45" i="21" a="1"/>
  <c r="Q82" i="22" a="1"/>
  <c r="M226" i="20" a="1"/>
  <c r="N76" i="21" a="1"/>
  <c r="F104" i="21" a="1"/>
  <c r="J116" i="22" a="1"/>
  <c r="Q45" i="22" a="1"/>
  <c r="K82" i="22" a="1"/>
  <c r="L57" i="21" a="1"/>
  <c r="J152" i="22" a="1"/>
  <c r="E162" i="21" a="1"/>
  <c r="K219" i="21" a="1"/>
  <c r="G99" i="21" a="1"/>
  <c r="O38" i="22" a="1"/>
  <c r="H91" i="21" a="1"/>
  <c r="E159" i="21" a="1"/>
  <c r="L177" i="22" a="1"/>
  <c r="K18" i="21" a="1"/>
  <c r="M33" i="21" a="1"/>
  <c r="G176" i="20" a="1"/>
  <c r="L61" i="22" a="1"/>
  <c r="P58" i="21" a="1"/>
  <c r="F193" i="20" a="1"/>
  <c r="G161" i="21" a="1"/>
  <c r="G18" i="21" a="1"/>
  <c r="O209" i="21" a="1"/>
  <c r="G114" i="22" a="1"/>
  <c r="K80" i="20" a="1"/>
  <c r="I219" i="20" a="1"/>
  <c r="G153" i="21" a="1"/>
  <c r="O75" i="22" a="1"/>
  <c r="L223" i="20" a="1"/>
  <c r="N83" i="21" a="1"/>
  <c r="K124" i="20" a="1"/>
  <c r="H108" i="19" a="1"/>
  <c r="H53" i="21" a="1"/>
  <c r="J192" i="21" a="1"/>
  <c r="Q149" i="21" a="1"/>
  <c r="M134" i="20" a="1"/>
  <c r="L22" i="21" a="1"/>
  <c r="L23" i="20" a="1"/>
  <c r="L56" i="21" a="1"/>
  <c r="J155" i="22" a="1"/>
  <c r="M7" i="21" a="1"/>
  <c r="Q60" i="20" a="1"/>
  <c r="J169" i="20" a="1"/>
  <c r="N128" i="20" a="1"/>
  <c r="H77" i="20" a="1"/>
  <c r="E32" i="20" a="1"/>
  <c r="N65" i="21" a="1"/>
  <c r="F99" i="20" a="1"/>
  <c r="O133" i="20" a="1"/>
  <c r="N132" i="19" a="1"/>
  <c r="G62" i="20" a="1"/>
  <c r="N88" i="22" a="1"/>
  <c r="H133" i="20" a="1"/>
  <c r="M178" i="19" a="1"/>
  <c r="N203" i="20" a="1"/>
  <c r="K54" i="22" a="1"/>
  <c r="N192" i="19" a="1"/>
  <c r="M80" i="21" a="1"/>
  <c r="L198" i="20" a="1"/>
  <c r="E9" i="20" a="1"/>
  <c r="L170" i="21" a="1"/>
  <c r="F218" i="19" a="1"/>
  <c r="P31" i="21" a="1"/>
  <c r="E149" i="21" a="1"/>
  <c r="K123" i="20" a="1"/>
  <c r="K169" i="20" a="1"/>
  <c r="J23" i="20" a="1"/>
  <c r="P116" i="21" a="1"/>
  <c r="N169" i="20" a="1"/>
  <c r="G105" i="20" a="1"/>
  <c r="P53" i="19" a="1"/>
  <c r="P195" i="20" a="1"/>
  <c r="I154" i="20" a="1"/>
  <c r="N124" i="21" a="1"/>
  <c r="F216" i="20" a="1"/>
  <c r="E226" i="20" a="1"/>
  <c r="P155" i="20" a="1"/>
  <c r="O190" i="20" a="1"/>
  <c r="P26" i="19" a="1"/>
  <c r="M171" i="20" a="1"/>
  <c r="F17" i="20" a="1"/>
  <c r="Q130" i="20" a="1"/>
  <c r="N134" i="19" a="1"/>
  <c r="I215" i="19" a="1"/>
  <c r="P26" i="21" a="1"/>
  <c r="E92" i="22" a="1"/>
  <c r="L222" i="21" a="1"/>
  <c r="P106" i="21" a="1"/>
  <c r="P214" i="19" a="1"/>
  <c r="M113" i="21" a="1"/>
  <c r="L81" i="22" a="1"/>
  <c r="K135" i="20" a="1"/>
  <c r="I129" i="21" a="1"/>
  <c r="N39" i="20" a="1"/>
  <c r="P42" i="20" a="1"/>
  <c r="Q124" i="19" a="1"/>
  <c r="K145" i="20" a="1"/>
  <c r="J20" i="20" a="1"/>
  <c r="M20" i="19" a="1"/>
  <c r="K36" i="19" a="1"/>
  <c r="N100" i="20" a="1"/>
  <c r="F45" i="21" a="1"/>
  <c r="G79" i="19" a="1"/>
  <c r="I124" i="21" a="1"/>
  <c r="M65" i="20" a="1"/>
  <c r="Q124" i="20" a="1"/>
  <c r="O135" i="19" a="1"/>
  <c r="E114" i="17" a="1"/>
  <c r="J204" i="20" a="1"/>
  <c r="E72" i="20" a="1"/>
  <c r="L164" i="19" a="1"/>
  <c r="P9" i="20" a="1"/>
  <c r="Q219" i="19" a="1"/>
  <c r="K127" i="19" a="1"/>
  <c r="E193" i="20" a="1"/>
  <c r="O41" i="20" a="1"/>
  <c r="N223" i="19" a="1"/>
  <c r="G10" i="21" a="1"/>
  <c r="G109" i="20" a="1"/>
  <c r="M114" i="20" a="1"/>
  <c r="L23" i="19" a="1"/>
  <c r="K133" i="19" a="1"/>
  <c r="G179" i="19" a="1"/>
  <c r="K29" i="22" a="1"/>
  <c r="J8" i="21" a="1"/>
  <c r="L37" i="20" a="1"/>
  <c r="F122" i="21" a="1"/>
  <c r="N9" i="19" a="1"/>
  <c r="M111" i="19" a="1"/>
  <c r="P131" i="19" a="1"/>
  <c r="I143" i="20" a="1"/>
  <c r="I29" i="21" a="1"/>
  <c r="M33" i="20" a="1"/>
  <c r="Q165" i="19" a="1"/>
  <c r="M113" i="19" a="1"/>
  <c r="N121" i="19" a="1"/>
  <c r="F10" i="19" a="1"/>
  <c r="O216" i="19" a="1"/>
  <c r="E194" i="20" a="1"/>
  <c r="P167" i="20" a="1"/>
  <c r="O91" i="20" a="1"/>
  <c r="Q153" i="20" a="1"/>
  <c r="G122" i="19" a="1"/>
  <c r="F105" i="21" a="1"/>
  <c r="L64" i="20" a="1"/>
  <c r="G65" i="20" a="1"/>
  <c r="E25" i="21" a="1"/>
  <c r="O132" i="19" a="1"/>
  <c r="F98" i="19" a="1"/>
  <c r="J105" i="19" a="1"/>
  <c r="P104" i="19" a="1"/>
  <c r="G120" i="19" a="1"/>
  <c r="J144" i="19" a="1"/>
  <c r="N165" i="20" a="1"/>
  <c r="Q82" i="20" a="1"/>
  <c r="P151" i="19" a="1"/>
  <c r="E115" i="17" a="1"/>
  <c r="L101" i="19" a="1"/>
  <c r="F13" i="19" a="1"/>
  <c r="E15" i="19" a="1"/>
  <c r="M91" i="19" a="1"/>
  <c r="G84" i="19" a="1"/>
  <c r="O77" i="20" a="1"/>
  <c r="L121" i="21" a="1"/>
  <c r="E170" i="20" a="1"/>
  <c r="F151" i="20" a="1"/>
  <c r="J70" i="19" a="1"/>
  <c r="J72" i="20" a="1"/>
  <c r="J90" i="20" a="1"/>
  <c r="P225" i="20" a="1"/>
  <c r="G98" i="19" a="1"/>
  <c r="J221" i="20" a="1"/>
  <c r="I218" i="19" a="1"/>
  <c r="K32" i="19" a="1"/>
  <c r="E113" i="17" a="1"/>
  <c r="E22" i="21" a="1"/>
  <c r="H146" i="19" a="1"/>
  <c r="M58" i="20" a="1"/>
  <c r="M189" i="20" a="1"/>
  <c r="F22" i="20" a="1"/>
  <c r="M161" i="20" a="1"/>
  <c r="H221" i="19" a="1"/>
  <c r="O9" i="19" a="1"/>
  <c r="F61" i="20" a="1"/>
  <c r="I174" i="21" a="1"/>
  <c r="J166" i="19" a="1"/>
  <c r="I168" i="19" a="1"/>
  <c r="L77" i="20" a="1"/>
  <c r="I64" i="20" a="1"/>
  <c r="P117" i="19" a="1"/>
  <c r="J212" i="19" a="1"/>
  <c r="L201" i="19" a="1"/>
  <c r="J104" i="20" a="1"/>
  <c r="G108" i="19" a="1"/>
  <c r="G85" i="19" a="1"/>
  <c r="H101" i="19" a="1"/>
  <c r="O116" i="19" a="1"/>
  <c r="P54" i="20" a="1"/>
  <c r="M82" i="19" a="1"/>
  <c r="F226" i="20" a="1"/>
  <c r="O126" i="19" a="1"/>
  <c r="F66" i="20" a="1"/>
  <c r="Q219" i="20" a="1"/>
  <c r="F73" i="20" a="1"/>
  <c r="O212" i="20" a="1"/>
  <c r="P15" i="21" a="1"/>
  <c r="Q162" i="19" a="1"/>
  <c r="K101" i="19" a="1"/>
  <c r="E64" i="19" a="1"/>
  <c r="E135" i="22" a="1"/>
  <c r="L27" i="20" a="1"/>
  <c r="L227" i="20" a="1"/>
  <c r="N119" i="19" a="1"/>
  <c r="E177" i="19" a="1"/>
  <c r="H163" i="20" a="1"/>
  <c r="I145" i="19" a="1"/>
  <c r="Q60" i="19" a="1"/>
  <c r="K102" i="19" a="1"/>
  <c r="L131" i="19" a="1"/>
  <c r="F17" i="19" a="1"/>
  <c r="G206" i="19" a="1"/>
  <c r="L15" i="19" a="1"/>
  <c r="N125" i="19" a="1"/>
  <c r="F30" i="20" a="1"/>
  <c r="O227" i="19" a="1"/>
  <c r="I12" i="20" a="1"/>
  <c r="Q176" i="19" a="1"/>
  <c r="J123" i="19" a="1"/>
  <c r="F226" i="19" a="1"/>
  <c r="E32" i="19" a="1"/>
  <c r="P56" i="20" a="1"/>
  <c r="K179" i="22" a="1"/>
  <c r="O145" i="19" a="1"/>
  <c r="M60" i="20" a="1"/>
  <c r="J32" i="19" a="1"/>
  <c r="M39" i="21" a="1"/>
  <c r="I144" i="19" a="1"/>
  <c r="O32" i="20" a="1"/>
  <c r="E188" i="20" a="1"/>
  <c r="H70" i="20" a="1"/>
  <c r="P212" i="19" a="1"/>
  <c r="P165" i="20" a="1"/>
  <c r="M150" i="20" a="1"/>
  <c r="E117" i="19" a="1"/>
  <c r="P74" i="20" a="1"/>
  <c r="N221" i="19" a="1"/>
  <c r="M25" i="19" a="1"/>
  <c r="O163" i="19" a="1"/>
  <c r="K43" i="20" a="1"/>
  <c r="F79" i="19" a="1"/>
  <c r="F128" i="19" a="1"/>
  <c r="J118" i="19" a="1"/>
  <c r="H76" i="19" a="1"/>
  <c r="H223" i="20" a="1"/>
  <c r="F42" i="20" a="1"/>
  <c r="M19" i="19" a="1"/>
  <c r="Q208" i="21" a="1"/>
  <c r="J64" i="19" a="1"/>
  <c r="N33" i="22" a="1"/>
  <c r="E175" i="22" a="1"/>
  <c r="H92" i="22" a="1"/>
  <c r="G85" i="21" a="1"/>
  <c r="M164" i="22" a="1"/>
  <c r="L26" i="21" a="1"/>
  <c r="H17" i="21" a="1"/>
  <c r="F131" i="22" a="1"/>
  <c r="I211" i="21" a="1"/>
  <c r="N218" i="20" a="1"/>
  <c r="M108" i="21" a="1"/>
  <c r="M123" i="21" a="1"/>
  <c r="J84" i="20" a="1"/>
  <c r="P196" i="20" a="1"/>
  <c r="L68" i="21" a="1"/>
  <c r="G62" i="21" a="1"/>
  <c r="O129" i="20" a="1"/>
  <c r="L17" i="21" a="1"/>
  <c r="H172" i="21" a="1"/>
  <c r="F12" i="22" a="1"/>
  <c r="J132" i="22" a="1"/>
  <c r="Q213" i="21" a="1"/>
  <c r="F29" i="20" a="1"/>
  <c r="F90" i="20" a="1"/>
  <c r="L181" i="20" a="1"/>
  <c r="F82" i="20" a="1"/>
  <c r="E179" i="21" a="1"/>
  <c r="O174" i="21" a="1"/>
  <c r="K176" i="21" a="1"/>
  <c r="I130" i="20" a="1"/>
  <c r="M124" i="21" a="1"/>
  <c r="G125" i="21" a="1"/>
  <c r="M146" i="20" a="1"/>
  <c r="H71" i="21" a="1"/>
  <c r="O73" i="20" a="1"/>
  <c r="O117" i="20" a="1"/>
  <c r="E207" i="21" a="1"/>
  <c r="O36" i="21" a="1"/>
  <c r="K161" i="22" a="1"/>
  <c r="Q222" i="22" a="1"/>
  <c r="E30" i="21" a="1"/>
  <c r="G39" i="20" a="1"/>
  <c r="H55" i="22" a="1"/>
  <c r="M145" i="20" a="1"/>
  <c r="Q45" i="20" a="1"/>
  <c r="H17" i="20" a="1"/>
  <c r="Q178" i="19" a="1"/>
  <c r="E68" i="20" a="1"/>
  <c r="Q143" i="22" a="1"/>
  <c r="K224" i="21" a="1"/>
  <c r="G167" i="19" a="1"/>
  <c r="N58" i="20" a="1"/>
  <c r="L35" i="21" a="1"/>
  <c r="G87" i="19" a="1"/>
  <c r="M98" i="22" a="1"/>
  <c r="G216" i="20" a="1"/>
  <c r="N197" i="19" a="1"/>
  <c r="K42" i="21" a="1"/>
  <c r="H104" i="19" a="1"/>
  <c r="L103" i="20" a="1"/>
  <c r="N126" i="22" a="1"/>
  <c r="G111" i="21" a="1"/>
  <c r="F195" i="20" a="1"/>
  <c r="E80" i="20" a="1"/>
  <c r="G194" i="20" a="1"/>
  <c r="K137" i="20" a="1"/>
  <c r="K196" i="19" a="1"/>
  <c r="Q30" i="19" a="1"/>
  <c r="G161" i="20" a="1"/>
  <c r="J118" i="20" a="1"/>
  <c r="L173" i="20" a="1"/>
  <c r="F221" i="19" a="1"/>
  <c r="P196" i="21" a="1"/>
  <c r="F222" i="20" a="1"/>
  <c r="E159" i="20" a="1"/>
  <c r="P98" i="19" a="1"/>
  <c r="N68" i="20" a="1"/>
  <c r="P227" i="19" a="1"/>
  <c r="P209" i="20" a="1"/>
  <c r="N168" i="19" a="1"/>
  <c r="J132" i="19" a="1"/>
  <c r="P167" i="21" a="1"/>
  <c r="E84" i="21" a="1"/>
  <c r="O180" i="20" a="1"/>
  <c r="M133" i="20" a="1"/>
  <c r="P79" i="22" a="1"/>
  <c r="P108" i="20" a="1"/>
  <c r="I145" i="20" a="1"/>
  <c r="K133" i="20" a="1"/>
  <c r="I218" i="20" a="1"/>
  <c r="P202" i="19" a="1"/>
  <c r="Q79" i="20" a="1"/>
  <c r="O90" i="21" a="1"/>
  <c r="L38" i="21" a="1"/>
  <c r="I227" i="20" a="1"/>
  <c r="P25" i="19" a="1"/>
  <c r="M39" i="19" a="1"/>
  <c r="I218" i="21" a="1"/>
  <c r="O121" i="20" a="1"/>
  <c r="G72" i="21" a="1"/>
  <c r="P105" i="20" a="1"/>
  <c r="M125" i="20" a="1"/>
  <c r="M21" i="20" a="1"/>
  <c r="H174" i="19" a="1"/>
  <c r="F178" i="21" a="1"/>
  <c r="G43" i="20" a="1"/>
  <c r="N225" i="19" a="1"/>
  <c r="G150" i="19" a="1"/>
  <c r="Q92" i="21" a="1"/>
  <c r="O65" i="21" a="1"/>
  <c r="J60" i="19" a="1"/>
  <c r="J13" i="20" a="1"/>
  <c r="K208" i="19" a="1"/>
  <c r="E121" i="19" a="1"/>
  <c r="J34" i="20" a="1"/>
  <c r="K178" i="20" a="1"/>
  <c r="O21" i="20" a="1"/>
  <c r="G123" i="20" a="1"/>
  <c r="K27" i="21" a="1"/>
  <c r="K206" i="19" a="1"/>
  <c r="Q197" i="20" a="1"/>
  <c r="I77" i="20" a="1"/>
  <c r="M171" i="19" a="1"/>
  <c r="J159" i="20" a="1"/>
  <c r="O57" i="19" a="1"/>
  <c r="J168" i="19" a="1"/>
  <c r="L120" i="19" a="1"/>
  <c r="F212" i="20" a="1"/>
  <c r="I122" i="20" a="1"/>
  <c r="F225" i="19" a="1"/>
  <c r="N177" i="19" a="1"/>
  <c r="L26" i="19" a="1"/>
  <c r="O101" i="19" a="1"/>
  <c r="L38" i="19" a="1"/>
  <c r="M152" i="19" a="1"/>
  <c r="H40" i="20" a="1"/>
  <c r="P144" i="20" a="1"/>
  <c r="F105" i="20" a="1"/>
  <c r="Q59" i="20" a="1"/>
  <c r="O82" i="19" a="1"/>
  <c r="P112" i="20" a="1"/>
  <c r="J200" i="19" a="1"/>
  <c r="H181" i="20" a="1"/>
  <c r="P73" i="20" a="1"/>
  <c r="L130" i="19" a="1"/>
  <c r="M120" i="19" a="1"/>
  <c r="N13" i="19" a="1"/>
  <c r="J31" i="19" a="1"/>
  <c r="J85" i="19" a="1"/>
  <c r="P10" i="19" a="1"/>
  <c r="L33" i="20" a="1"/>
  <c r="H39" i="20" a="1"/>
  <c r="K155" i="19" a="1"/>
  <c r="M217" i="20" a="1"/>
  <c r="K41" i="19" a="1"/>
  <c r="M131" i="19" a="1"/>
  <c r="N90" i="19" a="1"/>
  <c r="M100" i="19" a="1"/>
  <c r="M85" i="21" a="1"/>
  <c r="N206" i="22" a="1"/>
  <c r="I20" i="22" a="1"/>
  <c r="F203" i="21" a="1"/>
  <c r="O71" i="22" a="1"/>
  <c r="O107" i="22" a="1"/>
  <c r="K114" i="22" a="1"/>
  <c r="K181" i="21" a="1"/>
  <c r="M132" i="22" a="1"/>
  <c r="G25" i="21" a="1"/>
  <c r="N29" i="21" a="1"/>
  <c r="M14" i="22" a="1"/>
  <c r="H125" i="20" a="1"/>
  <c r="L16" i="20" a="1"/>
  <c r="N24" i="20" a="1"/>
  <c r="H77" i="21" a="1"/>
  <c r="Q59" i="21" a="1"/>
  <c r="G145" i="20" a="1"/>
  <c r="L76" i="21" a="1"/>
  <c r="P35" i="21" a="1"/>
  <c r="J68" i="22" a="1"/>
  <c r="Q207" i="21" a="1"/>
  <c r="J149" i="21" a="1"/>
  <c r="I55" i="20" a="1"/>
  <c r="L18" i="20" a="1"/>
  <c r="G108" i="21" a="1"/>
  <c r="K55" i="20" a="1"/>
  <c r="M210" i="20" a="1"/>
  <c r="M86" i="21" a="1"/>
  <c r="H69" i="21" a="1"/>
  <c r="I55" i="22" a="1"/>
  <c r="L120" i="20" a="1"/>
  <c r="K199" i="20" a="1"/>
  <c r="I74" i="20" a="1"/>
  <c r="G150" i="21" a="1"/>
  <c r="M115" i="22" a="1"/>
  <c r="Q53" i="21" a="1"/>
  <c r="Q76" i="22" a="1"/>
  <c r="E86" i="21" a="1"/>
  <c r="L31" i="21" a="1"/>
  <c r="Q101" i="21" a="1"/>
  <c r="I106" i="21" a="1"/>
  <c r="M151" i="21" a="1"/>
  <c r="I217" i="20" a="1"/>
  <c r="J132" i="20" a="1"/>
  <c r="F217" i="19" a="1"/>
  <c r="N159" i="21" a="1"/>
  <c r="I58" i="19" a="1"/>
  <c r="L217" i="19" a="1"/>
  <c r="Q102" i="22" a="1"/>
  <c r="M167" i="22" a="1"/>
  <c r="M40" i="19" a="1"/>
  <c r="Q63" i="20" a="1"/>
  <c r="K113" i="20" a="1"/>
  <c r="O69" i="19" a="1"/>
  <c r="L84" i="21" a="1"/>
  <c r="L98" i="20" a="1"/>
  <c r="P98" i="21" a="1"/>
  <c r="E77" i="20" a="1"/>
  <c r="G53" i="19" a="1"/>
  <c r="M113" i="22" a="1"/>
  <c r="L220" i="20" a="1"/>
  <c r="H161" i="20" a="1"/>
  <c r="Q154" i="20" a="1"/>
  <c r="E82" i="21" a="1"/>
  <c r="G89" i="21" a="1"/>
  <c r="H59" i="21" a="1"/>
  <c r="Q156" i="19" a="1"/>
  <c r="M44" i="21" a="1"/>
  <c r="N201" i="19" a="1"/>
  <c r="N27" i="20" a="1"/>
  <c r="K165" i="22" a="1"/>
  <c r="N101" i="21" a="1"/>
  <c r="E145" i="22" a="1"/>
  <c r="I103" i="22" a="1"/>
  <c r="O105" i="20" a="1"/>
  <c r="K155" i="21" a="1"/>
  <c r="Q18" i="20" a="1"/>
  <c r="L209" i="21" a="1"/>
  <c r="J19" i="20" a="1"/>
  <c r="G201" i="21" a="1"/>
  <c r="E160" i="19" a="1"/>
  <c r="Q125" i="20" a="1"/>
  <c r="Q224" i="20" a="1"/>
  <c r="L133" i="20" a="1"/>
  <c r="J87" i="20" a="1"/>
  <c r="N26" i="21" a="1"/>
  <c r="Q25" i="21" a="1"/>
  <c r="J89" i="20" a="1"/>
  <c r="G6" i="20" a="1"/>
  <c r="K128" i="20" a="1"/>
  <c r="Q98" i="22" a="1"/>
  <c r="G213" i="19" a="1"/>
  <c r="Q75" i="21" a="1"/>
  <c r="M68" i="20" a="1"/>
  <c r="P171" i="20" a="1"/>
  <c r="Q41" i="19" a="1"/>
  <c r="Q27" i="19" a="1"/>
  <c r="K223" i="20" a="1"/>
  <c r="K84" i="20" a="1"/>
  <c r="M227" i="20" a="1"/>
  <c r="Q77" i="20" a="1"/>
  <c r="H14" i="21" a="1"/>
  <c r="K211" i="19" a="1"/>
  <c r="Q117" i="21" a="1"/>
  <c r="L83" i="22" a="1"/>
  <c r="M205" i="20" a="1"/>
  <c r="M98" i="21" a="1"/>
  <c r="Q89" i="19" a="1"/>
  <c r="O181" i="20" a="1"/>
  <c r="L57" i="20" a="1"/>
  <c r="O18" i="19" a="1"/>
  <c r="I126" i="21" a="1"/>
  <c r="J7" i="21" a="1"/>
  <c r="M32" i="19" a="1"/>
  <c r="E38" i="20" a="1"/>
  <c r="I16" i="20" a="1"/>
  <c r="I81" i="21" a="1"/>
  <c r="O13" i="21" a="1"/>
  <c r="K129" i="20" a="1"/>
  <c r="O98" i="19" a="1"/>
  <c r="N175" i="20" a="1"/>
  <c r="F211" i="20" a="1"/>
  <c r="P14" i="19" a="1"/>
  <c r="G119" i="20" a="1"/>
  <c r="Q8" i="19" a="1"/>
  <c r="M56" i="19" a="1"/>
  <c r="O118" i="19" a="1"/>
  <c r="K28" i="21" a="1"/>
  <c r="H64" i="20" a="1"/>
  <c r="G144" i="19" a="1"/>
  <c r="H169" i="21" a="1"/>
  <c r="K115" i="21" a="1"/>
  <c r="E10" i="19" a="1"/>
  <c r="E16" i="21" a="1"/>
  <c r="E117" i="21" a="1"/>
  <c r="G15" i="21" a="1"/>
  <c r="H118" i="20" a="1"/>
  <c r="I159" i="19" a="1"/>
  <c r="Q215" i="19" a="1"/>
  <c r="N222" i="20" a="1"/>
  <c r="P163" i="20" a="1"/>
  <c r="Q160" i="19" a="1"/>
  <c r="O62" i="20" a="1"/>
  <c r="G74" i="20" a="1"/>
  <c r="E27" i="19" a="1"/>
  <c r="K205" i="20" a="1"/>
  <c r="G161" i="19" a="1"/>
  <c r="K72" i="19" a="1"/>
  <c r="K57" i="19" a="1"/>
  <c r="M215" i="19" a="1"/>
  <c r="N28" i="20" a="1"/>
  <c r="N11" i="22" a="1"/>
  <c r="I39" i="22" a="1"/>
  <c r="N212" i="21" a="1"/>
  <c r="K216" i="21" a="1"/>
  <c r="G172" i="21" a="1"/>
  <c r="G11" i="21" a="1"/>
  <c r="I65" i="20" a="1"/>
  <c r="G216" i="21" a="1"/>
  <c r="L168" i="21" a="1"/>
  <c r="J226" i="21" a="1"/>
  <c r="J148" i="21" a="1"/>
  <c r="G71" i="22" a="1"/>
  <c r="O199" i="19" a="1"/>
  <c r="N177" i="20" a="1"/>
  <c r="K148" i="21" a="1"/>
  <c r="Q57" i="21" a="1"/>
  <c r="P91" i="22" a="1"/>
  <c r="H161" i="21" a="1"/>
  <c r="K118" i="21" a="1"/>
  <c r="Q73" i="21" a="1"/>
  <c r="I22" i="21" a="1"/>
  <c r="E176" i="20" a="1"/>
  <c r="E203" i="19" a="1"/>
  <c r="J135" i="21" a="1"/>
  <c r="N213" i="20" a="1"/>
  <c r="I137" i="22" a="1"/>
  <c r="P41" i="21" a="1"/>
  <c r="F148" i="20" a="1"/>
  <c r="E191" i="20" a="1"/>
  <c r="Q36" i="21" a="1"/>
  <c r="O124" i="22" a="1"/>
  <c r="O34" i="21" a="1"/>
  <c r="M82" i="20" a="1"/>
  <c r="I113" i="21" a="1"/>
  <c r="L58" i="21" a="1"/>
  <c r="N122" i="21" a="1"/>
  <c r="O221" i="20" a="1"/>
  <c r="E57" i="20" a="1"/>
  <c r="J209" i="20" a="1"/>
  <c r="N24" i="21" a="1"/>
  <c r="P160" i="20" a="1"/>
  <c r="N154" i="20" a="1"/>
  <c r="H81" i="20" a="1"/>
  <c r="G58" i="22" a="1"/>
  <c r="L176" i="19" a="1"/>
  <c r="L161" i="21" a="1"/>
  <c r="L18" i="21" a="1"/>
  <c r="G172" i="19" a="1"/>
  <c r="G103" i="21" a="1"/>
  <c r="N7" i="21" a="1"/>
  <c r="H114" i="21" a="1"/>
  <c r="H35" i="20" a="1"/>
  <c r="Q7" i="20" a="1"/>
  <c r="F80" i="19" a="1"/>
  <c r="E189" i="20" a="1"/>
  <c r="L11" i="22" a="1"/>
  <c r="K193" i="20" a="1"/>
  <c r="N85" i="20" a="1"/>
  <c r="Q206" i="19" a="1"/>
  <c r="E29" i="22" a="1"/>
  <c r="F80" i="20" a="1"/>
  <c r="M100" i="20" a="1"/>
  <c r="H156" i="20" a="1"/>
  <c r="L174" i="21" a="1"/>
  <c r="N59" i="22" a="1"/>
  <c r="J129" i="20" a="1"/>
  <c r="M159" i="19" a="1"/>
  <c r="N216" i="20" a="1"/>
  <c r="H225" i="21" a="1"/>
  <c r="O201" i="20" a="1"/>
  <c r="K90" i="22" a="1"/>
  <c r="O218" i="20" a="1"/>
  <c r="N172" i="21" a="1"/>
  <c r="F64" i="21" a="1"/>
  <c r="O162" i="20" a="1"/>
  <c r="F81" i="20" a="1"/>
  <c r="G102" i="20" a="1"/>
  <c r="H151" i="21" a="1"/>
  <c r="L105" i="20" a="1"/>
  <c r="Q156" i="20" a="1"/>
  <c r="J158" i="19" a="1"/>
  <c r="N168" i="21" a="1"/>
  <c r="O125" i="20" a="1"/>
  <c r="J21" i="20" a="1"/>
  <c r="Q211" i="20" a="1"/>
  <c r="N102" i="22" a="1"/>
  <c r="P216" i="20" a="1"/>
  <c r="O55" i="21" a="1"/>
  <c r="J12" i="20" a="1"/>
  <c r="M98" i="20" a="1"/>
  <c r="P65" i="21" a="1"/>
  <c r="P79" i="21" a="1"/>
  <c r="L201" i="20" a="1"/>
  <c r="J176" i="19" a="1"/>
  <c r="Q14" i="20" a="1"/>
  <c r="J87" i="19" a="1"/>
  <c r="I8" i="19" a="1"/>
  <c r="P82" i="21" a="1"/>
  <c r="O16" i="20" a="1"/>
  <c r="Q14" i="22" a="1"/>
  <c r="I112" i="20" a="1"/>
  <c r="I191" i="20" a="1"/>
  <c r="K175" i="19" a="1"/>
  <c r="O64" i="20" a="1"/>
  <c r="N214" i="20" a="1"/>
  <c r="H175" i="22" a="1"/>
  <c r="C44" i="11" a="1"/>
  <c r="F130" i="21" a="1"/>
  <c r="H6" i="22" a="1"/>
  <c r="P30" i="22" a="1"/>
  <c r="Q216" i="20" a="1"/>
  <c r="D57" i="11" a="1"/>
  <c r="I154" i="21" a="1"/>
  <c r="L124" i="21" a="1"/>
  <c r="M84" i="21" a="1"/>
  <c r="H55" i="21" a="1"/>
  <c r="I195" i="20" a="1"/>
  <c r="L137" i="19" a="1"/>
  <c r="G219" i="19" a="1"/>
  <c r="N74" i="21" a="1"/>
  <c r="M53" i="21" a="1"/>
  <c r="K206" i="20" a="1"/>
  <c r="B60" i="11" a="1"/>
  <c r="F56" i="20" a="1"/>
  <c r="G160" i="21" a="1"/>
  <c r="M126" i="21" a="1"/>
  <c r="Q213" i="20" a="1"/>
  <c r="Q113" i="19" a="1"/>
  <c r="J85" i="21" a="1"/>
  <c r="H80" i="21" a="1"/>
  <c r="O28" i="21" a="1"/>
  <c r="K77" i="21" a="1"/>
  <c r="G205" i="20" a="1"/>
  <c r="P189" i="20" a="1"/>
  <c r="E177" i="21" a="1"/>
  <c r="P21" i="21" a="1"/>
  <c r="K60" i="21" a="1"/>
  <c r="O203" i="19" a="1"/>
  <c r="J13" i="21" a="1"/>
  <c r="M99" i="21" a="1"/>
  <c r="O57" i="22" a="1"/>
  <c r="N7" i="20" a="1"/>
  <c r="M177" i="19" a="1"/>
  <c r="G158" i="20" a="1"/>
  <c r="J25" i="21" a="1"/>
  <c r="I106" i="20" a="1"/>
  <c r="G115" i="20" a="1"/>
  <c r="M62" i="20" a="1"/>
  <c r="Q58" i="21" a="1"/>
  <c r="F24" i="19" a="1"/>
  <c r="G196" i="20" a="1"/>
  <c r="I225" i="20" a="1"/>
  <c r="N171" i="19" a="1"/>
  <c r="G195" i="20" a="1"/>
  <c r="E19" i="21" a="1"/>
  <c r="G223" i="20" a="1"/>
  <c r="O194" i="19" a="1"/>
  <c r="G204" i="19" a="1"/>
  <c r="K76" i="19" a="1"/>
  <c r="L40" i="21" a="1"/>
  <c r="Q11" i="21" a="1"/>
  <c r="O179" i="20" a="1"/>
  <c r="E43" i="20" a="1"/>
  <c r="N27" i="22" a="1"/>
  <c r="K132" i="22" a="1"/>
  <c r="H27" i="20" a="1"/>
  <c r="E166" i="20" a="1"/>
  <c r="K64" i="20" a="1"/>
  <c r="H29" i="20" a="1"/>
  <c r="J177" i="21" a="1"/>
  <c r="H92" i="21" a="1"/>
  <c r="Q101" i="19" a="1"/>
  <c r="J213" i="20" a="1"/>
  <c r="H32" i="21" a="1"/>
  <c r="L199" i="19" a="1"/>
  <c r="M66" i="21" a="1"/>
  <c r="E87" i="20" a="1"/>
  <c r="Q179" i="22" a="1"/>
  <c r="Q155" i="20" a="1"/>
  <c r="L66" i="20" a="1"/>
  <c r="P10" i="20" a="1"/>
  <c r="F64" i="22" a="1"/>
  <c r="I164" i="20" a="1"/>
  <c r="G170" i="19" a="1"/>
  <c r="K176" i="20" a="1"/>
  <c r="N25" i="21" a="1"/>
  <c r="F116" i="20" a="1"/>
  <c r="I121" i="20" a="1"/>
  <c r="M147" i="20" a="1"/>
  <c r="K34" i="20" a="1"/>
  <c r="F63" i="22" a="1"/>
  <c r="H159" i="22" a="1"/>
  <c r="P134" i="21" a="1"/>
  <c r="H23" i="20" a="1"/>
  <c r="I7" i="20" a="1"/>
  <c r="I192" i="20" a="1"/>
  <c r="H100" i="21" a="1"/>
  <c r="P190" i="20" a="1"/>
  <c r="J37" i="19" a="1"/>
  <c r="N44" i="20" a="1"/>
  <c r="M44" i="19" a="1"/>
  <c r="J13" i="19" a="1"/>
  <c r="Q74" i="20" a="1"/>
  <c r="F220" i="19" a="1"/>
  <c r="K58" i="20" a="1"/>
  <c r="F120" i="21" a="1"/>
  <c r="K178" i="22" a="1"/>
  <c r="P145" i="20" a="1"/>
  <c r="I173" i="22" a="1"/>
  <c r="P16" i="22" a="1"/>
  <c r="M178" i="20" a="1"/>
  <c r="O129" i="22" a="1"/>
  <c r="P69" i="21" a="1"/>
  <c r="F26" i="21" a="1"/>
  <c r="F126" i="21" a="1"/>
  <c r="H166" i="21" a="1"/>
  <c r="Q161" i="20" a="1"/>
  <c r="L60" i="21" a="1"/>
  <c r="J113" i="21" a="1"/>
  <c r="K66" i="21" a="1"/>
  <c r="L31" i="20" a="1"/>
  <c r="P132" i="20" a="1"/>
  <c r="I132" i="22" a="1"/>
  <c r="I54" i="20" a="1"/>
  <c r="F25" i="21" a="1"/>
  <c r="E209" i="20" a="1"/>
  <c r="N167" i="20" a="1"/>
  <c r="O81" i="22" a="1"/>
  <c r="M161" i="22" a="1"/>
  <c r="P13" i="21" a="1"/>
  <c r="P45" i="20" a="1"/>
  <c r="G27" i="21" a="1"/>
  <c r="E61" i="21" a="1"/>
  <c r="K118" i="20" a="1"/>
  <c r="M108" i="20" a="1"/>
  <c r="M175" i="20" a="1"/>
  <c r="L147" i="20" a="1"/>
  <c r="H58" i="21" a="1"/>
  <c r="K218" i="21" a="1"/>
  <c r="M193" i="20" a="1"/>
  <c r="F136" i="20" a="1"/>
  <c r="N102" i="20" a="1"/>
  <c r="N11" i="21" a="1"/>
  <c r="O136" i="20" a="1"/>
  <c r="J215" i="20" a="1"/>
  <c r="K43" i="22" a="1"/>
  <c r="F98" i="20" a="1"/>
  <c r="Q32" i="20" a="1"/>
  <c r="M196" i="20" a="1"/>
  <c r="L53" i="21" a="1"/>
  <c r="E169" i="20" a="1"/>
  <c r="Q118" i="20" a="1"/>
  <c r="M163" i="19" a="1"/>
  <c r="L65" i="21" a="1"/>
  <c r="F181" i="20" a="1"/>
  <c r="G182" i="20" a="1"/>
  <c r="K147" i="21" a="1"/>
  <c r="H123" i="19" a="1"/>
  <c r="F165" i="19" a="1"/>
  <c r="F210" i="20" a="1"/>
  <c r="O225" i="20" a="1"/>
  <c r="P17" i="20" a="1"/>
  <c r="O218" i="19" a="1"/>
  <c r="G203" i="20" a="1"/>
  <c r="M26" i="21" a="1"/>
  <c r="I227" i="21" a="1"/>
  <c r="M56" i="22" a="1"/>
  <c r="E215" i="19" a="1"/>
  <c r="H38" i="20" a="1"/>
  <c r="I131" i="21" a="1"/>
  <c r="K201" i="20" a="1"/>
  <c r="F90" i="19" a="1"/>
  <c r="O6" i="20" a="1"/>
  <c r="N179" i="20" a="1"/>
  <c r="M223" i="19" a="1"/>
  <c r="I152" i="21" a="1"/>
  <c r="Q100" i="21" a="1"/>
  <c r="P135" i="22" a="1"/>
  <c r="P119" i="20" a="1"/>
  <c r="Q191" i="21" a="1"/>
  <c r="F35" i="20" a="1"/>
  <c r="J42" i="21" a="1"/>
  <c r="N40" i="20" a="1"/>
  <c r="K226" i="19" a="1"/>
  <c r="K59" i="20" a="1"/>
  <c r="N125" i="20" a="1"/>
  <c r="J208" i="19" a="1"/>
  <c r="G135" i="21" a="1"/>
  <c r="E219" i="19" a="1"/>
  <c r="N151" i="19" a="1"/>
  <c r="Q162" i="21" a="1"/>
  <c r="E170" i="21" a="1"/>
  <c r="M211" i="20" a="1"/>
  <c r="F190" i="19" a="1"/>
  <c r="J227" i="19" a="1"/>
  <c r="O167" i="20" a="1"/>
  <c r="E132" i="20" a="1"/>
  <c r="K194" i="20" a="1"/>
  <c r="I28" i="21" a="1"/>
  <c r="Q227" i="19" a="1"/>
  <c r="O61" i="21" a="1"/>
  <c r="F200" i="20" a="1"/>
  <c r="E149" i="19" a="1"/>
  <c r="L53" i="20" a="1"/>
  <c r="G143" i="19" a="1"/>
  <c r="I224" i="20" a="1"/>
  <c r="M27" i="20" a="1"/>
  <c r="H176" i="19" a="1"/>
  <c r="G202" i="19" a="1"/>
  <c r="Q150" i="20" a="1"/>
  <c r="H82" i="19" a="1"/>
  <c r="F118" i="20" a="1"/>
  <c r="Q18" i="19" a="1"/>
  <c r="F181" i="19" a="1"/>
  <c r="Q145" i="21" a="1"/>
  <c r="P119" i="21" a="1"/>
  <c r="M41" i="20" a="1"/>
  <c r="J53" i="20" a="1"/>
  <c r="F27" i="21" a="1"/>
  <c r="I59" i="21" a="1"/>
  <c r="Q195" i="19" a="1"/>
  <c r="L164" i="20" a="1"/>
  <c r="F207" i="19" a="1"/>
  <c r="F155" i="19" a="1"/>
  <c r="J112" i="20" a="1"/>
  <c r="J195" i="19" a="1"/>
  <c r="F29" i="21" a="1"/>
  <c r="Q135" i="20" a="1"/>
  <c r="F170" i="22" a="1"/>
  <c r="L110" i="22" a="1"/>
  <c r="Q167" i="22" a="1"/>
  <c r="E171" i="22" a="1"/>
  <c r="G130" i="21" a="1"/>
  <c r="F155" i="20" a="1"/>
  <c r="J147" i="21" a="1"/>
  <c r="I14" i="21" a="1"/>
  <c r="L120" i="21" a="1"/>
  <c r="Q196" i="22" a="1"/>
  <c r="P154" i="22" a="1"/>
  <c r="P152" i="20" a="1"/>
  <c r="G53" i="21" a="1"/>
  <c r="Q218" i="22" a="1"/>
  <c r="L87" i="21" a="1"/>
  <c r="Q148" i="21" a="1"/>
  <c r="Q113" i="21" a="1"/>
  <c r="Q109" i="21" a="1"/>
  <c r="O215" i="20" a="1"/>
  <c r="E59" i="21" a="1"/>
  <c r="Q198" i="21" a="1"/>
  <c r="J191" i="20" a="1"/>
  <c r="K26" i="22" a="1"/>
  <c r="M217" i="22" a="1"/>
  <c r="N54" i="20" a="1"/>
  <c r="G208" i="20" a="1"/>
  <c r="J154" i="21" a="1"/>
  <c r="M114" i="21" a="1"/>
  <c r="O114" i="21" a="1"/>
  <c r="I162" i="20" a="1"/>
  <c r="I117" i="22" a="1"/>
  <c r="G72" i="22" a="1"/>
  <c r="P86" i="21" a="1"/>
  <c r="E28" i="21" a="1"/>
  <c r="K154" i="20" a="1"/>
  <c r="H24" i="22" a="1"/>
  <c r="N170" i="21" a="1"/>
  <c r="E208" i="20" a="1"/>
  <c r="H198" i="19" a="1"/>
  <c r="P100" i="20" a="1"/>
  <c r="J192" i="20" a="1"/>
  <c r="H24" i="20" a="1"/>
  <c r="Q201" i="20" a="1"/>
  <c r="Q23" i="20" a="1"/>
  <c r="E211" i="20" a="1"/>
  <c r="P221" i="19" a="1"/>
  <c r="K119" i="21" a="1"/>
  <c r="G60" i="21" a="1"/>
  <c r="P14" i="21" a="1"/>
  <c r="K197" i="21" a="1"/>
  <c r="I21" i="22" a="1"/>
  <c r="P90" i="20" a="1"/>
  <c r="Q127" i="20" a="1"/>
  <c r="O82" i="21" a="1"/>
  <c r="I67" i="19" a="1"/>
  <c r="M45" i="22" a="1"/>
  <c r="I54" i="21" a="1"/>
  <c r="I44" i="20" a="1"/>
  <c r="H213" i="20" a="1"/>
  <c r="L149" i="20" a="1"/>
  <c r="P33" i="19" a="1"/>
  <c r="N153" i="20" a="1"/>
  <c r="Q61" i="20" a="1"/>
  <c r="I86" i="21" a="1"/>
  <c r="N29" i="20" a="1"/>
  <c r="N144" i="19" a="1"/>
  <c r="P193" i="22" a="1"/>
  <c r="Q112" i="21" a="1"/>
  <c r="K157" i="21" a="1"/>
  <c r="I155" i="19" a="1"/>
  <c r="L32" i="20" a="1"/>
  <c r="K19" i="21" a="1"/>
  <c r="I188" i="21" a="1"/>
  <c r="L197" i="20" a="1"/>
  <c r="Q207" i="20" a="1"/>
  <c r="H45" i="20" a="1"/>
  <c r="I91" i="21" a="1"/>
  <c r="L200" i="20" a="1"/>
  <c r="O67" i="20" a="1"/>
  <c r="E206" i="20" a="1"/>
  <c r="G84" i="21" a="1"/>
  <c r="E31" i="20" a="1"/>
  <c r="K136" i="19" a="1"/>
  <c r="H205" i="22" a="1"/>
  <c r="M7" i="22" a="1"/>
  <c r="Q125" i="22" a="1"/>
  <c r="G206" i="22" a="1"/>
  <c r="E106" i="22" a="1"/>
  <c r="L135" i="22" a="1"/>
  <c r="H173" i="20" a="1"/>
  <c r="I8" i="21" a="1"/>
  <c r="Q167" i="20" a="1"/>
  <c r="I225" i="21" a="1"/>
  <c r="F195" i="21" a="1"/>
  <c r="M24" i="22" a="1"/>
  <c r="H182" i="21" a="1"/>
  <c r="O38" i="21" a="1"/>
  <c r="J219" i="20" a="1"/>
  <c r="N169" i="21" a="1"/>
  <c r="G76" i="20" a="1"/>
  <c r="K208" i="21" a="1"/>
  <c r="M219" i="20" a="1"/>
  <c r="E133" i="21" a="1"/>
  <c r="F211" i="21" a="1"/>
  <c r="Q78" i="21" a="1"/>
  <c r="O207" i="21" a="1"/>
  <c r="L143" i="21" a="1"/>
  <c r="H55" i="20" a="1"/>
  <c r="P226" i="20" a="1"/>
  <c r="N199" i="19" a="1"/>
  <c r="K215" i="20" a="1"/>
  <c r="Q227" i="20" a="1"/>
  <c r="Q221" i="19" a="1"/>
  <c r="G13" i="20" a="1"/>
  <c r="K131" i="20" a="1"/>
  <c r="Q112" i="19" a="1"/>
  <c r="J107" i="20" a="1"/>
  <c r="J55" i="21" a="1"/>
  <c r="G147" i="20" a="1"/>
  <c r="I57" i="21" a="1"/>
  <c r="J43" i="20" a="1"/>
  <c r="M102" i="20" a="1"/>
  <c r="O22" i="20" a="1"/>
  <c r="H194" i="20" a="1"/>
  <c r="J83" i="21" a="1"/>
  <c r="F60" i="21" a="1"/>
  <c r="J216" i="20" a="1"/>
  <c r="K7" i="22" a="1"/>
  <c r="O56" i="22" a="1"/>
  <c r="H65" i="21" a="1"/>
  <c r="J146" i="22" a="1"/>
  <c r="Q132" i="21" a="1"/>
  <c r="J111" i="22" a="1"/>
  <c r="I63" i="22" a="1"/>
  <c r="G100" i="21" a="1"/>
  <c r="E72" i="22" a="1"/>
  <c r="M153" i="21" a="1"/>
  <c r="I223" i="22" a="1"/>
  <c r="I147" i="22" a="1"/>
  <c r="O172" i="21" a="1"/>
  <c r="I10" i="21" a="1"/>
  <c r="P180" i="20" a="1"/>
  <c r="K174" i="21" a="1"/>
  <c r="G102" i="22" a="1"/>
  <c r="N220" i="20" a="1"/>
  <c r="I227" i="19" a="1"/>
  <c r="P30" i="20" a="1"/>
  <c r="E54" i="20" a="1"/>
  <c r="K83" i="21" a="1"/>
  <c r="G13" i="21" a="1"/>
  <c r="I27" i="21" a="1"/>
  <c r="Q114" i="20" a="1"/>
  <c r="H43" i="20" a="1"/>
  <c r="J165" i="21" a="1"/>
  <c r="J124" i="21" a="1"/>
  <c r="L221" i="19" a="1"/>
  <c r="F161" i="21" a="1"/>
  <c r="N195" i="20" a="1"/>
  <c r="L106" i="22" a="1"/>
  <c r="G215" i="21" a="1"/>
  <c r="N204" i="21" a="1"/>
  <c r="P10" i="21" a="1"/>
  <c r="J222" i="21" a="1"/>
  <c r="H152" i="21" a="1"/>
  <c r="F222" i="22" a="1"/>
  <c r="J6" i="21" a="1"/>
  <c r="H216" i="21" a="1"/>
  <c r="N174" i="21" a="1"/>
  <c r="E31" i="21" a="1"/>
  <c r="O145" i="22" a="1"/>
  <c r="H156" i="22" a="1"/>
  <c r="G188" i="21" a="1"/>
  <c r="P18" i="21" a="1"/>
  <c r="H120" i="20" a="1"/>
  <c r="K124" i="21" a="1"/>
  <c r="F52" i="11" a="1"/>
  <c r="E146" i="20" a="1"/>
  <c r="Q209" i="19" a="1"/>
  <c r="H222" i="19" a="1"/>
  <c r="M31" i="20" a="1"/>
  <c r="F84" i="20" a="1"/>
  <c r="N110" i="21" a="1"/>
  <c r="F198" i="20" a="1"/>
  <c r="K196" i="20" a="1"/>
  <c r="K137" i="19" a="1"/>
  <c r="Q221" i="20" a="1"/>
  <c r="G111" i="20" a="1"/>
  <c r="F126" i="19" a="1"/>
  <c r="J218" i="21" a="1"/>
  <c r="H152" i="20" a="1"/>
  <c r="N70" i="20" a="1"/>
  <c r="I204" i="19" a="1"/>
  <c r="I84" i="20" a="1"/>
  <c r="E102" i="22" a="1"/>
  <c r="Q79" i="21" a="1"/>
  <c r="H85" i="20" a="1"/>
  <c r="H217" i="20" a="1"/>
  <c r="N219" i="20" a="1"/>
  <c r="K156" i="20" a="1"/>
  <c r="N133" i="20" a="1"/>
  <c r="J41" i="20" a="1"/>
  <c r="H15" i="21" a="1"/>
  <c r="M61" i="20" a="1"/>
  <c r="P193" i="20" a="1"/>
  <c r="I17" i="20" a="1"/>
  <c r="L34" i="19" a="1"/>
  <c r="L169" i="21" a="1"/>
  <c r="J129" i="21" a="1"/>
  <c r="I194" i="20" a="1"/>
  <c r="O35" i="20" a="1"/>
  <c r="J64" i="21" a="1"/>
  <c r="O57" i="21" a="1"/>
  <c r="I210" i="21" a="1"/>
  <c r="J126" i="21" a="1"/>
  <c r="M221" i="19" a="1"/>
  <c r="N132" i="20" a="1"/>
  <c r="F34" i="20" a="1"/>
  <c r="N127" i="19" a="1"/>
  <c r="I41" i="22" a="1"/>
  <c r="F179" i="21" a="1"/>
  <c r="O188" i="20" a="1"/>
  <c r="G177" i="19" a="1"/>
  <c r="E58" i="20" a="1"/>
  <c r="I129" i="20" a="1"/>
  <c r="M192" i="21" a="1"/>
  <c r="P168" i="20" a="1"/>
  <c r="O74" i="20" a="1"/>
  <c r="Q179" i="19" a="1"/>
  <c r="I146" i="19" a="1"/>
  <c r="N227" i="21" a="1"/>
  <c r="L111" i="21" a="1"/>
  <c r="K197" i="20" a="1"/>
  <c r="K85" i="21" a="1"/>
  <c r="L36" i="20" a="1"/>
  <c r="H19" i="20" a="1"/>
  <c r="J166" i="20" a="1"/>
  <c r="M110" i="19" a="1"/>
  <c r="E42" i="19" a="1"/>
  <c r="M83" i="19" a="1"/>
  <c r="G23" i="22" a="1"/>
  <c r="Q36" i="20" a="1"/>
  <c r="J35" i="20" a="1"/>
  <c r="O217" i="20" a="1"/>
  <c r="O198" i="20" a="1"/>
  <c r="M24" i="21" a="1"/>
  <c r="L32" i="21" a="1"/>
  <c r="P89" i="20" a="1"/>
  <c r="L193" i="21" a="1"/>
  <c r="K80" i="19" a="1"/>
  <c r="L193" i="19" a="1"/>
  <c r="P216" i="19" a="1"/>
  <c r="N37" i="22" a="1"/>
  <c r="G78" i="20" a="1"/>
  <c r="M208" i="20" a="1"/>
  <c r="E190" i="20" a="1"/>
  <c r="J111" i="20" a="1"/>
  <c r="G203" i="19" a="1"/>
  <c r="N31" i="20" a="1"/>
  <c r="Q180" i="19" a="1"/>
  <c r="M26" i="20" a="1"/>
  <c r="F189" i="19" a="1"/>
  <c r="O114" i="20" a="1"/>
  <c r="I18" i="20" a="1"/>
  <c r="N20" i="20" a="1"/>
  <c r="H35" i="21" a="1"/>
  <c r="F58" i="19" a="1"/>
  <c r="N17" i="20" a="1"/>
  <c r="Q214" i="19" a="1"/>
  <c r="N135" i="20" a="1"/>
  <c r="N120" i="20" a="1"/>
  <c r="J82" i="20" a="1"/>
  <c r="H61" i="21" a="1"/>
  <c r="I199" i="19" a="1"/>
  <c r="F125" i="21" a="1"/>
  <c r="H60" i="19" a="1"/>
  <c r="Q16" i="20" a="1"/>
  <c r="I34" i="19" a="1"/>
  <c r="L64" i="19" a="1"/>
  <c r="J107" i="19" a="1"/>
  <c r="E45" i="19" a="1"/>
  <c r="E55" i="20" a="1"/>
  <c r="I33" i="20" a="1"/>
  <c r="O148" i="20" a="1"/>
  <c r="P210" i="20" a="1"/>
  <c r="N111" i="19" a="1"/>
  <c r="E149" i="20" a="1"/>
  <c r="E26" i="20" a="1"/>
  <c r="N83" i="20" a="1"/>
  <c r="G35" i="20" a="1"/>
  <c r="M37" i="20" a="1"/>
  <c r="G135" i="20" a="1"/>
  <c r="L224" i="19" a="1"/>
  <c r="E147" i="21" a="1"/>
  <c r="H129" i="20" a="1"/>
  <c r="O55" i="20" a="1"/>
  <c r="G110" i="19" a="1"/>
  <c r="I109" i="20" a="1"/>
  <c r="J41" i="19" a="1"/>
  <c r="P85" i="19" a="1"/>
  <c r="J57" i="19" a="1"/>
  <c r="G87" i="20" a="1"/>
  <c r="Q224" i="19" a="1"/>
  <c r="K210" i="19" a="1"/>
  <c r="K6" i="20" a="1"/>
  <c r="J110" i="20" a="1"/>
  <c r="P19" i="19" a="1"/>
  <c r="E12" i="22" a="1"/>
  <c r="O39" i="20" a="1"/>
  <c r="H59" i="20" a="1"/>
  <c r="Q38" i="19" a="1"/>
  <c r="E120" i="19" a="1"/>
  <c r="F192" i="19" a="1"/>
  <c r="P69" i="20" a="1"/>
  <c r="E167" i="19" a="1"/>
  <c r="Q62" i="19" a="1"/>
  <c r="E62" i="19" a="1"/>
  <c r="Q220" i="19" a="1"/>
  <c r="F76" i="20" a="1"/>
  <c r="G9" i="20" a="1"/>
  <c r="O205" i="19" a="1"/>
  <c r="Q82" i="19" a="1"/>
  <c r="E181" i="20" a="1"/>
  <c r="K144" i="19" a="1"/>
  <c r="G39" i="19" a="1"/>
  <c r="Q196" i="21" a="1"/>
  <c r="L147" i="19" a="1"/>
  <c r="K214" i="19" a="1"/>
  <c r="G71" i="19" a="1"/>
  <c r="I175" i="19" a="1"/>
  <c r="P148" i="19" a="1"/>
  <c r="F39" i="19" a="1"/>
  <c r="Q168" i="20" a="1"/>
  <c r="O151" i="19" a="1"/>
  <c r="F204" i="22" a="1"/>
  <c r="P192" i="21" a="1"/>
  <c r="I110" i="22" a="1"/>
  <c r="M171" i="22" a="1"/>
  <c r="K99" i="21" a="1"/>
  <c r="E223" i="22" a="1"/>
  <c r="P151" i="22" a="1"/>
  <c r="F80" i="21" a="1"/>
  <c r="K154" i="21" a="1"/>
  <c r="G68" i="21" a="1"/>
  <c r="K161" i="21" a="1"/>
  <c r="O108" i="21" a="1"/>
  <c r="J79" i="21" a="1"/>
  <c r="P168" i="21" a="1"/>
  <c r="Q149" i="20" a="1"/>
  <c r="I64" i="21" a="1"/>
  <c r="G83" i="21" a="1"/>
  <c r="O221" i="22" a="1"/>
  <c r="N84" i="21" a="1"/>
  <c r="E71" i="22" a="1"/>
  <c r="N9" i="20" a="1"/>
  <c r="K34" i="21" a="1"/>
  <c r="H191" i="20" a="1"/>
  <c r="F17" i="21" a="1"/>
  <c r="F99" i="21" a="1"/>
  <c r="E136" i="20" a="1"/>
  <c r="H143" i="19" a="1"/>
  <c r="L102" i="21" a="1"/>
  <c r="I103" i="20" a="1"/>
  <c r="H217" i="22" a="1"/>
  <c r="K20" i="22" a="1"/>
  <c r="E167" i="20" a="1"/>
  <c r="E116" i="21" a="1"/>
  <c r="H198" i="21" a="1"/>
  <c r="G148" i="19" a="1"/>
  <c r="F105" i="22" a="1"/>
  <c r="O159" i="20" a="1"/>
  <c r="I193" i="21" a="1"/>
  <c r="N164" i="20" a="1"/>
  <c r="Q117" i="20" a="1"/>
  <c r="P9" i="21" a="1"/>
  <c r="F106" i="20" a="1"/>
  <c r="N218" i="19" a="1"/>
  <c r="K217" i="20" a="1"/>
  <c r="E8" i="22" a="1"/>
  <c r="N219" i="19" a="1"/>
  <c r="K33" i="20" a="1"/>
  <c r="O127" i="19" a="1"/>
  <c r="N182" i="20" a="1"/>
  <c r="P198" i="20" a="1"/>
  <c r="N91" i="21" a="1"/>
  <c r="I224" i="19" a="1"/>
  <c r="O191" i="20" a="1"/>
  <c r="G220" i="20" a="1"/>
  <c r="K31" i="21" a="1"/>
  <c r="H162" i="20" a="1"/>
  <c r="G152" i="19" a="1"/>
  <c r="H61" i="20" a="1"/>
  <c r="L67" i="22" a="1"/>
  <c r="P81" i="19" a="1"/>
  <c r="M218" i="22" a="1"/>
  <c r="F129" i="20" a="1"/>
  <c r="L19" i="20" a="1"/>
  <c r="P36" i="21" a="1"/>
  <c r="K32" i="20" a="1"/>
  <c r="M38" i="20" a="1"/>
  <c r="G178" i="20" a="1"/>
  <c r="H100" i="20" a="1"/>
  <c r="N16" i="20" a="1"/>
  <c r="J213" i="19" a="1"/>
  <c r="E89" i="19" a="1"/>
  <c r="G217" i="20" a="1"/>
  <c r="P169" i="21" a="1"/>
  <c r="O148" i="21" a="1"/>
  <c r="K213" i="20" a="1"/>
  <c r="J162" i="20" a="1"/>
  <c r="H164" i="19" a="1"/>
  <c r="N210" i="19" a="1"/>
  <c r="E163" i="19" a="1"/>
  <c r="N65" i="19" a="1"/>
  <c r="H111" i="19" a="1"/>
  <c r="H117" i="21" a="1"/>
  <c r="P173" i="19" a="1"/>
  <c r="K25" i="20" a="1"/>
  <c r="J130" i="20" a="1"/>
  <c r="I178" i="20" a="1"/>
  <c r="N6" i="21" a="1"/>
  <c r="Q126" i="20" a="1"/>
  <c r="J125" i="21" a="1"/>
  <c r="E11" i="21" a="1"/>
  <c r="N99" i="21" a="1"/>
  <c r="M101" i="21" a="1"/>
  <c r="O221" i="19" a="1"/>
  <c r="K58" i="21" a="1"/>
  <c r="F68" i="20" a="1"/>
  <c r="H165" i="22" a="1"/>
  <c r="Q64" i="20" a="1"/>
  <c r="Q88" i="20" a="1"/>
  <c r="Q69" i="19" a="1"/>
  <c r="K37" i="20" a="1"/>
  <c r="G34" i="19" a="1"/>
  <c r="H135" i="19" a="1"/>
  <c r="P222" i="20" a="1"/>
  <c r="I68" i="20" a="1"/>
  <c r="H223" i="19" a="1"/>
  <c r="H137" i="21" a="1"/>
  <c r="E171" i="20" a="1"/>
  <c r="H26" i="21" a="1"/>
  <c r="N109" i="20" a="1"/>
  <c r="H137" i="19" a="1"/>
  <c r="H79" i="20" a="1"/>
  <c r="F145" i="21" a="1"/>
  <c r="H192" i="19" a="1"/>
  <c r="O158" i="20" a="1"/>
  <c r="N19" i="19" a="1"/>
  <c r="M148" i="21" a="1"/>
  <c r="Q192" i="20" a="1"/>
  <c r="L115" i="20" a="1"/>
  <c r="F87" i="19" a="1"/>
  <c r="H35" i="19" a="1"/>
  <c r="O104" i="19" a="1"/>
  <c r="N20" i="19" a="1"/>
  <c r="E204" i="19" a="1"/>
  <c r="O89" i="21" a="1"/>
  <c r="L226" i="20" a="1"/>
  <c r="E92" i="20" a="1"/>
  <c r="I105" i="19" a="1"/>
  <c r="Q106" i="21" a="1"/>
  <c r="E68" i="21" a="1"/>
  <c r="I43" i="20" a="1"/>
  <c r="L195" i="19" a="1"/>
  <c r="F164" i="22" a="1"/>
  <c r="O225" i="22" a="1"/>
  <c r="M72" i="22" a="1"/>
  <c r="L176" i="21" a="1"/>
  <c r="E118" i="22" a="1"/>
  <c r="N40" i="22" a="1"/>
  <c r="L115" i="21" a="1"/>
  <c r="F114" i="21" a="1"/>
  <c r="G22" i="22" a="1"/>
  <c r="N223" i="21" a="1"/>
  <c r="E156" i="21" a="1"/>
  <c r="M40" i="22" a="1"/>
  <c r="P130" i="21" a="1"/>
  <c r="I208" i="21" a="1"/>
  <c r="F190" i="20" a="1"/>
  <c r="E213" i="20" a="1"/>
  <c r="Q102" i="21" a="1"/>
  <c r="K198" i="22" a="1"/>
  <c r="Q10" i="21" a="1"/>
  <c r="N107" i="21" a="1"/>
  <c r="I198" i="19" a="1"/>
  <c r="P211" i="20" a="1"/>
  <c r="O215" i="19" a="1"/>
  <c r="O176" i="20" a="1"/>
  <c r="G6" i="21" a="1"/>
  <c r="L124" i="20" a="1"/>
  <c r="L33" i="19" a="1"/>
  <c r="F92" i="21" a="1"/>
  <c r="L72" i="20" a="1"/>
  <c r="Q44" i="22" a="1"/>
  <c r="E121" i="22" a="1"/>
  <c r="M150" i="21" a="1"/>
  <c r="F59" i="21" a="1"/>
  <c r="I23" i="22" a="1"/>
  <c r="O106" i="21" a="1"/>
  <c r="L196" i="21" a="1"/>
  <c r="I114" i="20" a="1"/>
  <c r="L169" i="22" a="1"/>
  <c r="N197" i="22" a="1"/>
  <c r="F83" i="20" a="1"/>
  <c r="M146" i="19" a="1"/>
  <c r="E40" i="20" a="1"/>
  <c r="M177" i="21" a="1"/>
  <c r="Q22" i="21" a="1"/>
  <c r="E79" i="21" a="1"/>
  <c r="G22" i="19" a="1"/>
  <c r="F157" i="22" a="1"/>
  <c r="E144" i="19" a="1"/>
  <c r="Q86" i="20" a="1"/>
  <c r="E134" i="20" a="1"/>
  <c r="G37" i="21" a="1"/>
  <c r="N193" i="19" a="1"/>
  <c r="J165" i="20" a="1"/>
  <c r="I127" i="21" a="1"/>
  <c r="N38" i="21" a="1"/>
  <c r="O111" i="21" a="1"/>
  <c r="N131" i="19" a="1"/>
  <c r="F92" i="20" a="1"/>
  <c r="J212" i="20" a="1"/>
  <c r="M60" i="19" a="1"/>
  <c r="G190" i="21" a="1"/>
  <c r="E169" i="21" a="1"/>
  <c r="Q29" i="20" a="1"/>
  <c r="E222" i="20" a="1"/>
  <c r="M80" i="20" a="1"/>
  <c r="O8" i="20" a="1"/>
  <c r="J116" i="20" a="1"/>
  <c r="O123" i="20" a="1"/>
  <c r="H72" i="20" a="1"/>
  <c r="N123" i="19" a="1"/>
  <c r="M73" i="20" a="1"/>
  <c r="I128" i="20" a="1"/>
  <c r="Q205" i="20" a="1"/>
  <c r="F71" i="21" a="1"/>
  <c r="L118" i="20" a="1"/>
  <c r="K101" i="20" a="1"/>
  <c r="M151" i="19" a="1"/>
  <c r="L112" i="21" a="1"/>
  <c r="H126" i="19" a="1"/>
  <c r="K145" i="19" a="1"/>
  <c r="H25" i="21" a="1"/>
  <c r="I171" i="21" a="1"/>
  <c r="I92" i="21" a="1"/>
  <c r="E58" i="21" a="1"/>
  <c r="G85" i="20" a="1"/>
  <c r="L70" i="20" a="1"/>
  <c r="G21" i="21" a="1"/>
  <c r="I125" i="20" a="1"/>
  <c r="M9" i="21" a="1"/>
  <c r="O131" i="20" a="1"/>
  <c r="I177" i="20" a="1"/>
  <c r="K90" i="21" a="1"/>
  <c r="H90" i="19" a="1"/>
  <c r="K153" i="20" a="1"/>
  <c r="E206" i="19" a="1"/>
  <c r="P201" i="20" a="1"/>
  <c r="I71" i="20" a="1"/>
  <c r="E116" i="20" a="1"/>
  <c r="H66" i="21" a="1"/>
  <c r="E217" i="19" a="1"/>
  <c r="M116" i="21" a="1"/>
  <c r="K55" i="19" a="1"/>
  <c r="F77" i="20" a="1"/>
  <c r="O196" i="20" a="1"/>
  <c r="O225" i="19" a="1"/>
  <c r="L162" i="20" a="1"/>
  <c r="G86" i="20" a="1"/>
  <c r="F68" i="21" a="1"/>
  <c r="J98" i="21" a="1"/>
  <c r="I59" i="19" a="1"/>
  <c r="F13" i="20" a="1"/>
  <c r="E209" i="19" a="1"/>
  <c r="Q117" i="19" a="1"/>
  <c r="G58" i="20" a="1"/>
  <c r="E57" i="19" a="1"/>
  <c r="E221" i="21" a="1"/>
  <c r="K122" i="20" a="1"/>
  <c r="Q210" i="19" a="1"/>
  <c r="E85" i="19" a="1"/>
  <c r="P83" i="19" a="1"/>
  <c r="L25" i="19" a="1"/>
  <c r="K218" i="19" a="1"/>
  <c r="M216" i="21" a="1"/>
  <c r="M91" i="20" a="1"/>
  <c r="M99" i="20" a="1"/>
  <c r="O26" i="20" a="1"/>
  <c r="N209" i="20" a="1"/>
  <c r="K203" i="20" a="1"/>
  <c r="N69" i="20" a="1"/>
  <c r="J169" i="21" a="1"/>
  <c r="J75" i="19" a="1"/>
  <c r="Q158" i="19" a="1"/>
  <c r="J207" i="19" a="1"/>
  <c r="J109" i="19" a="1"/>
  <c r="N36" i="20" a="1"/>
  <c r="I211" i="20" a="1"/>
  <c r="E129" i="20" a="1"/>
  <c r="L137" i="21" a="1"/>
  <c r="J57" i="20" a="1"/>
  <c r="M21" i="22" a="1"/>
  <c r="P101" i="21" a="1"/>
  <c r="N121" i="22" a="1"/>
  <c r="I18" i="22" a="1"/>
  <c r="L107" i="22" a="1"/>
  <c r="F103" i="22" a="1"/>
  <c r="I103" i="21" a="1"/>
  <c r="I68" i="21" a="1"/>
  <c r="E203" i="22" a="1"/>
  <c r="J117" i="22" a="1"/>
  <c r="Q77" i="21" a="1"/>
  <c r="O8" i="21" a="1"/>
  <c r="H36" i="21" a="1"/>
  <c r="O198" i="22" a="1"/>
  <c r="Q116" i="20" a="1"/>
  <c r="J188" i="20" a="1"/>
  <c r="N14" i="21" a="1"/>
  <c r="E57" i="22" a="1"/>
  <c r="P129" i="21" a="1"/>
  <c r="L10" i="21" a="1"/>
  <c r="J153" i="22" a="1"/>
  <c r="E56" i="22" a="1"/>
  <c r="I221" i="20" a="1"/>
  <c r="P165" i="22" a="1"/>
  <c r="O150" i="20" a="1"/>
  <c r="H155" i="20" a="1"/>
  <c r="M87" i="22" a="1"/>
  <c r="K200" i="20" a="1"/>
  <c r="J36" i="20" a="1"/>
  <c r="L226" i="22" a="1"/>
  <c r="P143" i="21" a="1"/>
  <c r="P177" i="20" a="1"/>
  <c r="P221" i="20" a="1"/>
  <c r="L194" i="22" a="1"/>
  <c r="E200" i="20" a="1"/>
  <c r="E164" i="22" a="1"/>
  <c r="N160" i="20" a="1"/>
  <c r="M213" i="22" a="1"/>
  <c r="G202" i="20" a="1"/>
  <c r="M13" i="20" a="1"/>
  <c r="O85" i="21" a="1"/>
  <c r="L227" i="19" a="1"/>
  <c r="G92" i="21" a="1"/>
  <c r="J149" i="20" a="1"/>
  <c r="J20" i="21" a="1"/>
  <c r="F26" i="19" a="1"/>
  <c r="L28" i="21" a="1"/>
  <c r="N28" i="19" a="1"/>
  <c r="G42" i="20" a="1"/>
  <c r="O54" i="20" a="1"/>
  <c r="K158" i="20" a="1"/>
  <c r="O166" i="19" a="1"/>
  <c r="P81" i="20" a="1"/>
  <c r="F103" i="20" a="1"/>
  <c r="L13" i="21" a="1"/>
  <c r="F192" i="20" a="1"/>
  <c r="G106" i="19" a="1"/>
  <c r="H68" i="20" a="1"/>
  <c r="E120" i="20" a="1"/>
  <c r="K25" i="19" a="1"/>
  <c r="N149" i="21" a="1"/>
  <c r="N202" i="20" a="1"/>
  <c r="M53" i="20" a="1"/>
  <c r="J182" i="20" a="1"/>
  <c r="Q8" i="20" a="1"/>
  <c r="K87" i="21" a="1"/>
  <c r="L64" i="21" a="1"/>
  <c r="N180" i="20" a="1"/>
  <c r="K222" i="19" a="1"/>
  <c r="N33" i="19" a="1"/>
  <c r="N33" i="20" a="1"/>
  <c r="J161" i="20" a="1"/>
  <c r="O161" i="22" a="1"/>
  <c r="I123" i="21" a="1"/>
  <c r="E78" i="20" a="1"/>
  <c r="M221" i="21" a="1"/>
  <c r="E59" i="22" a="1"/>
  <c r="P175" i="21" a="1"/>
  <c r="E110" i="22" a="1"/>
  <c r="Q36" i="22" a="1"/>
  <c r="N171" i="21" a="1"/>
  <c r="F227" i="20" a="1"/>
  <c r="P99" i="20" a="1"/>
  <c r="E70" i="22" a="1"/>
  <c r="F84" i="21" a="1"/>
  <c r="L88" i="21" a="1"/>
  <c r="P147" i="21" a="1"/>
  <c r="N127" i="20" a="1"/>
  <c r="M226" i="22" a="1"/>
  <c r="E98" i="22" a="1"/>
  <c r="H196" i="20" a="1"/>
  <c r="Q182" i="20" a="1"/>
  <c r="F129" i="22" a="1"/>
  <c r="K167" i="21" a="1"/>
  <c r="O35" i="21" a="1"/>
  <c r="M87" i="21" a="1"/>
  <c r="F8" i="22" a="1"/>
  <c r="L123" i="20" a="1"/>
  <c r="I70" i="21" a="1"/>
  <c r="I84" i="22" a="1"/>
  <c r="K134" i="20" a="1"/>
  <c r="I181" i="21" a="1"/>
  <c r="J22" i="21" a="1"/>
  <c r="Q21" i="20" a="1"/>
  <c r="N199" i="21" a="1"/>
  <c r="G28" i="22" a="1"/>
  <c r="M209" i="20" a="1"/>
  <c r="O176" i="19" a="1"/>
  <c r="N32" i="21" a="1"/>
  <c r="Q103" i="21" a="1"/>
  <c r="M37" i="21" a="1"/>
  <c r="G83" i="20" a="1"/>
  <c r="L108" i="21" a="1"/>
  <c r="E198" i="21" a="1"/>
  <c r="L204" i="19" a="1"/>
  <c r="P91" i="21" a="1"/>
  <c r="G19" i="21" a="1"/>
  <c r="M167" i="20" a="1"/>
  <c r="Q175" i="20" a="1"/>
  <c r="K90" i="20" a="1"/>
  <c r="K92" i="21" a="1"/>
  <c r="L45" i="20" a="1"/>
  <c r="K65" i="20" a="1"/>
  <c r="Q11" i="20" a="1"/>
  <c r="F39" i="21" a="1"/>
  <c r="P64" i="20" a="1"/>
  <c r="M175" i="19" a="1"/>
  <c r="Q25" i="20" a="1"/>
  <c r="F171" i="19" a="1"/>
  <c r="I60" i="22" a="1"/>
  <c r="F85" i="21" a="1"/>
  <c r="L221" i="20" a="1"/>
  <c r="J66" i="20" a="1"/>
  <c r="N61" i="20" a="1"/>
  <c r="F76" i="19" a="1"/>
  <c r="G109" i="21" a="1"/>
  <c r="Q181" i="21" a="1"/>
  <c r="I129" i="19" a="1"/>
  <c r="H60" i="22" a="1"/>
  <c r="F21" i="22" a="1"/>
  <c r="E180" i="22" a="1"/>
  <c r="F204" i="21" a="1"/>
  <c r="L198" i="21" a="1"/>
  <c r="N178" i="22" a="1"/>
  <c r="M75" i="21" a="1"/>
  <c r="J61" i="22" a="1"/>
  <c r="O195" i="21" a="1"/>
  <c r="K101" i="22" a="1"/>
  <c r="Q71" i="22" a="1"/>
  <c r="J224" i="20" a="1"/>
  <c r="Q29" i="21" a="1"/>
  <c r="L14" i="21" a="1"/>
  <c r="O56" i="21" a="1"/>
  <c r="K63" i="21" a="1"/>
  <c r="P77" i="21" a="1"/>
  <c r="G164" i="21" a="1"/>
  <c r="Q105" i="21" a="1"/>
  <c r="N194" i="20" a="1"/>
  <c r="N131" i="20" a="1"/>
  <c r="L129" i="20" a="1"/>
  <c r="P59" i="20" a="1"/>
  <c r="I219" i="19" a="1"/>
  <c r="G210" i="19" a="1"/>
  <c r="Q76" i="21" a="1"/>
  <c r="J133" i="21" a="1"/>
  <c r="H198" i="20" a="1"/>
  <c r="J180" i="19" a="1"/>
  <c r="K188" i="21" a="1"/>
  <c r="E44" i="21" a="1"/>
  <c r="J82" i="22" a="1"/>
  <c r="P136" i="19" a="1"/>
  <c r="O211" i="21" a="1"/>
  <c r="M87" i="20" a="1"/>
  <c r="H24" i="21" a="1"/>
  <c r="N84" i="20" a="1"/>
  <c r="L110" i="21" a="1"/>
  <c r="H120" i="21" a="1"/>
  <c r="F200" i="21" a="1"/>
  <c r="F199" i="20" a="1"/>
  <c r="L175" i="20" a="1"/>
  <c r="G163" i="20" a="1"/>
  <c r="I178" i="19" a="1"/>
  <c r="F129" i="21" a="1"/>
  <c r="N130" i="21" a="1"/>
  <c r="O200" i="19" a="1"/>
  <c r="H69" i="20" a="1"/>
  <c r="F151" i="19" a="1"/>
  <c r="M176" i="20" a="1"/>
  <c r="F205" i="19" a="1"/>
  <c r="G56" i="21" a="1"/>
  <c r="N86" i="20" a="1"/>
  <c r="N166" i="19" a="1"/>
  <c r="M199" i="20" a="1"/>
  <c r="J211" i="20" a="1"/>
  <c r="Q98" i="20" a="1"/>
  <c r="Q202" i="19" a="1"/>
  <c r="L10" i="20" a="1"/>
  <c r="K11" i="19" a="1"/>
  <c r="J198" i="20" a="1"/>
  <c r="I205" i="20" a="1"/>
  <c r="H73" i="21" a="1"/>
  <c r="K79" i="20" a="1"/>
  <c r="E163" i="20" a="1"/>
  <c r="G115" i="21" a="1"/>
  <c r="J155" i="20" a="1"/>
  <c r="N123" i="20" a="1"/>
  <c r="O172" i="20" a="1"/>
  <c r="I195" i="19" a="1"/>
  <c r="G171" i="20" a="1"/>
  <c r="O84" i="20" a="1"/>
  <c r="P36" i="20" a="1"/>
  <c r="L104" i="21" a="1"/>
  <c r="N89" i="21" a="1"/>
  <c r="E212" i="20" a="1"/>
  <c r="K61" i="19" a="1"/>
  <c r="O43" i="21" a="1"/>
  <c r="E114" i="19" a="1"/>
  <c r="I89" i="21" a="1"/>
  <c r="E218" i="20" a="1"/>
  <c r="H31" i="20" a="1"/>
  <c r="H199" i="20" a="1"/>
  <c r="N166" i="21" a="1"/>
  <c r="N168" i="20" a="1"/>
  <c r="F102" i="19" a="1"/>
  <c r="P32" i="21" a="1"/>
  <c r="Q172" i="19" a="1"/>
  <c r="J203" i="19" a="1"/>
  <c r="M197" i="19" a="1"/>
  <c r="I87" i="21" a="1"/>
  <c r="Q155" i="22" a="1"/>
  <c r="H136" i="20" a="1"/>
  <c r="I221" i="19" a="1"/>
  <c r="G225" i="19" a="1"/>
  <c r="O72" i="19" a="1"/>
  <c r="F194" i="19" a="1"/>
  <c r="P28" i="21" a="1"/>
  <c r="O59" i="22" a="1"/>
  <c r="E81" i="20" a="1"/>
  <c r="L109" i="19" a="1"/>
  <c r="J65" i="20" a="1"/>
  <c r="F221" i="20" a="1"/>
  <c r="N87" i="19" a="1"/>
  <c r="L77" i="21" a="1"/>
  <c r="I63" i="20" a="1"/>
  <c r="O103" i="19" a="1"/>
  <c r="L44" i="19" a="1"/>
  <c r="O115" i="19" a="1"/>
  <c r="O155" i="19" a="1"/>
  <c r="I19" i="21" a="1"/>
  <c r="H209" i="19" a="1"/>
  <c r="L126" i="20" a="1"/>
  <c r="F113" i="19" a="1"/>
  <c r="L160" i="19" a="1"/>
  <c r="E196" i="20" a="1"/>
  <c r="J69" i="21" a="1"/>
  <c r="F28" i="20" a="1"/>
  <c r="Q151" i="20" a="1"/>
  <c r="L155" i="19" a="1"/>
  <c r="P204" i="19" a="1"/>
  <c r="O105" i="19" a="1"/>
  <c r="F14" i="19" a="1"/>
  <c r="P40" i="20" a="1"/>
  <c r="I113" i="19" a="1"/>
  <c r="P102" i="19" a="1"/>
  <c r="J222" i="19" a="1"/>
  <c r="G118" i="19" a="1"/>
  <c r="I113" i="20" a="1"/>
  <c r="I205" i="19" a="1"/>
  <c r="M20" i="20" a="1"/>
  <c r="J196" i="19" a="1"/>
  <c r="E9" i="21" a="1"/>
  <c r="K68" i="20" a="1"/>
  <c r="Q17" i="20" a="1"/>
  <c r="O122" i="20" a="1"/>
  <c r="N113" i="20" a="1"/>
  <c r="L151" i="19" a="1"/>
  <c r="F153" i="20" a="1"/>
  <c r="M72" i="20" a="1"/>
  <c r="I135" i="20" a="1"/>
  <c r="Q111" i="22" a="1"/>
  <c r="Q122" i="21" a="1"/>
  <c r="P76" i="20" a="1"/>
  <c r="J156" i="20" a="1"/>
  <c r="K67" i="21" a="1"/>
  <c r="E201" i="19" a="1"/>
  <c r="O150" i="21" a="1"/>
  <c r="M163" i="20" a="1"/>
  <c r="F126" i="20" a="1"/>
  <c r="K65" i="21" a="1"/>
  <c r="E64" i="20" a="1"/>
  <c r="N56" i="21" a="1"/>
  <c r="Q76" i="19" a="1"/>
  <c r="H148" i="20" a="1"/>
  <c r="K135" i="22" a="1"/>
  <c r="M7" i="19" a="1"/>
  <c r="O38" i="19" a="1"/>
  <c r="I61" i="20" a="1"/>
  <c r="P53" i="22" a="1"/>
  <c r="H41" i="20" a="1"/>
  <c r="Q114" i="21" a="1"/>
  <c r="J223" i="20" a="1"/>
  <c r="M202" i="20" a="1"/>
  <c r="K169" i="19" a="1"/>
  <c r="P224" i="20" a="1"/>
  <c r="P75" i="20" a="1"/>
  <c r="I117" i="19" a="1"/>
  <c r="O45" i="19" a="1"/>
  <c r="L134" i="19" a="1"/>
  <c r="Q89" i="20" a="1"/>
  <c r="H21" i="19" a="1"/>
  <c r="O163" i="20" a="1"/>
  <c r="P72" i="20" a="1"/>
  <c r="O66" i="19" a="1"/>
  <c r="I216" i="20" a="1"/>
  <c r="P134" i="19" a="1"/>
  <c r="G73" i="19" a="1"/>
  <c r="Q81" i="20" a="1"/>
  <c r="E66" i="20" a="1"/>
  <c r="K20" i="20" a="1"/>
  <c r="E19" i="19" a="1"/>
  <c r="M13" i="19" a="1"/>
  <c r="H57" i="19" a="1"/>
  <c r="M110" i="20" a="1"/>
  <c r="G182" i="19" a="1"/>
  <c r="N53" i="20" a="1"/>
  <c r="P147" i="19" a="1"/>
  <c r="Q216" i="19" a="1"/>
  <c r="I136" i="19" a="1"/>
  <c r="P165" i="19" a="1"/>
  <c r="P33" i="21" a="1"/>
  <c r="P103" i="19" a="1"/>
  <c r="I181" i="20" a="1"/>
  <c r="Q170" i="19" a="1"/>
  <c r="N99" i="19" a="1"/>
  <c r="P208" i="19" a="1"/>
  <c r="J100" i="19" a="1"/>
  <c r="P77" i="20" a="1"/>
  <c r="O37" i="22" a="1"/>
  <c r="M22" i="20" a="1"/>
  <c r="O39" i="21" a="1"/>
  <c r="N127" i="21" a="1"/>
  <c r="H202" i="19" a="1"/>
  <c r="G90" i="19" a="1"/>
  <c r="M180" i="20" a="1"/>
  <c r="I25" i="20" a="1"/>
  <c r="O91" i="19" a="1"/>
  <c r="P28" i="22" a="1"/>
  <c r="F10" i="21" a="1"/>
  <c r="L225" i="20" a="1"/>
  <c r="H60" i="20" a="1"/>
  <c r="G41" i="21" a="1"/>
  <c r="L16" i="19" a="1"/>
  <c r="L92" i="21" a="1"/>
  <c r="K123" i="22" a="1"/>
  <c r="Q129" i="20" a="1"/>
  <c r="G213" i="20" a="1"/>
  <c r="G40" i="20" a="1"/>
  <c r="H145" i="20" a="1"/>
  <c r="F110" i="19" a="1"/>
  <c r="N63" i="20" a="1"/>
  <c r="K152" i="20" a="1"/>
  <c r="H43" i="21" a="1"/>
  <c r="E171" i="19" a="1"/>
  <c r="I111" i="20" a="1"/>
  <c r="I58" i="21" a="1"/>
  <c r="H119" i="20" a="1"/>
  <c r="N105" i="21" a="1"/>
  <c r="I159" i="20" a="1"/>
  <c r="J69" i="20" a="1"/>
  <c r="K92" i="19" a="1"/>
  <c r="I38" i="20" a="1"/>
  <c r="K27" i="20" a="1"/>
  <c r="P32" i="20" a="1"/>
  <c r="G74" i="19" a="1"/>
  <c r="J201" i="19" a="1"/>
  <c r="J154" i="20" a="1"/>
  <c r="L101" i="20" a="1"/>
  <c r="Q176" i="20" a="1"/>
  <c r="I168" i="20" a="1"/>
  <c r="J53" i="21" a="1"/>
  <c r="O157" i="20" a="1"/>
  <c r="N62" i="19" a="1"/>
  <c r="G45" i="19" a="1"/>
  <c r="L28" i="20" a="1"/>
  <c r="F227" i="19" a="1"/>
  <c r="M161" i="19" a="1"/>
  <c r="I12" i="19" a="1"/>
  <c r="M58" i="19" a="1"/>
  <c r="O75" i="19" a="1"/>
  <c r="H227" i="19" a="1"/>
  <c r="H132" i="19" a="1"/>
  <c r="K200" i="19" a="1"/>
  <c r="E133" i="19" a="1"/>
  <c r="E60" i="19" a="1"/>
  <c r="I11" i="19" a="1"/>
  <c r="J71" i="19" a="1"/>
  <c r="P39" i="20" a="1"/>
  <c r="E89" i="21" a="1"/>
  <c r="K113" i="19" a="1"/>
  <c r="N194" i="21" a="1"/>
  <c r="J78" i="19" a="1"/>
  <c r="O125" i="19" a="1"/>
  <c r="F55" i="19" a="1"/>
  <c r="Q207" i="19" a="1"/>
  <c r="L8" i="19" a="1"/>
  <c r="L145" i="21" a="1"/>
  <c r="O220" i="20" a="1"/>
  <c r="J159" i="22" a="1"/>
  <c r="Q136" i="19" a="1"/>
  <c r="F109" i="21" a="1"/>
  <c r="O204" i="20" a="1"/>
  <c r="L190" i="20" a="1"/>
  <c r="O59" i="19" a="1"/>
  <c r="J203" i="20" a="1"/>
  <c r="I193" i="20" a="1"/>
  <c r="Q67" i="20" a="1"/>
  <c r="N77" i="20" a="1"/>
  <c r="K216" i="20" a="1"/>
  <c r="H116" i="20" a="1"/>
  <c r="F83" i="19" a="1"/>
  <c r="K151" i="20" a="1"/>
  <c r="L193" i="20" a="1"/>
  <c r="Q55" i="19" a="1"/>
  <c r="H111" i="20" a="1"/>
  <c r="E170" i="19" a="1"/>
  <c r="L166" i="20" a="1"/>
  <c r="N119" i="20" a="1"/>
  <c r="F143" i="20" a="1"/>
  <c r="M211" i="19" a="1"/>
  <c r="M119" i="19" a="1"/>
  <c r="Q62" i="22" a="1"/>
  <c r="H110" i="20" a="1"/>
  <c r="E44" i="20" a="1"/>
  <c r="M223" i="20" a="1"/>
  <c r="P188" i="20" a="1"/>
  <c r="H60" i="21" a="1"/>
  <c r="P159" i="20" a="1"/>
  <c r="M132" i="20" a="1"/>
  <c r="N209" i="19" a="1"/>
  <c r="M105" i="21" a="1"/>
  <c r="J125" i="22" a="1"/>
  <c r="M165" i="20" a="1"/>
  <c r="P178" i="19" a="1"/>
  <c r="G20" i="20" a="1"/>
  <c r="I202" i="19" a="1"/>
  <c r="H136" i="19" a="1"/>
  <c r="E133" i="20" a="1"/>
  <c r="I115" i="19" a="1"/>
  <c r="I32" i="20" a="1"/>
  <c r="N8" i="20" a="1"/>
  <c r="F23" i="20" a="1"/>
  <c r="O15" i="21" a="1"/>
  <c r="F21" i="20" a="1"/>
  <c r="I119" i="21" a="1"/>
  <c r="I207" i="19" a="1"/>
  <c r="H56" i="22" a="1"/>
  <c r="P192" i="20" a="1"/>
  <c r="P72" i="21" a="1"/>
  <c r="E86" i="19" a="1"/>
  <c r="N116" i="19" a="1"/>
  <c r="G37" i="20" a="1"/>
  <c r="G59" i="20" a="1"/>
  <c r="J6" i="20" a="1"/>
  <c r="P122" i="19" a="1"/>
  <c r="F172" i="21" a="1"/>
  <c r="P84" i="21" a="1"/>
  <c r="F74" i="20" a="1"/>
  <c r="F209" i="19" a="1"/>
  <c r="H134" i="20" a="1"/>
  <c r="P84" i="20" a="1"/>
  <c r="I160" i="21" a="1"/>
  <c r="K227" i="19" a="1"/>
  <c r="G19" i="20" a="1"/>
  <c r="K91" i="19" a="1"/>
  <c r="E79" i="20" a="1"/>
  <c r="J103" i="21" a="1"/>
  <c r="I117" i="20" a="1"/>
  <c r="E21" i="20" a="1"/>
  <c r="J54" i="19" a="1"/>
  <c r="I28" i="20" a="1"/>
  <c r="F173" i="20" a="1"/>
  <c r="K29" i="20" a="1"/>
  <c r="G132" i="20" a="1"/>
  <c r="F75" i="20" a="1"/>
  <c r="K7" i="21" a="1"/>
  <c r="K221" i="19" a="1"/>
  <c r="I60" i="20" a="1"/>
  <c r="G165" i="20" a="1"/>
  <c r="L203" i="20" a="1"/>
  <c r="G173" i="19" a="1"/>
  <c r="L107" i="19" a="1"/>
  <c r="G22" i="20" a="1"/>
  <c r="N28" i="21" a="1"/>
  <c r="K148" i="19" a="1"/>
  <c r="E70" i="20" a="1"/>
  <c r="J147" i="19" a="1"/>
  <c r="N212" i="20" a="1"/>
  <c r="G34" i="20" a="1"/>
  <c r="I188" i="19" a="1"/>
  <c r="G116" i="19" a="1"/>
  <c r="M88" i="21" a="1"/>
  <c r="I180" i="19" a="1"/>
  <c r="K36" i="21" a="1"/>
  <c r="L114" i="20" a="1"/>
  <c r="N145" i="20" a="1"/>
  <c r="H193" i="20" a="1"/>
  <c r="F201" i="20" a="1"/>
  <c r="I191" i="19" a="1"/>
  <c r="Q65" i="20" a="1"/>
  <c r="P164" i="19" a="1"/>
  <c r="E175" i="19" a="1"/>
  <c r="I147" i="20" a="1"/>
  <c r="K54" i="19" a="1"/>
  <c r="F91" i="19" a="1"/>
  <c r="O153" i="20" a="1"/>
  <c r="K116" i="20" a="1"/>
  <c r="P56" i="21" a="1"/>
  <c r="N109" i="19" a="1"/>
  <c r="O109" i="21" a="1"/>
  <c r="G192" i="19" a="1"/>
  <c r="N192" i="20" a="1"/>
  <c r="K171" i="19" a="1"/>
  <c r="G106" i="20" a="1"/>
  <c r="L22" i="20" a="1"/>
  <c r="E173" i="20" a="1"/>
  <c r="H219" i="19" a="1"/>
  <c r="M127" i="20" a="1"/>
  <c r="M191" i="20" a="1"/>
  <c r="M29" i="20" a="1"/>
  <c r="J114" i="20" a="1"/>
  <c r="K21" i="20" a="1"/>
  <c r="I120" i="20" a="1"/>
  <c r="H79" i="19" a="1"/>
  <c r="P227" i="21" a="1"/>
  <c r="L105" i="21" a="1"/>
  <c r="H175" i="20" a="1"/>
  <c r="N146" i="20" a="1"/>
  <c r="M12" i="20" a="1"/>
  <c r="Q205" i="19" a="1"/>
  <c r="P87" i="21" a="1"/>
  <c r="L6" i="20" a="1"/>
  <c r="G181" i="20" a="1"/>
  <c r="P53" i="20" a="1"/>
  <c r="N98" i="19" a="1"/>
  <c r="L98" i="19" a="1"/>
  <c r="Q20" i="21" a="1"/>
  <c r="L59" i="20" a="1"/>
  <c r="J12" i="19" a="1"/>
  <c r="G196" i="19" a="1"/>
  <c r="P149" i="19" a="1"/>
  <c r="K106" i="20" a="1"/>
  <c r="J180" i="21" a="1"/>
  <c r="J45" i="19" a="1"/>
  <c r="K38" i="19" a="1"/>
  <c r="L145" i="20" a="1"/>
  <c r="M28" i="21" a="1"/>
  <c r="O80" i="20" a="1"/>
  <c r="K40" i="20" a="1"/>
  <c r="N217" i="19" a="1"/>
  <c r="K172" i="19" a="1"/>
  <c r="N22" i="20" a="1"/>
  <c r="E14" i="19" a="1"/>
  <c r="L210" i="19" a="1"/>
  <c r="J58" i="20" a="1"/>
  <c r="Q84" i="20" a="1"/>
  <c r="F53" i="19" a="1"/>
  <c r="O192" i="19" a="1"/>
  <c r="L6" i="21" a="1"/>
  <c r="K194" i="19" a="1"/>
  <c r="O223" i="20" a="1"/>
  <c r="O157" i="22" a="1"/>
  <c r="J221" i="19" a="1"/>
  <c r="K191" i="22" a="1"/>
  <c r="K29" i="19" a="1"/>
  <c r="H68" i="19" a="1"/>
  <c r="P160" i="19" a="1"/>
  <c r="N115" i="20" a="1"/>
  <c r="N198" i="20" a="1"/>
  <c r="I19" i="20" a="1"/>
  <c r="E73" i="20" a="1"/>
  <c r="K159" i="20" a="1"/>
  <c r="N57" i="20" a="1"/>
  <c r="H104" i="21" a="1"/>
  <c r="H32" i="20" a="1"/>
  <c r="M202" i="19" a="1"/>
  <c r="H158" i="20" a="1"/>
  <c r="Q128" i="19" a="1"/>
  <c r="M81" i="21" a="1"/>
  <c r="H128" i="19" a="1"/>
  <c r="I149" i="21" a="1"/>
  <c r="P86" i="19" a="1"/>
  <c r="E32" i="22" a="1"/>
  <c r="H193" i="19" a="1"/>
  <c r="K219" i="19" a="1"/>
  <c r="L88" i="20" a="1"/>
  <c r="Q68" i="20" a="1"/>
  <c r="H197" i="20" a="1"/>
  <c r="N21" i="20" a="1"/>
  <c r="N103" i="20" a="1"/>
  <c r="F67" i="20" a="1"/>
  <c r="K120" i="19" a="1"/>
  <c r="L121" i="20" a="1"/>
  <c r="Q145" i="19" a="1"/>
  <c r="P80" i="19" a="1"/>
  <c r="K109" i="20" a="1"/>
  <c r="L170" i="20" a="1"/>
  <c r="O111" i="19" a="1"/>
  <c r="H107" i="19" a="1"/>
  <c r="O15" i="20" a="1"/>
  <c r="E13" i="19" a="1"/>
  <c r="O24" i="19" a="1"/>
  <c r="L158" i="19" a="1"/>
  <c r="N98" i="20" a="1"/>
  <c r="K181" i="20" a="1"/>
  <c r="P58" i="19" a="1"/>
  <c r="L160" i="20" a="1"/>
  <c r="E179" i="20" a="1"/>
  <c r="O164" i="19" a="1"/>
  <c r="H161" i="19" a="1"/>
  <c r="M80" i="19" a="1"/>
  <c r="O135" i="20" a="1"/>
  <c r="M176" i="21" a="1"/>
  <c r="N199" i="20" a="1"/>
  <c r="E125" i="17" a="1"/>
  <c r="O27" i="22" a="1"/>
  <c r="M144" i="19" a="1"/>
  <c r="P117" i="20" a="1"/>
  <c r="H217" i="19" a="1"/>
  <c r="H149" i="20" a="1"/>
  <c r="E41" i="22" a="1"/>
  <c r="N12" i="20" a="1"/>
  <c r="G70" i="19" a="1"/>
  <c r="F120" i="20" a="1"/>
  <c r="G153" i="20" a="1"/>
  <c r="N157" i="19" a="1"/>
  <c r="K227" i="20" a="1"/>
  <c r="L127" i="22" a="1"/>
  <c r="G79" i="21" a="1"/>
  <c r="H168" i="19" a="1"/>
  <c r="K180" i="20" a="1"/>
  <c r="H195" i="20" a="1"/>
  <c r="P66" i="20" a="1"/>
  <c r="K207" i="20" a="1"/>
  <c r="E191" i="19" a="1"/>
  <c r="F149" i="20" a="1"/>
  <c r="K125" i="20" a="1"/>
  <c r="L171" i="19" a="1"/>
  <c r="O56" i="20" a="1"/>
  <c r="G105" i="21" a="1"/>
  <c r="M135" i="19" a="1"/>
  <c r="L9" i="19" a="1"/>
  <c r="G215" i="20" a="1"/>
  <c r="O63" i="20" a="1"/>
  <c r="M124" i="19" a="1"/>
  <c r="I214" i="19" a="1"/>
  <c r="L104" i="19" a="1"/>
  <c r="L195" i="20" a="1"/>
  <c r="N87" i="20" a="1"/>
  <c r="J104" i="19" a="1"/>
  <c r="G88" i="21" a="1"/>
  <c r="Q170" i="20" a="1"/>
  <c r="H166" i="20" a="1"/>
  <c r="K176" i="19" a="1"/>
  <c r="K209" i="19" a="1"/>
  <c r="P123" i="19" a="1"/>
  <c r="P200" i="19" a="1"/>
  <c r="O213" i="19" a="1"/>
  <c r="K175" i="21" a="1"/>
  <c r="H33" i="19" a="1"/>
  <c r="E197" i="19" a="1"/>
  <c r="F10" i="20" a="1"/>
  <c r="F121" i="19" a="1"/>
  <c r="E90" i="21" a="1"/>
  <c r="P135" i="20" a="1"/>
  <c r="O70" i="20" a="1"/>
  <c r="G153" i="19" a="1"/>
  <c r="J99" i="20" a="1"/>
  <c r="O158" i="19" a="1"/>
  <c r="H37" i="20" a="1"/>
  <c r="Q103" i="19" a="1"/>
  <c r="O10" i="19" a="1"/>
  <c r="O11" i="19" a="1"/>
  <c r="O12" i="20" a="1"/>
  <c r="F182" i="19" a="1"/>
  <c r="P160" i="21" a="1"/>
  <c r="L143" i="19" a="1"/>
  <c r="H56" i="20" a="1"/>
  <c r="N130" i="19" a="1"/>
  <c r="L104" i="20" a="1"/>
  <c r="F163" i="19" a="1"/>
  <c r="E146" i="19" a="1"/>
  <c r="E202" i="20" a="1"/>
  <c r="Q159" i="19" a="1"/>
  <c r="F62" i="20" a="1"/>
  <c r="O67" i="19" a="1"/>
  <c r="O193" i="20" a="1"/>
  <c r="O43" i="19" a="1"/>
  <c r="E225" i="20" a="1"/>
  <c r="H113" i="22" a="1"/>
  <c r="F202" i="20" a="1"/>
  <c r="N162" i="20" a="1"/>
  <c r="H210" i="20" a="1"/>
  <c r="O61" i="20" a="1"/>
  <c r="I175" i="20" a="1"/>
  <c r="N226" i="20" a="1"/>
  <c r="L214" i="19" a="1"/>
  <c r="N155" i="19" a="1"/>
  <c r="Q116" i="22" a="1"/>
  <c r="F210" i="19" a="1"/>
  <c r="O40" i="20" a="1"/>
  <c r="G112" i="19" a="1"/>
  <c r="P55" i="20" a="1"/>
  <c r="G178" i="19" a="1"/>
  <c r="P20" i="20" a="1"/>
  <c r="N129" i="20" a="1"/>
  <c r="E37" i="20" a="1"/>
  <c r="P80" i="20" a="1"/>
  <c r="F56" i="19" a="1"/>
  <c r="Q90" i="20" a="1"/>
  <c r="G154" i="20" a="1"/>
  <c r="I193" i="19" a="1"/>
  <c r="Q200" i="20" a="1"/>
  <c r="J61" i="20" a="1"/>
  <c r="P92" i="21" a="1"/>
  <c r="F79" i="20" a="1"/>
  <c r="H113" i="19" a="1"/>
  <c r="O146" i="19" a="1"/>
  <c r="L80" i="20" a="1"/>
  <c r="L109" i="20" a="1"/>
  <c r="Q166" i="19" a="1"/>
  <c r="K76" i="20" a="1"/>
  <c r="K62" i="20" a="1"/>
  <c r="N167" i="21" a="1"/>
  <c r="H167" i="19" a="1"/>
  <c r="O149" i="20" a="1"/>
  <c r="E202" i="19" a="1"/>
  <c r="N64" i="20" a="1"/>
  <c r="H53" i="19" a="1"/>
  <c r="E164" i="19" a="1"/>
  <c r="I126" i="20" a="1"/>
  <c r="Q213" i="19" a="1"/>
  <c r="L31" i="19" a="1"/>
  <c r="N188" i="20" a="1"/>
  <c r="Q24" i="20" a="1"/>
  <c r="O128" i="21" a="1"/>
  <c r="J30" i="19" a="1"/>
  <c r="M17" i="19" a="1"/>
  <c r="J218" i="19" a="1"/>
  <c r="M103" i="19" a="1"/>
  <c r="H188" i="19" a="1"/>
  <c r="H132" i="20" a="1"/>
  <c r="P125" i="19" a="1"/>
  <c r="M199" i="19" a="1"/>
  <c r="I223" i="19" a="1"/>
  <c r="J173" i="20" a="1"/>
  <c r="J85" i="20" a="1"/>
  <c r="N200" i="19" a="1"/>
  <c r="N196" i="19" a="1"/>
  <c r="P224" i="19" a="1"/>
  <c r="E222" i="19" a="1"/>
  <c r="H158" i="19" a="1"/>
  <c r="G75" i="20" a="1"/>
  <c r="P54" i="19" a="1"/>
  <c r="N117" i="19" a="1"/>
  <c r="J28" i="21" a="1"/>
  <c r="N195" i="19" a="1"/>
  <c r="O212" i="19" a="1"/>
  <c r="L8" i="20" a="1"/>
  <c r="H170" i="20" a="1"/>
  <c r="I216" i="19" a="1"/>
  <c r="J217" i="19" a="1"/>
  <c r="F167" i="19" a="1"/>
  <c r="I137" i="19" a="1"/>
  <c r="K24" i="19" a="1"/>
  <c r="P31" i="19" a="1"/>
  <c r="L217" i="20" a="1"/>
  <c r="Q119" i="20" a="1"/>
  <c r="H215" i="19" a="1"/>
  <c r="P40" i="21" a="1"/>
  <c r="F16" i="19" a="1"/>
  <c r="F72" i="20" a="1"/>
  <c r="Q108" i="20" a="1"/>
  <c r="K44" i="20" a="1"/>
  <c r="Q197" i="19" a="1"/>
  <c r="L84" i="19" a="1"/>
  <c r="K204" i="20" a="1"/>
  <c r="P24" i="20" a="1"/>
  <c r="J220" i="19" a="1"/>
  <c r="M126" i="19" a="1"/>
  <c r="M107" i="19" a="1"/>
  <c r="I212" i="19" a="1"/>
  <c r="E83" i="19" a="1"/>
  <c r="K87" i="20" a="1"/>
  <c r="O174" i="19" a="1"/>
  <c r="Q201" i="19" a="1"/>
  <c r="I57" i="19" a="1"/>
  <c r="F180" i="20" a="1"/>
  <c r="L132" i="19" a="1"/>
  <c r="Q55" i="21" a="1"/>
  <c r="Q64" i="19" a="1"/>
  <c r="J178" i="19" a="1"/>
  <c r="G133" i="22" a="1"/>
  <c r="J69" i="19" a="1"/>
  <c r="Q59" i="19" a="1"/>
  <c r="P29" i="19" a="1"/>
  <c r="Q114" i="19" a="1"/>
  <c r="F144" i="19" a="1"/>
  <c r="E92" i="19" a="1"/>
  <c r="K165" i="19" a="1"/>
  <c r="G125" i="19" a="1"/>
  <c r="F161" i="19" a="1"/>
  <c r="H122" i="19" a="1"/>
  <c r="Q7" i="19" a="1"/>
  <c r="K163" i="21" a="1"/>
  <c r="G103" i="19" a="1"/>
  <c r="O154" i="19" a="1"/>
  <c r="F213" i="20" a="1"/>
  <c r="Q55" i="20" a="1"/>
  <c r="L177" i="19" a="1"/>
  <c r="H91" i="19" a="1"/>
  <c r="N112" i="20" a="1"/>
  <c r="G137" i="19" a="1"/>
  <c r="G43" i="19" a="1"/>
  <c r="K216" i="19" a="1"/>
  <c r="N116" i="20" a="1"/>
  <c r="P123" i="20" a="1"/>
  <c r="F161" i="20" a="1"/>
  <c r="P35" i="22" a="1"/>
  <c r="E14" i="21" a="1"/>
  <c r="F174" i="21" a="1"/>
  <c r="M107" i="20" a="1"/>
  <c r="J160" i="20" a="1"/>
  <c r="Q194" i="19" a="1"/>
  <c r="E124" i="19" a="1"/>
  <c r="L208" i="20" a="1"/>
  <c r="O30" i="22" a="1"/>
  <c r="O206" i="19" a="1"/>
  <c r="P122" i="20" a="1"/>
  <c r="I197" i="20" a="1"/>
  <c r="H64" i="19" a="1"/>
  <c r="N163" i="19" a="1"/>
  <c r="F102" i="20" a="1"/>
  <c r="L73" i="20" a="1"/>
  <c r="L92" i="20" a="1"/>
  <c r="F156" i="19" a="1"/>
  <c r="I79" i="20" a="1"/>
  <c r="H92" i="20" a="1"/>
  <c r="N67" i="19" a="1"/>
  <c r="F31" i="20" a="1"/>
  <c r="H174" i="20" a="1"/>
  <c r="E75" i="20" a="1"/>
  <c r="N42" i="21" a="1"/>
  <c r="J60" i="20" a="1"/>
  <c r="H29" i="21" a="1"/>
  <c r="M103" i="21" a="1"/>
  <c r="G216" i="19" a="1"/>
  <c r="E75" i="19" a="1"/>
  <c r="Q108" i="19" a="1"/>
  <c r="G173" i="21" a="1"/>
  <c r="M9" i="20" a="1"/>
  <c r="I79" i="21" a="1"/>
  <c r="O199" i="20" a="1"/>
  <c r="N41" i="21" a="1"/>
  <c r="L58" i="20" a="1"/>
  <c r="I199" i="20" a="1"/>
  <c r="N118" i="20" a="1"/>
  <c r="I182" i="20" a="1"/>
  <c r="I17" i="21" a="1"/>
  <c r="M118" i="19" a="1"/>
  <c r="O43" i="20" a="1"/>
  <c r="H206" i="19" a="1"/>
  <c r="P149" i="20" a="1"/>
  <c r="Q23" i="19" a="1"/>
  <c r="E18" i="19" a="1"/>
  <c r="H166" i="19" a="1"/>
  <c r="I125" i="21" a="1"/>
  <c r="L72" i="19" a="1"/>
  <c r="G98" i="21" a="1"/>
  <c r="H73" i="20" a="1"/>
  <c r="Q88" i="19" a="1"/>
  <c r="N136" i="19" a="1"/>
  <c r="L194" i="19" a="1"/>
  <c r="E221" i="20" a="1"/>
  <c r="M194" i="19" a="1"/>
  <c r="M128" i="19" a="1"/>
  <c r="J215" i="19" a="1"/>
  <c r="G81" i="21" a="1"/>
  <c r="Q35" i="19" a="1"/>
  <c r="Q203" i="19" a="1"/>
  <c r="H20" i="19" a="1"/>
  <c r="F225" i="20" a="1"/>
  <c r="P79" i="20" a="1"/>
  <c r="I130" i="19" a="1"/>
  <c r="N135" i="19" a="1"/>
  <c r="H214" i="20" a="1"/>
  <c r="F36" i="20" a="1"/>
  <c r="K156" i="19" a="1"/>
  <c r="N137" i="19" a="1"/>
  <c r="F81" i="19" a="1"/>
  <c r="O62" i="19" a="1"/>
  <c r="O21" i="19" a="1"/>
  <c r="Q105" i="22" a="1"/>
  <c r="O81" i="20" a="1"/>
  <c r="P176" i="19" a="1"/>
  <c r="P167" i="19" a="1"/>
  <c r="K102" i="20" a="1"/>
  <c r="J24" i="19" a="1"/>
  <c r="N98" i="21" a="1"/>
  <c r="K102" i="21" a="1"/>
  <c r="F123" i="19" a="1"/>
  <c r="Q111" i="21" a="1"/>
  <c r="P30" i="19" a="1"/>
  <c r="P27" i="20" a="1"/>
  <c r="L156" i="21" a="1"/>
  <c r="G193" i="20" a="1"/>
  <c r="H132" i="21" a="1"/>
  <c r="J71" i="20" a="1"/>
  <c r="J110" i="22" a="1"/>
  <c r="H7" i="21" a="1"/>
  <c r="P121" i="22" a="1"/>
  <c r="G159" i="19" a="1"/>
  <c r="E204" i="20" a="1"/>
  <c r="J137" i="20" a="1"/>
  <c r="G128" i="20" a="1"/>
  <c r="M196" i="19" a="1"/>
  <c r="E62" i="20" a="1"/>
  <c r="N170" i="20" a="1"/>
  <c r="M160" i="21" a="1"/>
  <c r="E130" i="21" a="1"/>
  <c r="N197" i="21" a="1"/>
  <c r="M66" i="20" a="1"/>
  <c r="G102" i="21" a="1"/>
  <c r="H117" i="19" a="1"/>
  <c r="H82" i="20" a="1"/>
  <c r="K168" i="21" a="1"/>
  <c r="G124" i="21" a="1"/>
  <c r="M113" i="20" a="1"/>
  <c r="E115" i="20" a="1"/>
  <c r="P227" i="20" a="1"/>
  <c r="Q169" i="20" a="1"/>
  <c r="M169" i="20" a="1"/>
  <c r="P107" i="20" a="1"/>
  <c r="K75" i="19" a="1"/>
  <c r="E147" i="19" a="1"/>
  <c r="P120" i="19" a="1"/>
  <c r="P195" i="19" a="1"/>
  <c r="E130" i="20" a="1"/>
  <c r="G156" i="19" a="1"/>
  <c r="N62" i="20" a="1"/>
  <c r="Q131" i="20" a="1"/>
  <c r="K171" i="20" a="1"/>
  <c r="L121" i="19" a="1"/>
  <c r="J55" i="20" a="1"/>
  <c r="I101" i="20" a="1"/>
  <c r="M6" i="21" a="1"/>
  <c r="I222" i="21" a="1"/>
  <c r="K78" i="19" a="1"/>
  <c r="K15" i="20" a="1"/>
  <c r="K166" i="19" a="1"/>
  <c r="J61" i="21" a="1"/>
  <c r="K24" i="20" a="1"/>
  <c r="L82" i="21" a="1"/>
  <c r="N23" i="21" a="1"/>
  <c r="F109" i="20" a="1"/>
  <c r="J56" i="19" a="1"/>
  <c r="E125" i="20" a="1"/>
  <c r="J155" i="19" a="1"/>
  <c r="P40" i="19" a="1"/>
  <c r="P129" i="19" a="1"/>
  <c r="G29" i="19" a="1"/>
  <c r="K19" i="20" a="1"/>
  <c r="P161" i="19" a="1"/>
  <c r="M75" i="19" a="1"/>
  <c r="K36" i="22" a="1"/>
  <c r="L24" i="20" a="1"/>
  <c r="M132" i="19" a="1"/>
  <c r="Q177" i="19" a="1"/>
  <c r="G221" i="19" a="1"/>
  <c r="M212" i="19" a="1"/>
  <c r="G127" i="19" a="1"/>
  <c r="J164" i="21" a="1"/>
  <c r="N31" i="19" a="1"/>
  <c r="L99" i="21" a="1"/>
  <c r="M136" i="19" a="1"/>
  <c r="F154" i="20" a="1"/>
  <c r="J22" i="19" a="1"/>
  <c r="J21" i="19" a="1"/>
  <c r="P64" i="19" a="1"/>
  <c r="E22" i="19" a="1"/>
  <c r="F175" i="19" a="1"/>
  <c r="O220" i="19" a="1"/>
  <c r="F111" i="19" a="1"/>
  <c r="Q127" i="21" a="1"/>
  <c r="G151" i="19" a="1"/>
  <c r="N116" i="21" a="1"/>
  <c r="G100" i="20" a="1"/>
  <c r="F19" i="21" a="1"/>
  <c r="N68" i="19" a="1"/>
  <c r="J26" i="20" a="1"/>
  <c r="L53" i="19" a="1"/>
  <c r="L129" i="19" a="1"/>
  <c r="G171" i="19" a="1"/>
  <c r="M73" i="19" a="1"/>
  <c r="Q21" i="19" a="1"/>
  <c r="N10" i="20" a="1"/>
  <c r="F43" i="20" a="1"/>
  <c r="J133" i="19" a="1"/>
  <c r="Q181" i="20" a="1"/>
  <c r="K20" i="21" a="1"/>
  <c r="N74" i="20" a="1"/>
  <c r="L67" i="19" a="1"/>
  <c r="F171" i="20" a="1"/>
  <c r="P178" i="22" a="1"/>
  <c r="O211" i="19" a="1"/>
  <c r="G160" i="20" a="1"/>
  <c r="J156" i="21" a="1"/>
  <c r="I39" i="20" a="1"/>
  <c r="E78" i="21" a="1"/>
  <c r="G181" i="21" a="1"/>
  <c r="F211" i="19" a="1"/>
  <c r="G90" i="21" a="1"/>
  <c r="G31" i="21" a="1"/>
  <c r="M43" i="20" a="1"/>
  <c r="E82" i="19" a="1"/>
  <c r="K136" i="20" a="1"/>
  <c r="E126" i="20" a="1"/>
  <c r="G167" i="21" a="1"/>
  <c r="Q202" i="20" a="1"/>
  <c r="Q175" i="19" a="1"/>
  <c r="O161" i="20" a="1"/>
  <c r="F169" i="21" a="1"/>
  <c r="I86" i="19" a="1"/>
  <c r="Q166" i="21" a="1"/>
  <c r="H171" i="20" a="1"/>
  <c r="H204" i="20" a="1"/>
  <c r="H90" i="20" a="1"/>
  <c r="G201" i="19" a="1"/>
  <c r="F170" i="20" a="1"/>
  <c r="L207" i="19" a="1"/>
  <c r="G172" i="20" a="1"/>
  <c r="L62" i="20" a="1"/>
  <c r="I131" i="20" a="1"/>
  <c r="G14" i="19" a="1"/>
  <c r="F110" i="21" a="1"/>
  <c r="P79" i="19" a="1"/>
  <c r="J176" i="20" a="1"/>
  <c r="L88" i="19" a="1"/>
  <c r="P15" i="20" a="1"/>
  <c r="J194" i="20" a="1"/>
  <c r="H78" i="21" a="1"/>
  <c r="E173" i="19" a="1"/>
  <c r="H119" i="19" a="1"/>
  <c r="O124" i="20" a="1"/>
  <c r="E8" i="20" a="1"/>
  <c r="H222" i="20" a="1"/>
  <c r="K190" i="21" a="1"/>
  <c r="N148" i="20" a="1"/>
  <c r="I61" i="21" a="1"/>
  <c r="E131" i="20" a="1"/>
  <c r="Q179" i="20" a="1"/>
  <c r="M107" i="21" a="1"/>
  <c r="I9" i="21" a="1"/>
  <c r="I16" i="21" a="1"/>
  <c r="Q123" i="21" a="1"/>
  <c r="H112" i="21" a="1"/>
  <c r="J205" i="20" a="1"/>
  <c r="L9" i="20" a="1"/>
  <c r="N73" i="19" a="1"/>
  <c r="N19" i="20" a="1"/>
  <c r="J64" i="20" a="1"/>
  <c r="N41" i="20" a="1"/>
  <c r="O166" i="20" a="1"/>
  <c r="F107" i="19" a="1"/>
  <c r="Q15" i="20" a="1"/>
  <c r="P174" i="20" a="1"/>
  <c r="Q91" i="20" a="1"/>
  <c r="H212" i="20" a="1"/>
  <c r="G40" i="21" a="1"/>
  <c r="Q197" i="21" a="1"/>
  <c r="I85" i="20" a="1"/>
  <c r="K160" i="19" a="1"/>
  <c r="H131" i="20" a="1"/>
  <c r="O128" i="19" a="1"/>
  <c r="I20" i="19" a="1"/>
  <c r="G223" i="19" a="1"/>
  <c r="Q122" i="20" a="1"/>
  <c r="I92" i="20" a="1"/>
  <c r="G156" i="20" a="1"/>
  <c r="N58" i="19" a="1"/>
  <c r="N192" i="21" a="1"/>
  <c r="H208" i="19" a="1"/>
  <c r="F198" i="19" a="1"/>
  <c r="K40" i="21" a="1"/>
  <c r="E91" i="20" a="1"/>
  <c r="O200" i="20" a="1"/>
  <c r="P225" i="19" a="1"/>
  <c r="F215" i="19" a="1"/>
  <c r="P198" i="21" a="1"/>
  <c r="E160" i="20" a="1"/>
  <c r="M18" i="20" a="1"/>
  <c r="G63" i="20" a="1"/>
  <c r="F104" i="19" a="1"/>
  <c r="M101" i="19" a="1"/>
  <c r="E162" i="19" a="1"/>
  <c r="O111" i="22" a="1"/>
  <c r="K10" i="20" a="1"/>
  <c r="F44" i="19" a="1"/>
  <c r="E68" i="19" a="1"/>
  <c r="I6" i="20" a="1"/>
  <c r="G123" i="19" a="1"/>
  <c r="G131" i="20" a="1"/>
  <c r="G106" i="21" a="1"/>
  <c r="K76" i="21" a="1"/>
  <c r="L122" i="19" a="1"/>
  <c r="F41" i="20" a="1"/>
  <c r="M179" i="19" a="1"/>
  <c r="O53" i="20" a="1"/>
  <c r="P26" i="20" a="1"/>
  <c r="K130" i="20" a="1"/>
  <c r="F67" i="21" a="1"/>
  <c r="I123" i="20" a="1"/>
  <c r="G133" i="20" a="1"/>
  <c r="L132" i="21" a="1"/>
  <c r="G176" i="19" a="1"/>
  <c r="M143" i="19" a="1"/>
  <c r="I88" i="21" a="1"/>
  <c r="E195" i="19" a="1"/>
  <c r="F53" i="20" a="1"/>
  <c r="K89" i="20" a="1"/>
  <c r="F125" i="20" a="1"/>
  <c r="I127" i="19" a="1"/>
  <c r="H121" i="19" a="1"/>
  <c r="O71" i="20" a="1"/>
  <c r="I23" i="20" a="1"/>
  <c r="J45" i="20" a="1"/>
  <c r="L179" i="20" a="1"/>
  <c r="O148" i="19" a="1"/>
  <c r="O192" i="20" a="1"/>
  <c r="M192" i="19" a="1"/>
  <c r="N30" i="19" a="1"/>
  <c r="M32" i="21" a="1"/>
  <c r="L224" i="20" a="1"/>
  <c r="L191" i="19" a="1"/>
  <c r="I116" i="20" a="1"/>
  <c r="P43" i="20" a="1"/>
  <c r="H104" i="20" a="1"/>
  <c r="H188" i="20" a="1"/>
  <c r="J202" i="20" a="1"/>
  <c r="J84" i="19" a="1"/>
  <c r="E76" i="20" a="1"/>
  <c r="M81" i="20" a="1"/>
  <c r="E121" i="20" a="1"/>
  <c r="E89" i="20" a="1"/>
  <c r="H154" i="19" a="1"/>
  <c r="G208" i="19" a="1"/>
  <c r="I196" i="19" a="1"/>
  <c r="Q58" i="20" a="1"/>
  <c r="P192" i="19" a="1"/>
  <c r="F63" i="20" a="1"/>
  <c r="M79" i="19" a="1"/>
  <c r="N117" i="20" a="1"/>
  <c r="F68" i="19" a="1"/>
  <c r="I153" i="20" a="1"/>
  <c r="O170" i="19" a="1"/>
  <c r="K37" i="19" a="1"/>
  <c r="M188" i="19" a="1"/>
  <c r="O24" i="20" a="1"/>
  <c r="H34" i="19" a="1"/>
  <c r="E226" i="21" a="1"/>
  <c r="F146" i="20" a="1"/>
  <c r="G116" i="20" a="1"/>
  <c r="J18" i="19" a="1"/>
  <c r="F112" i="20" a="1"/>
  <c r="H88" i="19" a="1"/>
  <c r="M55" i="20" a="1"/>
  <c r="I9" i="19" a="1"/>
  <c r="H188" i="21" a="1"/>
  <c r="K66" i="20" a="1"/>
  <c r="E120" i="17" a="1"/>
  <c r="E192" i="20" a="1"/>
  <c r="N121" i="21" a="1"/>
  <c r="E116" i="19" a="1"/>
  <c r="F156" i="20" a="1"/>
  <c r="Q157" i="20" a="1"/>
  <c r="K190" i="20" a="1"/>
  <c r="M42" i="20" a="1"/>
  <c r="G117" i="21" a="1"/>
  <c r="M158" i="20" a="1"/>
  <c r="J172" i="20" a="1"/>
  <c r="I224" i="21" a="1"/>
  <c r="H154" i="21" a="1"/>
  <c r="L129" i="21" a="1"/>
  <c r="J214" i="20" a="1"/>
  <c r="O109" i="19" a="1"/>
  <c r="K152" i="19" a="1"/>
  <c r="M16" i="22" a="1"/>
  <c r="H205" i="20" a="1"/>
  <c r="G25" i="20" a="1"/>
  <c r="I115" i="20" a="1"/>
  <c r="I100" i="19" a="1"/>
  <c r="M86" i="19" a="1"/>
  <c r="I169" i="19" a="1"/>
  <c r="J170" i="19" a="1"/>
  <c r="I151" i="19" a="1"/>
  <c r="E53" i="20" a="1"/>
  <c r="E35" i="19" a="1"/>
  <c r="G163" i="19" a="1"/>
  <c r="L190" i="19" a="1"/>
  <c r="M89" i="20" a="1"/>
  <c r="O160" i="20" a="1"/>
  <c r="G127" i="20" a="1"/>
  <c r="G21" i="19" a="1"/>
  <c r="I217" i="19" a="1"/>
  <c r="J113" i="19" a="1"/>
  <c r="O113" i="21" a="1"/>
  <c r="K214" i="21" a="1"/>
  <c r="Q203" i="20" a="1"/>
  <c r="F9" i="22" a="1"/>
  <c r="I11" i="20" a="1"/>
  <c r="J216" i="19" a="1"/>
  <c r="H130" i="19" a="1"/>
  <c r="M15" i="20" a="1"/>
  <c r="K24" i="21" a="1"/>
  <c r="J110" i="19" a="1"/>
  <c r="N37" i="19" a="1"/>
  <c r="I27" i="20" a="1"/>
  <c r="P74" i="19" a="1"/>
  <c r="O214" i="19" a="1"/>
  <c r="E77" i="19" a="1"/>
  <c r="Q44" i="20" a="1"/>
  <c r="N22" i="19" a="1"/>
  <c r="G14" i="20" a="1"/>
  <c r="G149" i="20" a="1"/>
  <c r="Q164" i="19" a="1"/>
  <c r="Q16" i="19" a="1"/>
  <c r="E66" i="22" a="1"/>
  <c r="E44" i="19" a="1"/>
  <c r="F219" i="20" a="1"/>
  <c r="F123" i="20" a="1"/>
  <c r="L205" i="19" a="1"/>
  <c r="G125" i="20" a="1"/>
  <c r="N173" i="20" a="1"/>
  <c r="L137" i="20" a="1"/>
  <c r="N220" i="19" a="1"/>
  <c r="K149" i="20" a="1"/>
  <c r="I45" i="20" a="1"/>
  <c r="J182" i="21" a="1"/>
  <c r="L150" i="21" a="1"/>
  <c r="H219" i="20" a="1"/>
  <c r="N66" i="20" a="1"/>
  <c r="H168" i="20" a="1"/>
  <c r="H69" i="19" a="1"/>
  <c r="F175" i="21" a="1"/>
  <c r="Q195" i="20" a="1"/>
  <c r="G144" i="22" a="1"/>
  <c r="I150" i="20" a="1"/>
  <c r="O92" i="20" a="1"/>
  <c r="E155" i="19" a="1"/>
  <c r="H120" i="19" a="1"/>
  <c r="J132" i="21" a="1"/>
  <c r="J79" i="19" a="1"/>
  <c r="N10" i="21" a="1"/>
  <c r="K43" i="19" a="1"/>
  <c r="K197" i="19" a="1"/>
  <c r="P67" i="20" a="1"/>
  <c r="P57" i="20" a="1"/>
  <c r="L108" i="20" a="1"/>
  <c r="P134" i="20" a="1"/>
  <c r="P181" i="19" a="1"/>
  <c r="O207" i="19" a="1"/>
  <c r="F154" i="19" a="1"/>
  <c r="P113" i="20" a="1"/>
  <c r="Q6" i="21" a="1"/>
  <c r="K75" i="20" a="1"/>
  <c r="G144" i="20" a="1"/>
  <c r="J8" i="20" a="1"/>
  <c r="L55" i="19" a="1"/>
  <c r="I32" i="19" a="1"/>
  <c r="J120" i="19" a="1"/>
  <c r="J123" i="20" a="1"/>
  <c r="H159" i="19" a="1"/>
  <c r="E82" i="20" a="1"/>
  <c r="F213" i="19" a="1"/>
  <c r="Q193" i="20" a="1"/>
  <c r="Q188" i="19" a="1"/>
  <c r="M33" i="19" a="1"/>
  <c r="Q31" i="19" a="1"/>
  <c r="J86" i="19" a="1"/>
  <c r="J149" i="19" a="1"/>
  <c r="P206" i="19" a="1"/>
  <c r="Q15" i="19" a="1"/>
  <c r="M87" i="19" a="1"/>
  <c r="E88" i="20" a="1"/>
  <c r="M29" i="19" a="1"/>
  <c r="K12" i="20" a="1"/>
  <c r="P156" i="19" a="1"/>
  <c r="F150" i="19" a="1"/>
  <c r="M92" i="19" a="1"/>
  <c r="I213" i="19" a="1"/>
  <c r="L157" i="19" a="1"/>
  <c r="F188" i="20" a="1"/>
  <c r="E74" i="19" a="1"/>
  <c r="P12" i="20" a="1"/>
  <c r="L40" i="20" a="1"/>
  <c r="E7" i="20" a="1"/>
  <c r="M195" i="19" a="1"/>
  <c r="O127" i="21" a="1"/>
  <c r="I60" i="19" a="1"/>
  <c r="F114" i="20" a="1"/>
  <c r="E180" i="19" a="1"/>
  <c r="Q80" i="20" a="1"/>
  <c r="M162" i="19" a="1"/>
  <c r="I76" i="22" a="1"/>
  <c r="K220" i="20" a="1"/>
  <c r="L78" i="20" a="1"/>
  <c r="K16" i="21" a="1"/>
  <c r="N146" i="21" a="1"/>
  <c r="O207" i="20" a="1"/>
  <c r="F108" i="20" a="1"/>
  <c r="F36" i="21" a="1"/>
  <c r="P215" i="20" a="1"/>
  <c r="I64" i="19" a="1"/>
  <c r="G194" i="21" a="1"/>
  <c r="F207" i="20" a="1"/>
  <c r="N144" i="21" a="1"/>
  <c r="O9" i="20" a="1"/>
  <c r="F203" i="20" a="1"/>
  <c r="K165" i="20" a="1"/>
  <c r="P22" i="19" a="1"/>
  <c r="K86" i="20" a="1"/>
  <c r="L12" i="19" a="1"/>
  <c r="K39" i="20" a="1"/>
  <c r="N60" i="20" a="1"/>
  <c r="E19" i="20" a="1"/>
  <c r="Q33" i="20" a="1"/>
  <c r="J178" i="20" a="1"/>
  <c r="I24" i="20" a="1"/>
  <c r="Q87" i="20" a="1"/>
  <c r="F30" i="19" a="1"/>
  <c r="E123" i="20" a="1"/>
  <c r="N34" i="19" a="1"/>
  <c r="Q99" i="20" a="1"/>
  <c r="G190" i="20" a="1"/>
  <c r="O38" i="20" a="1"/>
  <c r="K53" i="20" a="1"/>
  <c r="M12" i="19" a="1"/>
  <c r="I44" i="21" a="1"/>
  <c r="F136" i="21" a="1"/>
  <c r="J111" i="19" a="1"/>
  <c r="K16" i="20" a="1"/>
  <c r="O206" i="20" a="1"/>
  <c r="K30" i="20" a="1"/>
  <c r="K168" i="19" a="1"/>
  <c r="J191" i="19" a="1"/>
  <c r="M155" i="19" a="1"/>
  <c r="K18" i="19" a="1"/>
  <c r="Q73" i="20" a="1"/>
  <c r="H42" i="20" a="1"/>
  <c r="O153" i="19" a="1"/>
  <c r="E71" i="19" a="1"/>
  <c r="P91" i="19" a="1"/>
  <c r="H57" i="21" a="1"/>
  <c r="F21" i="19" a="1"/>
  <c r="I160" i="19" a="1"/>
  <c r="N23" i="20" a="1"/>
  <c r="F77" i="19" a="1"/>
  <c r="I112" i="19" a="1"/>
  <c r="O210" i="20" a="1"/>
  <c r="K62" i="19" a="1"/>
  <c r="N194" i="19" a="1"/>
  <c r="Q65" i="19" a="1"/>
  <c r="E151" i="19" a="1"/>
  <c r="Q113" i="20" a="1"/>
  <c r="E12" i="20" a="1"/>
  <c r="H74" i="21" a="1"/>
  <c r="M198" i="19" a="1"/>
  <c r="F204" i="19" a="1"/>
  <c r="K15" i="19" a="1"/>
  <c r="P172" i="19" a="1"/>
  <c r="N165" i="19" a="1"/>
  <c r="P164" i="20" a="1"/>
  <c r="N56" i="19" a="1"/>
  <c r="L203" i="19" a="1"/>
  <c r="K92" i="20" a="1"/>
  <c r="L226" i="19" a="1"/>
  <c r="I109" i="19" a="1"/>
  <c r="L73" i="19" a="1"/>
  <c r="F125" i="19" a="1"/>
  <c r="O119" i="19" a="1"/>
  <c r="E168" i="21" a="1"/>
  <c r="N130" i="20" a="1"/>
  <c r="H43" i="19" a="1"/>
  <c r="P59" i="19" a="1"/>
  <c r="E57" i="21" a="1"/>
  <c r="L161" i="19" a="1"/>
  <c r="O64" i="19" a="1"/>
  <c r="E220" i="19" a="1"/>
  <c r="F127" i="19" a="1"/>
  <c r="O134" i="19" a="1"/>
  <c r="H89" i="19" a="1"/>
  <c r="H144" i="20" a="1"/>
  <c r="N99" i="20" a="1"/>
  <c r="K83" i="20" a="1"/>
  <c r="Q102" i="19" a="1"/>
  <c r="J124" i="20" a="1"/>
  <c r="P68" i="20" a="1"/>
  <c r="J92" i="19" a="1"/>
  <c r="O211" i="20" a="1"/>
  <c r="M112" i="19" a="1"/>
  <c r="J42" i="19" a="1"/>
  <c r="K215" i="19" a="1"/>
  <c r="Q17" i="19" a="1"/>
  <c r="N222" i="19" a="1"/>
  <c r="I83" i="19" a="1"/>
  <c r="I83" i="20" a="1"/>
  <c r="E69" i="20" a="1"/>
  <c r="L84" i="20" a="1"/>
  <c r="L26" i="20" a="1"/>
  <c r="F38" i="19" a="1"/>
  <c r="G181" i="19" a="1"/>
  <c r="I89" i="19" a="1"/>
  <c r="H77" i="19" a="1"/>
  <c r="K18" i="20" a="1"/>
  <c r="O68" i="20" a="1"/>
  <c r="E84" i="19" a="1"/>
  <c r="N177" i="22" a="1"/>
  <c r="P111" i="19" a="1"/>
  <c r="I158" i="20" a="1"/>
  <c r="I152" i="20" a="1"/>
  <c r="O39" i="19" a="1"/>
  <c r="P121" i="19" a="1"/>
  <c r="L92" i="19" a="1"/>
  <c r="J182" i="19" a="1"/>
  <c r="G189" i="19" a="1"/>
  <c r="M130" i="19" a="1"/>
  <c r="G60" i="19" a="1"/>
  <c r="F108" i="19" a="1"/>
  <c r="M128" i="21" a="1"/>
  <c r="F115" i="19" a="1"/>
  <c r="N43" i="19" a="1"/>
  <c r="L112" i="19" a="1"/>
  <c r="H11" i="20" a="1"/>
  <c r="F22" i="19" a="1"/>
  <c r="H202" i="20" a="1"/>
  <c r="J26" i="19" a="1"/>
  <c r="J172" i="19" a="1"/>
  <c r="N174" i="19" a="1"/>
  <c r="L116" i="20" a="1"/>
  <c r="N26" i="19" a="1"/>
  <c r="I158" i="19" a="1"/>
  <c r="P65" i="20" a="1"/>
  <c r="H105" i="19" a="1"/>
  <c r="Q134" i="19" a="1"/>
  <c r="K9" i="20" a="1"/>
  <c r="G166" i="19" a="1"/>
  <c r="F35" i="19" a="1"/>
  <c r="M165" i="19" a="1"/>
  <c r="P126" i="19" a="1"/>
  <c r="N206" i="19" a="1"/>
  <c r="G89" i="19" a="1"/>
  <c r="F64" i="20" a="1"/>
  <c r="J16" i="20" a="1"/>
  <c r="L158" i="20" a="1"/>
  <c r="J124" i="19" a="1"/>
  <c r="N75" i="20" a="1"/>
  <c r="H114" i="19" a="1"/>
  <c r="Q115" i="20" a="1"/>
  <c r="M148" i="19" a="1"/>
  <c r="M193" i="19" a="1"/>
  <c r="P151" i="20" a="1"/>
  <c r="Q181" i="19" a="1"/>
  <c r="E207" i="19" a="1"/>
  <c r="Q109" i="20" a="1"/>
  <c r="I174" i="19" a="1"/>
  <c r="N71" i="21" a="1"/>
  <c r="H78" i="20" a="1"/>
  <c r="E130" i="17" a="1"/>
  <c r="J122" i="20" a="1"/>
  <c r="E23" i="19" a="1"/>
  <c r="E72" i="21" a="1"/>
  <c r="M122" i="19" a="1"/>
  <c r="M189" i="19" a="1"/>
  <c r="J77" i="21" a="1"/>
  <c r="L128" i="21" a="1"/>
  <c r="L149" i="19" a="1"/>
  <c r="H22" i="21" a="1"/>
  <c r="L209" i="19" a="1"/>
  <c r="F16" i="20" a="1"/>
  <c r="K23" i="19" a="1"/>
  <c r="Q69" i="20" a="1"/>
  <c r="P37" i="20" a="1"/>
  <c r="G220" i="19" a="1"/>
  <c r="E63" i="19" a="1"/>
  <c r="I72" i="21" a="1"/>
  <c r="H112" i="19" a="1"/>
  <c r="P57" i="19" a="1"/>
  <c r="H128" i="20" a="1"/>
  <c r="M38" i="19" a="1"/>
  <c r="H164" i="20" a="1"/>
  <c r="G83" i="19" a="1"/>
  <c r="J10" i="20" a="1"/>
  <c r="N171" i="20" a="1"/>
  <c r="Q42" i="19" a="1"/>
  <c r="Q200" i="19" a="1"/>
  <c r="I98" i="20" a="1"/>
  <c r="O177" i="19" a="1"/>
  <c r="L78" i="19" a="1"/>
  <c r="I56" i="19" a="1"/>
  <c r="L117" i="19" a="1"/>
  <c r="L215" i="19" a="1"/>
  <c r="K64" i="21" a="1"/>
  <c r="O130" i="19" a="1"/>
  <c r="Q126" i="19" a="1"/>
  <c r="M158" i="19" a="1"/>
  <c r="E36" i="21" a="1"/>
  <c r="G150" i="20" a="1"/>
  <c r="I80" i="19" a="1"/>
  <c r="G99" i="19" a="1"/>
  <c r="F191" i="21" a="1"/>
  <c r="O203" i="21" a="1"/>
  <c r="Q34" i="22" a="1"/>
  <c r="Q6" i="20" a="1"/>
  <c r="M57" i="19" a="1"/>
  <c r="H18" i="20" a="1"/>
  <c r="K126" i="19" a="1"/>
  <c r="H42" i="19" a="1"/>
  <c r="P169" i="20" a="1"/>
  <c r="G81" i="19" a="1"/>
  <c r="F66" i="19" a="1"/>
  <c r="E124" i="20" a="1"/>
  <c r="K64" i="19" a="1"/>
  <c r="I197" i="19" a="1"/>
  <c r="J40" i="20" a="1"/>
  <c r="E130" i="19" a="1"/>
  <c r="L135" i="19" a="1"/>
  <c r="H175" i="19" a="1"/>
  <c r="I87" i="19" a="1"/>
  <c r="G21" i="20" a="1"/>
  <c r="I72" i="19" a="1"/>
  <c r="P45" i="19" a="1"/>
  <c r="H215" i="20" a="1"/>
  <c r="L100" i="19" a="1"/>
  <c r="F120" i="19" a="1"/>
  <c r="F160" i="19" a="1"/>
  <c r="J40" i="19" a="1"/>
  <c r="J152" i="19" a="1"/>
  <c r="E194" i="19" a="1"/>
  <c r="N43" i="20" a="1"/>
  <c r="P174" i="19" a="1"/>
  <c r="M28" i="20" a="1"/>
  <c r="F12" i="19" a="1"/>
  <c r="G104" i="19" a="1"/>
  <c r="O41" i="19" a="1"/>
  <c r="O53" i="19" a="1"/>
  <c r="H224" i="19" a="1"/>
  <c r="I223" i="20" a="1"/>
  <c r="H13" i="19" a="1"/>
  <c r="H66" i="20" a="1"/>
  <c r="J102" i="21" a="1"/>
  <c r="K21" i="21" a="1"/>
  <c r="J91" i="21" a="1"/>
  <c r="Q86" i="19" a="1"/>
  <c r="M204" i="20" a="1"/>
  <c r="E126" i="19" a="1"/>
  <c r="L112" i="20" a="1"/>
  <c r="N35" i="19" a="1"/>
  <c r="Q168" i="19" a="1"/>
  <c r="J100" i="20" a="1"/>
  <c r="E156" i="19" a="1"/>
  <c r="M227" i="19" a="1"/>
  <c r="K20" i="19" a="1"/>
  <c r="M170" i="20" a="1"/>
  <c r="H147" i="20" a="1"/>
  <c r="I10" i="20" a="1"/>
  <c r="P76" i="19" a="1"/>
  <c r="F224" i="20" a="1"/>
  <c r="N66" i="19" a="1"/>
  <c r="M174" i="19" a="1"/>
  <c r="F40" i="19" a="1"/>
  <c r="K164" i="19" a="1"/>
  <c r="F121" i="20" a="1"/>
  <c r="L155" i="20" a="1"/>
  <c r="E29" i="19" a="1"/>
  <c r="O36" i="19" a="1"/>
  <c r="L202" i="19" a="1"/>
  <c r="M201" i="20" a="1"/>
  <c r="H91" i="20" a="1"/>
  <c r="E18" i="21" a="1"/>
  <c r="L159" i="20" a="1"/>
  <c r="H179" i="19" a="1"/>
  <c r="F116" i="19" a="1"/>
  <c r="I116" i="19" a="1"/>
  <c r="N129" i="19" a="1"/>
  <c r="K109" i="19" a="1"/>
  <c r="O81" i="21" a="1"/>
  <c r="G115" i="19" a="1"/>
  <c r="F63" i="19" a="1"/>
  <c r="E152" i="19" a="1"/>
  <c r="G8" i="20" a="1"/>
  <c r="K189" i="20" a="1"/>
  <c r="H200" i="19" a="1"/>
  <c r="L113" i="19" a="1"/>
  <c r="M6" i="19" a="1"/>
  <c r="G130" i="19" a="1"/>
  <c r="K41" i="20" a="1"/>
  <c r="I170" i="19" a="1"/>
  <c r="L58" i="19" a="1"/>
  <c r="I104" i="20" a="1"/>
  <c r="K42" i="20" a="1"/>
  <c r="O197" i="21" a="1"/>
  <c r="J88" i="19" a="1"/>
  <c r="I15" i="19" a="1"/>
  <c r="N108" i="19" a="1"/>
  <c r="F107" i="21" a="1"/>
  <c r="J121" i="20" a="1"/>
  <c r="L211" i="19" a="1"/>
  <c r="E113" i="19" a="1"/>
  <c r="J129" i="19" a="1"/>
  <c r="P84" i="19" a="1"/>
  <c r="H6" i="19" a="1"/>
  <c r="H148" i="19" a="1"/>
  <c r="K17" i="19" a="1"/>
  <c r="G227" i="20" a="1"/>
  <c r="P104" i="20" a="1"/>
  <c r="M164" i="19" a="1"/>
  <c r="I120" i="19" a="1"/>
  <c r="H156" i="19" a="1"/>
  <c r="Q22" i="20" a="1"/>
  <c r="F69" i="21" a="1"/>
  <c r="K83" i="19" a="1"/>
  <c r="L179" i="19" a="1"/>
  <c r="P21" i="20" a="1"/>
  <c r="Q54" i="20" a="1"/>
  <c r="F143" i="19" a="1"/>
  <c r="J20" i="19" a="1"/>
  <c r="E11" i="19" a="1"/>
  <c r="Q24" i="19" a="1"/>
  <c r="Q115" i="19" a="1"/>
  <c r="P156" i="20" a="1"/>
  <c r="I24" i="19" a="1"/>
  <c r="P60" i="19" a="1"/>
  <c r="P213" i="20" a="1"/>
  <c r="F20" i="19" a="1"/>
  <c r="P170" i="19" a="1"/>
  <c r="F111" i="20" a="1"/>
  <c r="J189" i="19" a="1"/>
  <c r="L163" i="19" a="1"/>
  <c r="F122" i="20" a="1"/>
  <c r="Q99" i="21" a="1"/>
  <c r="H101" i="22" a="1"/>
  <c r="I88" i="20" a="1"/>
  <c r="E211" i="19" a="1"/>
  <c r="L207" i="20" a="1"/>
  <c r="F178" i="19" a="1"/>
  <c r="H195" i="19" a="1"/>
  <c r="L171" i="20" a="1"/>
  <c r="H44" i="20" a="1"/>
  <c r="N80" i="20" a="1"/>
  <c r="I71" i="19" a="1"/>
  <c r="F144" i="20" a="1"/>
  <c r="P191" i="19" a="1"/>
  <c r="I31" i="21" a="1"/>
  <c r="L75" i="19" a="1"/>
  <c r="N38" i="20" a="1"/>
  <c r="O86" i="20" a="1"/>
  <c r="P116" i="20" a="1"/>
  <c r="O181" i="19" a="1"/>
  <c r="Q218" i="19" a="1"/>
  <c r="I81" i="20" a="1"/>
  <c r="J35" i="19" a="1"/>
  <c r="O7" i="20" a="1"/>
  <c r="K105" i="20" a="1"/>
  <c r="O73" i="19" a="1"/>
  <c r="J189" i="20" a="1"/>
  <c r="G226" i="19" a="1"/>
  <c r="G16" i="20" a="1"/>
  <c r="G124" i="19" a="1"/>
  <c r="Q83" i="19" a="1"/>
  <c r="L118" i="19" a="1"/>
  <c r="H170" i="19" a="1"/>
  <c r="G82" i="19" a="1"/>
  <c r="G57" i="19" a="1"/>
  <c r="M148" i="20" a="1"/>
  <c r="Q56" i="19" a="1"/>
  <c r="M34" i="19" a="1"/>
  <c r="L6" i="19" a="1"/>
  <c r="O15" i="19" a="1"/>
  <c r="I143" i="19" a="1"/>
  <c r="I34" i="20" a="1"/>
  <c r="N160" i="19" a="1"/>
  <c r="Q199" i="20" a="1"/>
  <c r="P20" i="19" a="1"/>
  <c r="Q56" i="20" a="1"/>
  <c r="E78" i="19" a="1"/>
  <c r="H34" i="20" a="1"/>
  <c r="H191" i="19" a="1"/>
  <c r="I220" i="19" a="1"/>
  <c r="M23" i="19" a="1"/>
  <c r="P220" i="20" a="1"/>
  <c r="N59" i="19" a="1"/>
  <c r="E16" i="20" a="1"/>
  <c r="L149" i="21" a="1"/>
  <c r="J62" i="19" a="1"/>
  <c r="K157" i="19" a="1"/>
  <c r="M157" i="19" a="1"/>
  <c r="O169" i="19" a="1"/>
  <c r="H55" i="19" a="1"/>
  <c r="I29" i="20" a="1"/>
  <c r="J177" i="19" a="1"/>
  <c r="I162" i="19" a="1"/>
  <c r="N147" i="20" a="1"/>
  <c r="G217" i="19" a="1"/>
  <c r="F69" i="19" a="1"/>
  <c r="H83" i="20" a="1"/>
  <c r="Q28" i="20" a="1"/>
  <c r="E212" i="19" a="1"/>
  <c r="N61" i="19" a="1"/>
  <c r="F117" i="20" a="1"/>
  <c r="F86" i="19" a="1"/>
  <c r="K189" i="19" a="1"/>
  <c r="F89" i="19" a="1"/>
  <c r="P188" i="21" a="1"/>
  <c r="K14" i="20" a="1"/>
  <c r="M102" i="21" a="1"/>
  <c r="Q189" i="19" a="1"/>
  <c r="J83" i="20" a="1"/>
  <c r="O98" i="20" a="1"/>
  <c r="Q146" i="19" a="1"/>
  <c r="E30" i="19" a="1"/>
  <c r="E154" i="20" a="1"/>
  <c r="M190" i="19" a="1"/>
  <c r="I42" i="19" a="1"/>
  <c r="F100" i="20" a="1"/>
  <c r="O27" i="19" a="1"/>
  <c r="O31" i="19" a="1"/>
  <c r="F88" i="19" a="1"/>
  <c r="G212" i="19" a="1"/>
  <c r="E69" i="19" a="1"/>
  <c r="E20" i="20" a="1"/>
  <c r="E83" i="21" a="1"/>
  <c r="K14" i="21" a="1"/>
  <c r="I33" i="19" a="1"/>
  <c r="O74" i="21" a="1"/>
  <c r="M90" i="20" a="1"/>
  <c r="E7" i="19" a="1"/>
  <c r="H41" i="19" a="1"/>
  <c r="Q29" i="19" a="1"/>
  <c r="H16" i="20" a="1"/>
  <c r="J205" i="19" a="1"/>
  <c r="N157" i="20" a="1"/>
  <c r="M220" i="20" a="1"/>
  <c r="Q163" i="19" a="1"/>
  <c r="P205" i="20" a="1"/>
  <c r="E8" i="21" a="1"/>
  <c r="L77" i="19" a="1"/>
  <c r="K61" i="20" a="1"/>
  <c r="O13" i="20" a="1"/>
  <c r="N102" i="19" a="1"/>
  <c r="P9" i="19" a="1"/>
  <c r="H194" i="19" a="1"/>
  <c r="I32" i="21" a="1"/>
  <c r="I202" i="20" a="1"/>
  <c r="P15" i="19" a="1"/>
  <c r="Q107" i="19" a="1"/>
  <c r="M58" i="21" a="1"/>
  <c r="K119" i="20" a="1"/>
  <c r="Q91" i="21" a="1"/>
  <c r="Q118" i="21" a="1"/>
  <c r="M174" i="20" a="1"/>
  <c r="G7" i="19" a="1"/>
  <c r="F170" i="19" a="1"/>
  <c r="H103" i="20" a="1"/>
  <c r="M14" i="19" a="1"/>
  <c r="M18" i="21" a="1"/>
  <c r="N128" i="19" a="1"/>
  <c r="E15" i="21" a="1"/>
  <c r="I110" i="20" a="1"/>
  <c r="F147" i="20" a="1"/>
  <c r="Q32" i="21" a="1"/>
  <c r="Q12" i="19" a="1"/>
  <c r="O87" i="19" a="1"/>
  <c r="Q215" i="20" a="1"/>
  <c r="F65" i="19" a="1"/>
  <c r="G71" i="20" a="1"/>
  <c r="O107" i="20" a="1"/>
  <c r="N41" i="19" a="1"/>
  <c r="F162" i="19" a="1"/>
  <c r="J98" i="19" a="1"/>
  <c r="H8" i="19" a="1"/>
  <c r="F7" i="20" a="1"/>
  <c r="N121" i="20" a="1"/>
  <c r="L105" i="19" a="1"/>
  <c r="I156" i="20" a="1"/>
  <c r="Q210" i="20" a="1"/>
  <c r="O42" i="19" a="1"/>
  <c r="F204" i="20" a="1"/>
  <c r="J119" i="19" a="1"/>
  <c r="L115" i="19" a="1"/>
  <c r="F69" i="20" a="1"/>
  <c r="F36" i="19" a="1"/>
  <c r="O156" i="19" a="1"/>
  <c r="E145" i="19" a="1"/>
  <c r="M31" i="19" a="1"/>
  <c r="O22" i="21" a="1"/>
  <c r="G136" i="19" a="1"/>
  <c r="I8" i="20" a="1"/>
  <c r="P58" i="20" a="1"/>
  <c r="H150" i="19" a="1"/>
  <c r="O75" i="20" a="1"/>
  <c r="G102" i="19" a="1"/>
  <c r="K178" i="19" a="1"/>
  <c r="K121" i="19" a="1"/>
  <c r="P207" i="19" a="1"/>
  <c r="G167" i="20" a="1"/>
  <c r="O123" i="19" a="1"/>
  <c r="M220" i="19" a="1"/>
  <c r="E192" i="19" a="1"/>
  <c r="F159" i="19" a="1"/>
  <c r="E124" i="17" a="1"/>
  <c r="P168" i="19" a="1"/>
  <c r="K31" i="19" a="1"/>
  <c r="H152" i="19" a="1"/>
  <c r="N148" i="19" a="1"/>
  <c r="I111" i="19" a="1"/>
  <c r="H129" i="19" a="1"/>
  <c r="N191" i="19" a="1"/>
  <c r="H124" i="20" a="1"/>
  <c r="Q180" i="20" a="1"/>
  <c r="M74" i="19" a="1"/>
  <c r="L21" i="19" a="1"/>
  <c r="N88" i="19" a="1"/>
  <c r="O146" i="20" a="1"/>
  <c r="M35" i="20" a="1"/>
  <c r="K180" i="21" a="1"/>
  <c r="P70" i="19" a="1"/>
  <c r="L146" i="20" a="1"/>
  <c r="I87" i="20" a="1"/>
  <c r="N161" i="19" a="1"/>
  <c r="L145" i="19" a="1"/>
  <c r="G179" i="20" a="1"/>
  <c r="L71" i="19" a="1"/>
  <c r="L7" i="19" a="1"/>
  <c r="P157" i="20" a="1"/>
  <c r="Q36" i="19" a="1"/>
  <c r="I63" i="21" a="1"/>
  <c r="H92" i="19" a="1"/>
  <c r="H83" i="19" a="1"/>
  <c r="P78" i="19" a="1"/>
  <c r="F196" i="19" a="1"/>
  <c r="O80" i="19" a="1"/>
  <c r="Q75" i="20" a="1"/>
  <c r="Q133" i="19" a="1"/>
  <c r="F15" i="20" a="1"/>
  <c r="K110" i="19" a="1"/>
  <c r="E39" i="19" a="1"/>
  <c r="G162" i="19" a="1"/>
  <c r="I192" i="19" a="1"/>
  <c r="E123" i="19" a="1"/>
  <c r="H54" i="20" a="1"/>
  <c r="G207" i="19" a="1"/>
  <c r="N126" i="19" a="1"/>
  <c r="N145" i="19" a="1"/>
  <c r="E154" i="21" a="1"/>
  <c r="L196" i="19" a="1"/>
  <c r="M205" i="19" a="1"/>
  <c r="Q148" i="19" a="1"/>
  <c r="I171" i="19" a="1"/>
  <c r="F176" i="19" a="1"/>
  <c r="I17" i="19" a="1"/>
  <c r="H98" i="19" a="1"/>
  <c r="M21" i="19" a="1"/>
  <c r="E176" i="19" a="1"/>
  <c r="K33" i="19" a="1"/>
  <c r="Q219" i="21" a="1"/>
  <c r="J114" i="19" a="1"/>
  <c r="G157" i="20" a="1"/>
  <c r="J28" i="19" a="1"/>
  <c r="F172" i="20" a="1"/>
  <c r="K225" i="19" a="1"/>
  <c r="M45" i="20" a="1"/>
  <c r="J101" i="19" a="1"/>
  <c r="H147" i="19" a="1"/>
  <c r="P182" i="19" a="1"/>
  <c r="F100" i="22" a="1"/>
  <c r="M71" i="19" a="1"/>
  <c r="E196" i="19" a="1"/>
  <c r="N191" i="20" a="1"/>
  <c r="E193" i="19" a="1"/>
  <c r="M30" i="20" a="1"/>
  <c r="E181" i="21" a="1"/>
  <c r="Q25" i="19" a="1"/>
  <c r="P6" i="19" a="1"/>
  <c r="J210" i="19" a="1"/>
  <c r="N152" i="19" a="1"/>
  <c r="K190" i="19" a="1"/>
  <c r="N204" i="19" a="1"/>
  <c r="H172" i="19" a="1"/>
  <c r="P21" i="19" a="1"/>
  <c r="N154" i="19" a="1"/>
  <c r="I172" i="20" a="1"/>
  <c r="M109" i="19" a="1"/>
  <c r="K16" i="19" a="1"/>
  <c r="N82" i="19" a="1"/>
  <c r="P82" i="19" a="1"/>
  <c r="J214" i="19" a="1"/>
  <c r="G27" i="20" a="1"/>
  <c r="H10" i="19" a="1"/>
  <c r="K87" i="22" a="1"/>
  <c r="P68" i="19" a="1"/>
  <c r="J163" i="19" a="1"/>
  <c r="K85" i="19" a="1"/>
  <c r="J83" i="19" a="1"/>
  <c r="L65" i="19" a="1"/>
  <c r="J125" i="20" a="1"/>
  <c r="M198" i="20" a="1"/>
  <c r="I31" i="19" a="1"/>
  <c r="F101" i="20" a="1"/>
  <c r="H150" i="20" a="1"/>
  <c r="O88" i="19" a="1"/>
  <c r="Q42" i="20" a="1"/>
  <c r="I10" i="19" a="1"/>
  <c r="O182" i="19" a="1"/>
  <c r="O180" i="19" a="1"/>
  <c r="F118" i="19" a="1"/>
  <c r="I165" i="19" a="1"/>
  <c r="L38" i="20" a="1"/>
  <c r="J33" i="20" a="1"/>
  <c r="G32" i="20" a="1"/>
  <c r="I100" i="20" a="1"/>
  <c r="H101" i="20" a="1"/>
  <c r="Q90" i="19" a="1"/>
  <c r="N45" i="20" a="1"/>
  <c r="I211" i="19" a="1"/>
  <c r="J190" i="20" a="1"/>
  <c r="O89" i="20" a="1"/>
  <c r="J174" i="20" a="1"/>
  <c r="J224" i="19" a="1"/>
  <c r="Q174" i="19" a="1"/>
  <c r="J193" i="19" a="1"/>
  <c r="O161" i="19" a="1"/>
  <c r="J31" i="20" a="1"/>
  <c r="N60" i="19" a="1"/>
  <c r="H59" i="19" a="1"/>
  <c r="Q35" i="20" a="1"/>
  <c r="H56" i="19" a="1"/>
  <c r="O79" i="19" a="1"/>
  <c r="P219" i="20" a="1"/>
  <c r="Q44" i="19" a="1"/>
  <c r="Q20" i="20" a="1"/>
  <c r="K88" i="20" a="1"/>
  <c r="G134" i="19" a="1"/>
  <c r="J109" i="20" a="1"/>
  <c r="P8" i="20" a="1"/>
  <c r="O65" i="20" a="1"/>
  <c r="L61" i="19" a="1"/>
  <c r="L37" i="19" a="1"/>
  <c r="L102" i="20" a="1"/>
  <c r="P202" i="20" a="1"/>
  <c r="M71" i="21" a="1"/>
  <c r="L91" i="20" a="1"/>
  <c r="J92" i="20" a="1"/>
  <c r="M69" i="19" a="1"/>
  <c r="F100" i="19" a="1"/>
  <c r="P60" i="20" a="1"/>
  <c r="L13" i="19" a="1"/>
  <c r="F103" i="19" a="1"/>
  <c r="Q118" i="19" a="1"/>
  <c r="J146" i="19" a="1"/>
  <c r="E118" i="19" a="1"/>
  <c r="P213" i="19" a="1"/>
  <c r="K210" i="20" a="1"/>
  <c r="J152" i="20" a="1"/>
  <c r="J38" i="19" a="1"/>
  <c r="O87" i="21" a="1"/>
  <c r="J39" i="19" a="1"/>
  <c r="K99" i="19" a="1"/>
  <c r="K163" i="20" a="1"/>
  <c r="M63" i="19" a="1"/>
  <c r="J37" i="20" a="1"/>
  <c r="J103" i="19" a="1"/>
  <c r="G81" i="20" a="1"/>
  <c r="G41" i="19" a="1"/>
  <c r="O190" i="19" a="1"/>
  <c r="G191" i="20" a="1"/>
  <c r="P166" i="19" a="1"/>
  <c r="G128" i="19" a="1"/>
  <c r="P143" i="19" a="1"/>
  <c r="J217" i="20" a="1"/>
  <c r="L133" i="19" a="1"/>
  <c r="O208" i="19" a="1"/>
  <c r="Q42" i="22" a="1"/>
  <c r="H62" i="19" a="1"/>
  <c r="H157" i="19" a="1"/>
  <c r="K60" i="20" a="1"/>
  <c r="N77" i="19" a="1"/>
  <c r="L103" i="19" a="1"/>
  <c r="J220" i="20" a="1"/>
  <c r="E143" i="22" a="1"/>
  <c r="L188" i="19" a="1"/>
  <c r="E34" i="19" a="1"/>
  <c r="Q79" i="19" a="1"/>
  <c r="L124" i="19" a="1"/>
  <c r="Q110" i="19" a="1"/>
  <c r="H220" i="20" a="1"/>
  <c r="J173" i="19" a="1"/>
  <c r="H30" i="21" a="1"/>
  <c r="I136" i="20" a="1"/>
  <c r="G55" i="20" a="1"/>
  <c r="K161" i="20" a="1"/>
  <c r="F7" i="19" a="1"/>
  <c r="N226" i="19" a="1"/>
  <c r="E118" i="20" a="1"/>
  <c r="E135" i="20" a="1"/>
  <c r="J59" i="20" a="1"/>
  <c r="L213" i="20" a="1"/>
  <c r="F87" i="20" a="1"/>
  <c r="J72" i="19" a="1"/>
  <c r="K77" i="19" a="1"/>
  <c r="E67" i="19" a="1"/>
  <c r="L162" i="19" a="1"/>
  <c r="J36" i="19" a="1"/>
  <c r="J25" i="20" a="1"/>
  <c r="Q9" i="21" a="1"/>
  <c r="I160" i="20" a="1"/>
  <c r="H21" i="20" a="1"/>
  <c r="N73" i="20" a="1"/>
  <c r="E178" i="19" a="1"/>
  <c r="M54" i="19" a="1"/>
  <c r="N9" i="21" a="1"/>
  <c r="L107" i="20" a="1"/>
  <c r="K8" i="21" a="1"/>
  <c r="Q39" i="19" a="1"/>
  <c r="P120" i="21" a="1"/>
  <c r="Q85" i="19" a="1"/>
  <c r="L123" i="19" a="1"/>
  <c r="J99" i="19" a="1"/>
  <c r="J136" i="19" a="1"/>
  <c r="H121" i="20" a="1"/>
  <c r="H160" i="19" a="1"/>
  <c r="M102" i="19" a="1"/>
  <c r="H27" i="19" a="1"/>
  <c r="K67" i="20" a="1"/>
  <c r="J158" i="20" a="1"/>
  <c r="O108" i="19" a="1"/>
  <c r="Q57" i="19" a="1"/>
  <c r="H20" i="21" a="1"/>
  <c r="M207" i="19" a="1"/>
  <c r="L69" i="20" a="1"/>
  <c r="H54" i="19" a="1"/>
  <c r="M152" i="20" a="1"/>
  <c r="E14" i="20" a="1"/>
  <c r="I69" i="20" a="1"/>
  <c r="E20" i="19" a="1"/>
  <c r="N178" i="19" a="1"/>
  <c r="J202" i="19" a="1"/>
  <c r="P105" i="19" a="1"/>
  <c r="E158" i="19" a="1"/>
  <c r="J22" i="20" a="1"/>
  <c r="M127" i="21" a="1"/>
  <c r="M162" i="20" a="1"/>
  <c r="Q12" i="20" a="1"/>
  <c r="Q61" i="19" a="1"/>
  <c r="F45" i="19" a="1"/>
  <c r="I45" i="19" a="1"/>
  <c r="N83" i="19" a="1"/>
  <c r="J181" i="19" a="1"/>
  <c r="I85" i="19" a="1"/>
  <c r="J151" i="19" a="1"/>
  <c r="O76" i="19" a="1"/>
  <c r="P115" i="19" a="1"/>
  <c r="Q193" i="19" a="1"/>
  <c r="G100" i="19" a="1"/>
  <c r="K98" i="19" a="1"/>
  <c r="O224" i="19" a="1"/>
  <c r="I21" i="19" a="1"/>
  <c r="G79" i="20" a="1"/>
  <c r="M146" i="21" a="1"/>
  <c r="P225" i="21" a="1"/>
  <c r="J23" i="19" a="1"/>
  <c r="H199" i="19" a="1"/>
  <c r="P154" i="20" a="1"/>
  <c r="P61" i="20" a="1"/>
  <c r="E65" i="19" a="1"/>
  <c r="P43" i="19" a="1"/>
  <c r="K7" i="19" a="1"/>
  <c r="L156" i="19" a="1"/>
  <c r="O150" i="19" a="1"/>
  <c r="N198" i="19" a="1"/>
  <c r="O16" i="21" a="1"/>
  <c r="I128" i="19" a="1"/>
  <c r="Q34" i="20" a="1"/>
  <c r="N124" i="20" a="1"/>
  <c r="P22" i="20" a="1"/>
  <c r="N180" i="19" a="1"/>
  <c r="H102" i="20" a="1"/>
  <c r="L113" i="20" a="1"/>
  <c r="O57" i="20" a="1"/>
  <c r="J38" i="21" a="1"/>
  <c r="Q211" i="19" a="1"/>
  <c r="L153" i="19" a="1"/>
  <c r="H144" i="19" a="1"/>
  <c r="H17" i="19" a="1"/>
  <c r="O167" i="19" a="1"/>
  <c r="E27" i="20" a="1"/>
  <c r="P77" i="19" a="1"/>
  <c r="H191" i="21" a="1"/>
  <c r="F130" i="20" a="1"/>
  <c r="E158" i="20" a="1"/>
  <c r="M115" i="20" a="1"/>
  <c r="E28" i="19" a="1"/>
  <c r="M222" i="19" a="1"/>
  <c r="Q220" i="20" a="1"/>
  <c r="K162" i="19" a="1"/>
  <c r="G107" i="19" a="1"/>
  <c r="M149" i="20" a="1"/>
  <c r="E113" i="20" a="1"/>
  <c r="L20" i="19" a="1"/>
  <c r="I13" i="21" a="1"/>
  <c r="G84" i="20" a="1"/>
  <c r="M91" i="21" a="1"/>
  <c r="Q163" i="20" a="1"/>
  <c r="Q68" i="21" a="1"/>
  <c r="E80" i="19" a="1"/>
  <c r="H111" i="22" a="1"/>
  <c r="G28" i="20" a="1"/>
  <c r="P158" i="19" a="1"/>
  <c r="O92" i="19" a="1"/>
  <c r="L62" i="21" a="1"/>
  <c r="P171" i="19" a="1"/>
  <c r="J167" i="20" a="1"/>
  <c r="I170" i="20" a="1"/>
  <c r="Q154" i="19" a="1"/>
  <c r="I58" i="20" a="1"/>
  <c r="P194" i="19" a="1"/>
  <c r="J171" i="19" a="1"/>
  <c r="J128" i="19" a="1"/>
  <c r="G27" i="19" a="1"/>
  <c r="M43" i="19" a="1"/>
  <c r="N25" i="19" a="1"/>
  <c r="K107" i="19" a="1"/>
  <c r="H86" i="20" a="1"/>
  <c r="N114" i="20" a="1"/>
  <c r="L169" i="19" a="1"/>
  <c r="G86" i="19" a="1"/>
  <c r="J119" i="20" a="1"/>
  <c r="K179" i="19" a="1"/>
  <c r="F133" i="19" a="1"/>
  <c r="K106" i="19" a="1"/>
  <c r="P106" i="20" a="1"/>
  <c r="K123" i="19" a="1"/>
  <c r="F203" i="19" a="1"/>
  <c r="L222" i="19" a="1"/>
  <c r="H125" i="19" a="1"/>
  <c r="N44" i="19" a="1"/>
  <c r="L218" i="20" a="1"/>
  <c r="O78" i="19" a="1"/>
  <c r="G30" i="20" a="1"/>
  <c r="E127" i="19" a="1"/>
  <c r="O188" i="19" a="1"/>
  <c r="H76" i="20" a="1"/>
  <c r="M127" i="19" a="1"/>
  <c r="I18" i="19" a="1"/>
  <c r="J8" i="19" a="1"/>
  <c r="P24" i="19" a="1"/>
  <c r="L197" i="19" a="1"/>
  <c r="M210" i="21" a="1"/>
  <c r="G37" i="19" a="1"/>
  <c r="P38" i="19" a="1"/>
  <c r="P154" i="19" a="1"/>
  <c r="P223" i="19" a="1"/>
  <c r="G199" i="19" a="1"/>
  <c r="K203" i="19" a="1"/>
  <c r="P42" i="21" a="1"/>
  <c r="I56" i="20" a="1"/>
  <c r="M7" i="20" a="1"/>
  <c r="J67" i="19" a="1"/>
  <c r="N104" i="19" a="1"/>
  <c r="M133" i="19" a="1"/>
  <c r="N70" i="19" a="1"/>
  <c r="J73" i="19" a="1"/>
  <c r="J188" i="19" a="1"/>
  <c r="P62" i="19" a="1"/>
  <c r="F91" i="20" a="1"/>
  <c r="J55" i="19" a="1"/>
  <c r="Q191" i="19" a="1"/>
  <c r="O29" i="20" a="1"/>
  <c r="E224" i="19" a="1"/>
  <c r="L144" i="19" a="1"/>
  <c r="Q132" i="19" a="1"/>
  <c r="N71" i="20" a="1"/>
  <c r="G88" i="19" a="1"/>
  <c r="G149" i="19" a="1"/>
  <c r="G67" i="20" a="1"/>
  <c r="N215" i="21" a="1"/>
  <c r="F23" i="19" a="1"/>
  <c r="J16" i="19" a="1"/>
  <c r="H7" i="20" a="1"/>
  <c r="E85" i="20" a="1"/>
  <c r="Q9" i="19" a="1"/>
  <c r="L163" i="20" a="1"/>
  <c r="M54" i="20" a="1"/>
  <c r="O189" i="19" a="1"/>
  <c r="I200" i="19" a="1"/>
  <c r="I31" i="20" a="1"/>
  <c r="I132" i="19" a="1"/>
  <c r="G42" i="19" a="1"/>
  <c r="N14" i="19" a="1"/>
  <c r="M160" i="19" a="1"/>
  <c r="J162" i="19" a="1"/>
  <c r="G28" i="19" a="1"/>
  <c r="Q66" i="21" a="1"/>
  <c r="M41" i="19" a="1"/>
  <c r="O117" i="19" a="1"/>
  <c r="E226" i="19" a="1"/>
  <c r="N202" i="19" a="1"/>
  <c r="O58" i="19" a="1"/>
  <c r="N80" i="19" a="1"/>
  <c r="K193" i="22" a="1"/>
  <c r="N149" i="19" a="1"/>
  <c r="L194" i="20" a="1"/>
  <c r="H134" i="19" a="1"/>
  <c r="E127" i="17" a="1"/>
  <c r="L11" i="20" a="1"/>
  <c r="N189" i="19" a="1"/>
  <c r="O152" i="21" a="1"/>
  <c r="G78" i="19" a="1"/>
  <c r="H24" i="19" a="1"/>
  <c r="G59" i="19" a="1"/>
  <c r="O6" i="19" a="1"/>
  <c r="G129" i="19" a="1"/>
  <c r="O122" i="19" a="1"/>
  <c r="E55" i="21" a="1"/>
  <c r="O168" i="19" a="1"/>
  <c r="F19" i="20" a="1"/>
  <c r="O173" i="19" a="1"/>
  <c r="I137" i="20" a="1"/>
  <c r="O219" i="19" a="1"/>
  <c r="E24" i="19" a="1"/>
  <c r="H116" i="19" a="1"/>
  <c r="G24" i="20" a="1"/>
  <c r="E166" i="19" a="1"/>
  <c r="H18" i="19" a="1"/>
  <c r="E218" i="19" a="1"/>
  <c r="E198" i="19" a="1"/>
  <c r="M166" i="19" a="1"/>
  <c r="E116" i="17" a="1"/>
  <c r="J223" i="19" a="1"/>
  <c r="P205" i="19" a="1"/>
  <c r="M26" i="19" a="1"/>
  <c r="M216" i="19" a="1"/>
  <c r="L111" i="20" a="1"/>
  <c r="L159" i="19" a="1"/>
  <c r="Q217" i="19" a="1"/>
  <c r="G36" i="19" a="1"/>
  <c r="K104" i="19" a="1"/>
  <c r="K158" i="19" a="1"/>
  <c r="G69" i="20" a="1"/>
  <c r="F166" i="19" a="1"/>
  <c r="K128" i="21" a="1"/>
  <c r="G224" i="19" a="1"/>
  <c r="G89" i="20" a="1"/>
  <c r="I114" i="19" a="1"/>
  <c r="J210" i="20" a="1"/>
  <c r="L56" i="20" a="1"/>
  <c r="K17" i="21" a="1"/>
  <c r="H204" i="19" a="1"/>
  <c r="P7" i="19" a="1"/>
  <c r="P137" i="19" a="1"/>
  <c r="F212" i="19" a="1"/>
  <c r="N173" i="19" a="1"/>
  <c r="E118" i="17" a="1"/>
  <c r="J143" i="19" a="1"/>
  <c r="G90" i="20" a="1"/>
  <c r="F39" i="22" a="1"/>
  <c r="J58" i="21" a="1"/>
  <c r="I209" i="19" a="1"/>
  <c r="M39" i="20" a="1"/>
  <c r="K182" i="19" a="1"/>
  <c r="K150" i="20" a="1"/>
  <c r="O32" i="19" a="1"/>
  <c r="O37" i="21" a="1"/>
  <c r="G209" i="19" a="1"/>
  <c r="H38" i="19" a="1"/>
  <c r="Q192" i="19" a="1"/>
  <c r="M221" i="20" a="1"/>
  <c r="H67" i="19" a="1"/>
  <c r="J73" i="20" a="1"/>
  <c r="J179" i="19" a="1"/>
  <c r="F64" i="19" a="1"/>
  <c r="K73" i="20" a="1"/>
  <c r="E112" i="19" a="1"/>
  <c r="G131" i="19" a="1"/>
  <c r="Q105" i="19" a="1"/>
  <c r="L87" i="19" a="1"/>
  <c r="K175" i="20" a="1"/>
  <c r="L43" i="20" a="1"/>
  <c r="Q116" i="19" a="1"/>
  <c r="L181" i="19" a="1"/>
  <c r="Q182" i="19" a="1"/>
  <c r="P34" i="21" a="1"/>
  <c r="I110" i="21" a="1"/>
  <c r="L99" i="20" a="1"/>
  <c r="L119" i="20" a="1"/>
  <c r="M59" i="19" a="1"/>
  <c r="P215" i="19" a="1"/>
  <c r="K132" i="19" a="1"/>
  <c r="F105" i="19" a="1"/>
  <c r="P163" i="19" a="1"/>
  <c r="N122" i="20" a="1"/>
  <c r="F18" i="19" a="1"/>
  <c r="P106" i="19" a="1"/>
  <c r="J25" i="19" a="1"/>
  <c r="E128" i="17" a="1"/>
  <c r="N39" i="19" a="1"/>
  <c r="E81" i="19" a="1"/>
  <c r="E11" i="20" a="1"/>
  <c r="J19" i="19" a="1"/>
  <c r="J53" i="19" a="1"/>
  <c r="G103" i="20" a="1"/>
  <c r="F8" i="20" a="1"/>
  <c r="M45" i="19" a="1"/>
  <c r="K130" i="19" a="1"/>
  <c r="H65" i="20" a="1"/>
  <c r="M131" i="20" a="1"/>
  <c r="E129" i="19" a="1"/>
  <c r="J106" i="19" a="1"/>
  <c r="N114" i="19" a="1"/>
  <c r="F158" i="20" a="1"/>
  <c r="P194" i="22" a="1"/>
  <c r="I99" i="20" a="1"/>
  <c r="H162" i="19" a="1"/>
  <c r="P217" i="20" a="1"/>
  <c r="Q199" i="19" a="1"/>
  <c r="N23" i="19" a="1"/>
  <c r="P69" i="19" a="1"/>
  <c r="P158" i="20" a="1"/>
  <c r="N155" i="20" a="1"/>
  <c r="E132" i="17" a="1"/>
  <c r="L36" i="19" a="1"/>
  <c r="L32" i="19" a="1"/>
  <c r="I66" i="19" a="1"/>
  <c r="E119" i="19" a="1"/>
  <c r="L21" i="21" a="1"/>
  <c r="O144" i="19" a="1"/>
  <c r="L69" i="21" a="1"/>
  <c r="G113" i="19" a="1"/>
  <c r="O112" i="20" a="1"/>
  <c r="L39" i="20" a="1"/>
  <c r="O30" i="19" a="1"/>
  <c r="F6" i="19" a="1"/>
  <c r="L33" i="21" a="1"/>
  <c r="Q107" i="21" a="1"/>
  <c r="G211" i="19" a="1"/>
  <c r="H180" i="19" a="1"/>
  <c r="G218" i="20" a="1"/>
  <c r="P101" i="19" a="1"/>
  <c r="Q26" i="20" a="1"/>
  <c r="G82" i="20" a="1"/>
  <c r="J7" i="19" a="1"/>
  <c r="F32" i="19" a="1"/>
  <c r="N91" i="20" a="1"/>
  <c r="I26" i="19" a="1"/>
  <c r="J115" i="19" a="1"/>
  <c r="P25" i="20" a="1"/>
  <c r="J32" i="20" a="1"/>
  <c r="K129" i="19" a="1"/>
  <c r="P98" i="20" a="1"/>
  <c r="P41" i="19" a="1"/>
  <c r="F218" i="20" a="1"/>
  <c r="K223" i="21" a="1"/>
  <c r="N126" i="21" a="1"/>
  <c r="O17" i="20" a="1"/>
  <c r="P16" i="19" a="1"/>
  <c r="K167" i="19" a="1"/>
  <c r="N45" i="19" a="1"/>
  <c r="O221" i="21" a="1"/>
  <c r="Q20" i="19" a="1"/>
  <c r="F11" i="19" a="1"/>
  <c r="P6" i="20" a="1"/>
  <c r="F117" i="21" a="1"/>
  <c r="E223" i="20" a="1"/>
  <c r="I156" i="19" a="1"/>
  <c r="H143" i="20" a="1"/>
  <c r="H33" i="20" a="1"/>
  <c r="Q9" i="20" a="1"/>
  <c r="O120" i="20" a="1"/>
  <c r="E61" i="20" a="1"/>
  <c r="Q58" i="19" a="1"/>
  <c r="M10" i="19" a="1"/>
  <c r="P37" i="19" a="1"/>
  <c r="H70" i="19" a="1"/>
  <c r="H106" i="19" a="1"/>
  <c r="F164" i="19" a="1"/>
  <c r="G58" i="19" a="1"/>
  <c r="M106" i="19" a="1"/>
  <c r="F169" i="19" a="1"/>
  <c r="E36" i="19" a="1"/>
  <c r="L12" i="20" a="1"/>
  <c r="I179" i="19" a="1"/>
  <c r="H74" i="19" a="1"/>
  <c r="L171" i="22" a="1"/>
  <c r="O172" i="19" a="1"/>
  <c r="G175" i="19" a="1"/>
  <c r="N30" i="20" a="1"/>
  <c r="I28" i="19" a="1"/>
  <c r="H71" i="19" a="1"/>
  <c r="I206" i="19" a="1"/>
  <c r="F197" i="19" a="1"/>
  <c r="O149" i="19" a="1"/>
  <c r="E23" i="20" a="1"/>
  <c r="O40" i="19" a="1"/>
  <c r="M203" i="19" a="1"/>
  <c r="L131" i="20" a="1"/>
  <c r="K154" i="19" a="1"/>
  <c r="P128" i="19" a="1"/>
  <c r="O136" i="19" a="1"/>
  <c r="O107" i="19" a="1"/>
  <c r="N159" i="19" a="1"/>
  <c r="P133" i="19" a="1"/>
  <c r="I68" i="19" a="1"/>
  <c r="I101" i="19" a="1"/>
  <c r="J148" i="20" a="1"/>
  <c r="M196" i="22" a="1"/>
  <c r="G101" i="19" a="1"/>
  <c r="E12" i="19" a="1"/>
  <c r="L83" i="19" a="1"/>
  <c r="G17" i="20" a="1"/>
  <c r="G126" i="19" a="1"/>
  <c r="P110" i="20" a="1"/>
  <c r="I107" i="19" a="1"/>
  <c r="J161" i="19" a="1"/>
  <c r="J209" i="19" a="1"/>
  <c r="M218" i="19" a="1"/>
  <c r="H80" i="19" a="1"/>
  <c r="J226" i="20" a="1"/>
  <c r="O78" i="21" a="1"/>
  <c r="P176" i="20" a="1"/>
  <c r="H196" i="19" a="1"/>
  <c r="O34" i="20" a="1"/>
  <c r="F153" i="21" a="1"/>
  <c r="P170" i="20" a="1"/>
  <c r="L82" i="19" a="1"/>
  <c r="F70" i="19" a="1"/>
  <c r="Q45" i="19" a="1"/>
  <c r="N146" i="19" a="1"/>
  <c r="I166" i="19" a="1"/>
  <c r="F40" i="20" a="1"/>
  <c r="I82" i="19" a="1"/>
  <c r="O156" i="20" a="1"/>
  <c r="L152" i="20" a="1"/>
  <c r="I154" i="19" a="1"/>
  <c r="Q111" i="19" a="1"/>
  <c r="M109" i="20" a="1"/>
  <c r="G92" i="19" a="1"/>
  <c r="G41" i="20" a="1"/>
  <c r="J159" i="19" a="1"/>
  <c r="G104" i="20" a="1"/>
  <c r="P12" i="19" a="1"/>
  <c r="M19" i="20" a="1"/>
  <c r="E87" i="19" a="1"/>
  <c r="E17" i="20" a="1"/>
  <c r="Q127" i="19" a="1"/>
  <c r="L182" i="22" a="1"/>
  <c r="E223" i="19" a="1"/>
  <c r="P223" i="20" a="1"/>
  <c r="F124" i="19" a="1"/>
  <c r="F188" i="19" a="1"/>
  <c r="Q112" i="20" a="1"/>
  <c r="Q225" i="20" a="1"/>
  <c r="L99" i="19" a="1"/>
  <c r="E56" i="20" a="1"/>
  <c r="P115" i="20" a="1"/>
  <c r="F38" i="20" a="1"/>
  <c r="Q120" i="20" a="1"/>
  <c r="N92" i="21" a="1"/>
  <c r="Q204" i="19" a="1"/>
  <c r="J89" i="19" a="1"/>
  <c r="N178" i="20" a="1"/>
  <c r="I176" i="19" a="1"/>
  <c r="L180" i="20" a="1"/>
  <c r="H118" i="19" a="1"/>
  <c r="N206" i="20" a="1"/>
  <c r="Q174" i="20" a="1"/>
  <c r="Q128" i="20" a="1"/>
  <c r="I174" i="20" a="1"/>
  <c r="O35" i="19" a="1"/>
  <c r="K35" i="20" a="1"/>
  <c r="H87" i="20" a="1"/>
  <c r="O78" i="20" a="1"/>
  <c r="E189" i="19" a="1"/>
  <c r="M114" i="19" a="1"/>
  <c r="K9" i="19" a="1"/>
  <c r="L209" i="20" a="1"/>
  <c r="K131" i="19" a="1"/>
  <c r="N216" i="19" a="1"/>
  <c r="O102" i="19" a="1"/>
  <c r="K214" i="20" a="1"/>
  <c r="I65" i="19" a="1"/>
  <c r="Q10" i="19" a="1"/>
  <c r="F193" i="19" a="1"/>
  <c r="I14" i="19" a="1"/>
  <c r="N65" i="20" a="1"/>
  <c r="I73" i="19" a="1"/>
  <c r="K74" i="19" a="1"/>
  <c r="Q41" i="20" a="1"/>
  <c r="Q133" i="20" a="1"/>
  <c r="O119" i="20" a="1"/>
  <c r="H203" i="19" a="1"/>
  <c r="K10" i="19" a="1"/>
  <c r="H45" i="19" a="1"/>
  <c r="J126" i="19" a="1"/>
  <c r="G56" i="19" a="1"/>
  <c r="L34" i="20" a="1"/>
  <c r="I131" i="19" a="1"/>
  <c r="G76" i="19" a="1"/>
  <c r="H110" i="19" a="1"/>
  <c r="M182" i="19" a="1"/>
  <c r="P220" i="19" a="1"/>
  <c r="Q13" i="20" a="1"/>
  <c r="F37" i="19" a="1"/>
  <c r="L222" i="20" a="1"/>
  <c r="F43" i="19" a="1"/>
  <c r="J65" i="19" a="1"/>
  <c r="G205" i="19" a="1"/>
  <c r="J219" i="19" a="1"/>
  <c r="N18" i="20" a="1"/>
  <c r="J117" i="21" a="1"/>
  <c r="J15" i="20" a="1"/>
  <c r="N34" i="20" a="1"/>
  <c r="I177" i="19" a="1"/>
  <c r="F206" i="19" a="1"/>
  <c r="I30" i="20" a="1"/>
  <c r="O222" i="19" a="1"/>
  <c r="J77" i="19" a="1"/>
  <c r="O129" i="19" a="1"/>
  <c r="I149" i="19" a="1"/>
  <c r="E122" i="19" a="1"/>
  <c r="M67" i="20" a="1"/>
  <c r="I173" i="20" a="1"/>
  <c r="M213" i="19" a="1"/>
  <c r="P66" i="19" a="1"/>
  <c r="K143" i="19" a="1"/>
  <c r="E125" i="19" a="1"/>
  <c r="J9" i="20" a="1"/>
  <c r="O159" i="19" a="1"/>
  <c r="F31" i="19" a="1"/>
  <c r="F7" i="21" a="1"/>
  <c r="K70" i="19" a="1"/>
  <c r="I29" i="19" a="1"/>
  <c r="O77" i="19" a="1"/>
  <c r="L110" i="19" a="1"/>
  <c r="F89" i="20" a="1"/>
  <c r="H80" i="20" a="1"/>
  <c r="I57" i="20" a="1"/>
  <c r="F14" i="20" a="1"/>
  <c r="N8" i="19" a="1"/>
  <c r="L200" i="19" a="1"/>
  <c r="M212" i="20" a="1"/>
  <c r="M81" i="19" a="1"/>
  <c r="P27" i="19" a="1"/>
  <c r="N89" i="20" a="1"/>
  <c r="M176" i="19" a="1"/>
  <c r="E193" i="21" a="1"/>
  <c r="H88" i="20" a="1"/>
  <c r="I148" i="19" a="1"/>
  <c r="O100" i="19" a="1"/>
  <c r="G16" i="19" a="1"/>
  <c r="G13" i="19" a="1"/>
  <c r="Q223" i="19" a="1"/>
  <c r="K159" i="19" a="1"/>
  <c r="P147" i="20" a="1"/>
  <c r="E76" i="19" a="1"/>
  <c r="I35" i="20" a="1"/>
  <c r="K100" i="20" a="1"/>
  <c r="G155" i="20" a="1"/>
  <c r="F104" i="20" a="1"/>
  <c r="E143" i="21" a="1"/>
  <c r="N89" i="19" a="1"/>
  <c r="L76" i="20" a="1"/>
  <c r="M105" i="20" a="1"/>
  <c r="J208" i="20" a="1"/>
  <c r="Q34" i="19" a="1"/>
  <c r="K14" i="19" a="1"/>
  <c r="G188" i="19" a="1"/>
  <c r="O83" i="20" a="1"/>
  <c r="K201" i="19" a="1"/>
  <c r="K91" i="20" a="1"/>
  <c r="G126" i="20" a="1"/>
  <c r="H16" i="19" a="1"/>
  <c r="O175" i="20" a="1"/>
  <c r="O17" i="19" a="1"/>
  <c r="I203" i="19" a="1"/>
  <c r="I75" i="19" a="1"/>
  <c r="M36" i="19" a="1"/>
  <c r="N176" i="20" a="1"/>
  <c r="N158" i="20" a="1"/>
  <c r="P83" i="20" a="1"/>
  <c r="N36" i="19" a="1"/>
  <c r="H87" i="19" a="1"/>
  <c r="G133" i="19" a="1"/>
  <c r="L174" i="19" a="1"/>
  <c r="P200" i="20" a="1"/>
  <c r="P110" i="19" a="1"/>
  <c r="I27" i="19" a="1"/>
  <c r="H15" i="20" a="1"/>
  <c r="N85" i="19" a="1"/>
  <c r="P162" i="20" a="1"/>
  <c r="E174" i="19" a="1"/>
  <c r="M24" i="20" a="1"/>
  <c r="G12" i="20" a="1"/>
  <c r="G72" i="19" a="1"/>
  <c r="G110" i="20" a="1"/>
  <c r="G158" i="19" a="1"/>
  <c r="Q71" i="19" a="1"/>
  <c r="P196" i="19" a="1"/>
  <c r="E91" i="19" a="1"/>
  <c r="G23" i="20" a="1"/>
  <c r="Q145" i="20" a="1"/>
  <c r="I102" i="19" a="1"/>
  <c r="Q80" i="19" a="1"/>
  <c r="O134" i="20" a="1"/>
  <c r="L76" i="19" a="1"/>
  <c r="H58" i="19" a="1"/>
  <c r="J112" i="19" a="1"/>
  <c r="P13" i="19" a="1"/>
  <c r="P130" i="19" a="1"/>
  <c r="F27" i="19" a="1"/>
  <c r="K118" i="19" a="1"/>
  <c r="I121" i="21" a="1"/>
  <c r="F224" i="19" a="1"/>
  <c r="E131" i="19" a="1"/>
  <c r="K90" i="19" a="1"/>
  <c r="H113" i="20" a="1"/>
  <c r="K198" i="21" a="1"/>
  <c r="N158" i="19" a="1"/>
  <c r="F219" i="19" a="1"/>
  <c r="E39" i="20" a="1"/>
  <c r="F149" i="19" a="1"/>
  <c r="O114" i="19" a="1"/>
  <c r="P162" i="19" a="1"/>
  <c r="F133" i="20" a="1"/>
  <c r="F62" i="19" a="1"/>
  <c r="J171" i="20" a="1"/>
  <c r="O28" i="19" a="1"/>
  <c r="E33" i="20" a="1"/>
  <c r="I22" i="19" a="1"/>
  <c r="O137" i="19" a="1"/>
  <c r="M24" i="19" a="1"/>
  <c r="H212" i="19" a="1"/>
  <c r="J108" i="19" a="1"/>
  <c r="Q44" i="21" a="1"/>
  <c r="I201" i="19" a="1"/>
  <c r="F25" i="19" a="1"/>
  <c r="K6" i="19" a="1"/>
  <c r="E112" i="20" a="1"/>
  <c r="J65" i="21" a="1"/>
  <c r="H40" i="19" a="1"/>
  <c r="F60" i="19" a="1"/>
  <c r="M160" i="20" a="1"/>
  <c r="J33" i="19" a="1"/>
  <c r="G215" i="19" a="1"/>
  <c r="M134" i="19" a="1"/>
  <c r="I150" i="19" a="1"/>
  <c r="O22" i="19" a="1"/>
  <c r="M191" i="19" a="1"/>
  <c r="J165" i="19" a="1"/>
  <c r="I226" i="21" a="1"/>
  <c r="H23" i="19" a="1"/>
  <c r="N57" i="19" a="1"/>
  <c r="M76" i="20" a="1"/>
  <c r="N190" i="19" a="1"/>
  <c r="L211" i="20" a="1"/>
  <c r="Q194" i="20" a="1"/>
  <c r="M98" i="19" a="1"/>
  <c r="L91" i="19" a="1"/>
  <c r="J157" i="19" a="1"/>
  <c r="J10" i="19" a="1"/>
  <c r="M16" i="20" a="1"/>
  <c r="E115" i="19" a="1"/>
  <c r="Q83" i="20" a="1"/>
  <c r="E172" i="19" a="1"/>
  <c r="F84" i="19" a="1"/>
  <c r="F88" i="20" a="1"/>
  <c r="Q14" i="19" a="1"/>
  <c r="J106" i="20" a="1"/>
  <c r="G201" i="20" a="1"/>
  <c r="O59" i="20" a="1"/>
  <c r="F209" i="20" a="1"/>
  <c r="E83" i="20" a="1"/>
  <c r="M172" i="19" a="1"/>
  <c r="P54" i="21" a="1"/>
  <c r="K10" i="21" a="1"/>
  <c r="O29" i="19" a="1"/>
  <c r="O132" i="21" a="1"/>
  <c r="P124" i="19" a="1"/>
  <c r="E135" i="19" a="1"/>
  <c r="I26" i="20" a="1"/>
  <c r="O212" i="21" a="1"/>
  <c r="O113" i="19" a="1"/>
  <c r="I36" i="19" a="1"/>
  <c r="O30" i="20" a="1"/>
  <c r="G221" i="21" a="1"/>
  <c r="N101" i="20" a="1"/>
  <c r="Q168" i="21" a="1"/>
  <c r="F135" i="19" a="1"/>
  <c r="Q22" i="19" a="1"/>
  <c r="J195" i="20" a="1"/>
  <c r="N122" i="19" a="1"/>
  <c r="N176" i="19" a="1"/>
  <c r="Q171" i="19" a="1"/>
  <c r="K68" i="19" a="1"/>
  <c r="K147" i="20" a="1"/>
  <c r="E72" i="19" a="1"/>
  <c r="J226" i="19" a="1"/>
  <c r="G61" i="20" a="1"/>
  <c r="H75" i="19" a="1"/>
  <c r="Q91" i="19" a="1"/>
  <c r="P198" i="19" a="1"/>
  <c r="H75" i="20" a="1"/>
  <c r="N79" i="19" a="1"/>
  <c r="K17" i="22" a="1"/>
  <c r="L173" i="19" a="1"/>
  <c r="K39" i="19" a="1"/>
  <c r="J34" i="19" a="1"/>
  <c r="J27" i="19" a="1"/>
  <c r="K87" i="19" a="1"/>
  <c r="O108" i="20" a="1"/>
  <c r="P169" i="19" a="1"/>
  <c r="E59" i="20" a="1"/>
  <c r="G109" i="19" a="1"/>
  <c r="F24" i="20" a="1"/>
  <c r="Q43" i="19" a="1"/>
  <c r="H25" i="20" a="1"/>
  <c r="O8" i="19" a="1"/>
  <c r="Q7" i="21" a="1"/>
  <c r="O110" i="20" a="1"/>
  <c r="J125" i="19" a="1"/>
  <c r="G168" i="19" a="1"/>
  <c r="I23" i="19" a="1"/>
  <c r="N118" i="19" a="1"/>
  <c r="E38" i="19" a="1"/>
  <c r="E168" i="19" a="1"/>
  <c r="I15" i="20" a="1"/>
  <c r="F44" i="20" a="1"/>
  <c r="Q63" i="19" a="1"/>
  <c r="Q225" i="19" a="1"/>
  <c r="L89" i="20" a="1"/>
  <c r="M155" i="20" a="1"/>
  <c r="F67" i="19" a="1"/>
  <c r="J137" i="19" a="1"/>
  <c r="I173" i="19" a="1"/>
  <c r="O37" i="20" a="1"/>
  <c r="M200" i="19" a="1"/>
  <c r="L136" i="20" a="1"/>
  <c r="O10" i="20" a="1"/>
  <c r="K224" i="19" a="1"/>
  <c r="M169" i="21" a="1"/>
  <c r="K192" i="19" a="1"/>
  <c r="K168" i="20" a="1"/>
  <c r="M70" i="19" a="1"/>
  <c r="L85" i="20" a="1"/>
  <c r="E66" i="19" a="1"/>
  <c r="M90" i="19" a="1"/>
  <c r="H28" i="20" a="1"/>
  <c r="J135" i="19" a="1"/>
  <c r="I32" i="22" a="1"/>
  <c r="H25" i="19" a="1"/>
  <c r="Q67" i="19" a="1"/>
  <c r="H84" i="19" a="1"/>
  <c r="O113" i="20" a="1"/>
  <c r="E15" i="20" a="1"/>
  <c r="J131" i="19" a="1"/>
  <c r="K219" i="20" a="1"/>
  <c r="N170" i="19" a="1"/>
  <c r="O111" i="20" a="1"/>
  <c r="M224" i="19" a="1"/>
  <c r="J113" i="20" a="1"/>
  <c r="K63" i="19" a="1"/>
  <c r="K89" i="19" a="1"/>
  <c r="E159" i="19" a="1"/>
  <c r="O81" i="19" a="1"/>
  <c r="F216" i="21" a="1"/>
  <c r="O152" i="19" a="1"/>
  <c r="I55" i="19" a="1"/>
  <c r="K221" i="20" a="1"/>
  <c r="Q189" i="20" a="1"/>
  <c r="I153" i="19" a="1"/>
  <c r="E128" i="19" a="1"/>
  <c r="M116" i="19" a="1"/>
  <c r="G135" i="19" a="1"/>
  <c r="E90" i="20" a="1"/>
  <c r="M59" i="20" a="1"/>
  <c r="P137" i="20" a="1"/>
  <c r="F19" i="19" a="1"/>
  <c r="J58" i="19" a="1"/>
  <c r="H189" i="20" a="1"/>
  <c r="J164" i="19" a="1"/>
  <c r="J102" i="19" a="1"/>
  <c r="F129" i="19" a="1"/>
  <c r="N74" i="19" a="1"/>
  <c r="Q188" i="20" a="1"/>
  <c r="G66" i="21" a="1"/>
  <c r="O83" i="19" a="1"/>
  <c r="J9" i="19" a="1"/>
  <c r="O66" i="20" a="1"/>
  <c r="F177" i="19" a="1"/>
  <c r="P125" i="20" a="1"/>
  <c r="E37" i="19" a="1"/>
  <c r="M125" i="19" a="1"/>
  <c r="Q161" i="19" a="1"/>
  <c r="L114" i="19" a="1"/>
  <c r="F9" i="20" a="1"/>
  <c r="E65" i="20" a="1"/>
  <c r="Q78" i="19" a="1"/>
  <c r="O143" i="20" a="1"/>
  <c r="N69" i="19" a="1"/>
  <c r="J66" i="19" a="1"/>
  <c r="Q72" i="19" a="1"/>
  <c r="N100" i="19" a="1"/>
  <c r="L125" i="19" a="1"/>
  <c r="O27" i="20" a="1"/>
  <c r="K82" i="20" a="1"/>
  <c r="M36" i="20" a="1"/>
  <c r="F54" i="19" a="1"/>
  <c r="N203" i="19" a="1"/>
  <c r="G131" i="21" a="1"/>
  <c r="I172" i="19" a="1"/>
  <c r="P8" i="19" a="1"/>
  <c r="F174" i="19" a="1"/>
  <c r="L208" i="19" a="1"/>
  <c r="N27" i="19" a="1"/>
  <c r="F191" i="19" a="1"/>
  <c r="M104" i="21" a="1"/>
  <c r="I16" i="19" a="1"/>
  <c r="O209" i="19" a="1"/>
  <c r="O157" i="19" a="1"/>
  <c r="L60" i="19" a="1"/>
  <c r="Q110" i="20" a="1"/>
  <c r="K22" i="20" a="1"/>
  <c r="K86" i="19" a="1"/>
  <c r="J92" i="21" a="1"/>
  <c r="O144" i="20" a="1"/>
  <c r="M86" i="20" a="1"/>
  <c r="I14" i="20" a="1"/>
  <c r="Q74" i="19" a="1"/>
  <c r="M225" i="19" a="1"/>
  <c r="H90" i="21" a="1"/>
  <c r="M61" i="19" a="1"/>
  <c r="Q150" i="19" a="1"/>
  <c r="I63" i="19" a="1"/>
  <c r="P199" i="20" a="1"/>
  <c r="N24" i="19" a="1"/>
  <c r="H225" i="20" a="1"/>
  <c r="H39" i="19" a="1"/>
  <c r="J167" i="19" a="1"/>
  <c r="F136" i="19" a="1"/>
  <c r="Q191" i="20" a="1"/>
  <c r="I79" i="19" a="1"/>
  <c r="O55" i="19" a="1"/>
  <c r="P11" i="19" a="1"/>
  <c r="J115" i="20" a="1"/>
  <c r="L150" i="20" a="1"/>
  <c r="G10" i="19" a="1"/>
  <c r="K21" i="19" a="1"/>
  <c r="G112" i="21" a="1"/>
  <c r="F131" i="19" a="1"/>
  <c r="H179" i="20" a="1"/>
  <c r="E41" i="19" a="1"/>
  <c r="I77" i="19" a="1"/>
  <c r="P211" i="19" a="1"/>
  <c r="L17" i="19" a="1"/>
  <c r="M73" i="22" a="1"/>
  <c r="N16" i="19" a="1"/>
  <c r="F12" i="20" a="1"/>
  <c r="F14" i="21" a="1"/>
  <c r="E182" i="20" a="1"/>
  <c r="F106" i="19" a="1"/>
  <c r="E22" i="20" a="1"/>
  <c r="H87" i="21" a="1"/>
  <c r="Q149" i="19" a="1"/>
  <c r="K173" i="19" a="1"/>
  <c r="K111" i="21" a="1"/>
  <c r="N108" i="20" a="1"/>
  <c r="F162" i="20" a="1"/>
  <c r="H23" i="21" a="1"/>
  <c r="L89" i="19" a="1"/>
  <c r="Q98" i="19" a="1"/>
  <c r="E213" i="19" a="1"/>
  <c r="H137" i="20" a="1"/>
  <c r="P45" i="21" a="1"/>
  <c r="G56" i="20" a="1"/>
  <c r="N161" i="21" a="1"/>
  <c r="F177" i="20" a="1"/>
  <c r="G152" i="20" a="1"/>
  <c r="M8" i="19" a="1"/>
  <c r="L63" i="19" a="1"/>
  <c r="F28" i="19" a="1"/>
  <c r="I167" i="19" a="1"/>
  <c r="H6" i="21" a="1"/>
  <c r="G169" i="19" a="1"/>
  <c r="Q226" i="19" a="1"/>
  <c r="L150" i="19" a="1"/>
  <c r="G20" i="19" a="1"/>
  <c r="J217" i="21" a="1"/>
  <c r="O68" i="19" a="1"/>
  <c r="M168" i="20" a="1"/>
  <c r="Q129" i="19" a="1"/>
  <c r="K60" i="19" a="1"/>
  <c r="P23" i="20" a="1"/>
  <c r="N223" i="20" a="1"/>
  <c r="J136" i="21" a="1"/>
  <c r="O56" i="19" a="1"/>
  <c r="L225" i="19" a="1"/>
  <c r="G75" i="19" a="1"/>
  <c r="G193" i="19" a="1"/>
  <c r="E161" i="19" a="1"/>
  <c r="N78" i="19" a="1"/>
  <c r="M42" i="19" a="1"/>
  <c r="J37" i="21" a="1"/>
  <c r="F55" i="20" a="1"/>
  <c r="P150" i="21" a="1"/>
  <c r="I90" i="19" a="1"/>
  <c r="N124" i="19" a="1"/>
  <c r="K61" i="21" a="1"/>
  <c r="I84" i="19" a="1"/>
  <c r="L22" i="19" a="1"/>
  <c r="Q32" i="19" a="1"/>
  <c r="K146" i="21" a="1"/>
  <c r="E132" i="19" a="1"/>
  <c r="P153" i="19" a="1"/>
  <c r="Q190" i="19" a="1"/>
  <c r="K54" i="20" a="1"/>
  <c r="H109" i="19" a="1"/>
  <c r="E29" i="20" a="1"/>
  <c r="Q198" i="19" a="1"/>
  <c r="L189" i="19" a="1"/>
  <c r="O54" i="19" a="1"/>
  <c r="K84" i="21" a="1"/>
  <c r="H19" i="19" a="1"/>
  <c r="G98" i="20" a="1"/>
  <c r="K209" i="20" a="1"/>
  <c r="J161" i="21" a="1"/>
  <c r="K40" i="19" a="1"/>
  <c r="M30" i="19" a="1"/>
  <c r="K193" i="19" a="1"/>
  <c r="N134" i="20" a="1"/>
  <c r="K147" i="19" a="1"/>
  <c r="F101" i="19" a="1"/>
  <c r="P203" i="19" a="1"/>
  <c r="H11" i="19" a="1"/>
  <c r="Q19" i="20" a="1"/>
  <c r="Q131" i="19" a="1"/>
  <c r="K213" i="19" a="1"/>
  <c r="K26" i="20" a="1"/>
  <c r="G147" i="19" a="1"/>
  <c r="I37" i="20" a="1"/>
  <c r="M118" i="20" a="1"/>
  <c r="J204" i="19" a="1"/>
  <c r="O85" i="19" a="1"/>
  <c r="H36" i="20" a="1"/>
  <c r="E61" i="19" a="1"/>
  <c r="O11" i="20" a="1"/>
  <c r="N104" i="20" a="1"/>
  <c r="M60" i="22" a="1"/>
  <c r="J177" i="20" a="1"/>
  <c r="K74" i="20" a="1"/>
  <c r="K73" i="19" a="1"/>
  <c r="O165" i="19" a="1"/>
  <c r="G113" i="20" a="1"/>
  <c r="Q144" i="19" a="1"/>
  <c r="N182" i="19" a="1"/>
  <c r="I66" i="20" a="1"/>
  <c r="E67" i="20" a="1"/>
  <c r="I76" i="20" a="1"/>
  <c r="F137" i="19" a="1"/>
  <c r="E190" i="19" a="1"/>
  <c r="H31" i="19" a="1"/>
  <c r="G9" i="19" a="1"/>
  <c r="G38" i="20" a="1"/>
  <c r="G45" i="20" a="1"/>
  <c r="G69" i="19" a="1"/>
  <c r="K111" i="19" a="1"/>
  <c r="P63" i="19" a="1"/>
  <c r="G214" i="20" a="1"/>
  <c r="P42" i="19" a="1"/>
  <c r="H72" i="19" a="1"/>
  <c r="M78" i="20" a="1"/>
  <c r="N76" i="19" a="1"/>
  <c r="H12" i="20" a="1"/>
  <c r="K212" i="19" a="1"/>
  <c r="K63" i="20" a="1"/>
  <c r="Q30" i="22" a="1"/>
  <c r="O99" i="19" a="1"/>
  <c r="J12" i="21" a="1"/>
  <c r="K42" i="19" a="1"/>
  <c r="I119" i="19" a="1"/>
  <c r="L54" i="19" a="1"/>
  <c r="I161" i="19" a="1"/>
  <c r="J130" i="19" a="1"/>
  <c r="F45" i="20" a="1"/>
  <c r="M129" i="19" a="1"/>
  <c r="H123" i="20" a="1"/>
  <c r="H13" i="20" a="1"/>
  <c r="L42" i="19" a="1"/>
  <c r="K55" i="21" a="1"/>
  <c r="F57" i="20" a="1"/>
  <c r="Q123" i="19" a="1"/>
  <c r="G25" i="19" a="1"/>
  <c r="M74" i="20" a="1"/>
  <c r="H65" i="19" a="1"/>
  <c r="E129" i="17" a="1"/>
  <c r="N42" i="19" a="1"/>
  <c r="G118" i="20" a="1"/>
  <c r="N76" i="20" a="1"/>
  <c r="M117" i="19" a="1"/>
  <c r="M88" i="19" a="1"/>
  <c r="M159" i="20" a="1"/>
  <c r="G40" i="19" a="1"/>
  <c r="O195" i="19" a="1"/>
  <c r="K177" i="19" a="1"/>
  <c r="M121" i="19" a="1"/>
  <c r="G57" i="20" a="1"/>
  <c r="M173" i="20" a="1"/>
  <c r="E6" i="19" a="1"/>
  <c r="G24" i="19" a="1"/>
  <c r="M78" i="19" a="1"/>
  <c r="K34" i="19" a="1"/>
  <c r="G191" i="19" a="1"/>
  <c r="H207" i="19" a="1"/>
  <c r="P175" i="20" a="1"/>
  <c r="F99" i="19" a="1"/>
  <c r="G54" i="20" a="1"/>
  <c r="M64" i="19" a="1"/>
  <c r="H73" i="19" a="1"/>
  <c r="L61" i="20" a="1"/>
  <c r="N205" i="19" a="1"/>
  <c r="G33" i="19" a="1"/>
  <c r="M67" i="19" a="1"/>
  <c r="I69" i="19" a="1"/>
  <c r="J11" i="20" a="1"/>
  <c r="K115" i="19" a="1"/>
  <c r="K45" i="21" a="1"/>
  <c r="F8" i="19" a="1"/>
  <c r="K28" i="20" a="1"/>
  <c r="L106" i="19" a="1"/>
  <c r="O143" i="19" a="1"/>
  <c r="E8" i="19" a="1"/>
  <c r="K88" i="19" a="1"/>
  <c r="G8" i="19" a="1"/>
  <c r="L74" i="19" a="1"/>
  <c r="P88" i="19" a="1"/>
  <c r="N30" i="21" a="1"/>
  <c r="I126" i="19" a="1"/>
  <c r="G146" i="19" a="1"/>
  <c r="I43" i="21" a="1"/>
  <c r="F39" i="20" a="1"/>
  <c r="F72" i="19" a="1"/>
  <c r="J26" i="21" a="1"/>
  <c r="Q40" i="19" a="1"/>
  <c r="N38" i="19" a="1"/>
  <c r="N107" i="19" a="1"/>
  <c r="L165" i="19" a="1"/>
  <c r="I6" i="19" a="1"/>
  <c r="K53" i="19" a="1"/>
  <c r="N105" i="19" a="1"/>
  <c r="I91" i="20" a="1"/>
  <c r="E207" i="20" a="1"/>
  <c r="Q68" i="19" a="1"/>
  <c r="H26" i="20" a="1"/>
  <c r="G165" i="19" a="1"/>
  <c r="H167" i="20" a="1"/>
  <c r="F202" i="19" a="1"/>
  <c r="I104" i="19" a="1"/>
  <c r="I25" i="19" a="1"/>
  <c r="M137" i="19" a="1"/>
  <c r="M11" i="19" a="1"/>
  <c r="I134" i="19" a="1"/>
  <c r="M104" i="19" a="1"/>
  <c r="Q37" i="20" a="1"/>
  <c r="E70" i="19" a="1"/>
  <c r="M62" i="19" a="1"/>
  <c r="H66" i="19" a="1"/>
  <c r="N37" i="20" a="1"/>
  <c r="K112" i="20" a="1"/>
  <c r="K125" i="19" a="1"/>
  <c r="F199" i="19" a="1"/>
  <c r="P188" i="19" a="1"/>
  <c r="P219" i="19" a="1"/>
  <c r="Q42" i="21" a="1"/>
  <c r="J199" i="21" a="1"/>
  <c r="H218" i="19" a="1"/>
  <c r="L102" i="19" a="1"/>
  <c r="L39" i="19" a="1"/>
  <c r="E157" i="19" a="1"/>
  <c r="F215" i="21" a="1"/>
  <c r="K15" i="22" a="1"/>
  <c r="L192" i="19" a="1"/>
  <c r="I181" i="19" a="1"/>
  <c r="J82" i="19" a="1"/>
  <c r="P113" i="19" a="1"/>
  <c r="J15" i="19" a="1"/>
  <c r="H99" i="20" a="1"/>
  <c r="M15" i="19" a="1"/>
  <c r="J194" i="19" a="1"/>
  <c r="I78" i="20" a="1"/>
  <c r="L189" i="20" a="1"/>
  <c r="L178" i="20" a="1"/>
  <c r="N53" i="19" a="1"/>
  <c r="E210" i="19" a="1"/>
  <c r="F130" i="19" a="1"/>
  <c r="K128" i="19" a="1"/>
  <c r="P177" i="19" a="1"/>
  <c r="P118" i="19" a="1"/>
  <c r="L180" i="19" a="1"/>
  <c r="I194" i="19" a="1"/>
  <c r="Q99" i="19" a="1"/>
  <c r="Q143" i="19" a="1"/>
  <c r="G80" i="19" a="1"/>
  <c r="M28" i="19" a="1"/>
  <c r="P75" i="19" a="1"/>
  <c r="F196" i="20" a="1"/>
  <c r="H102" i="19" a="1"/>
  <c r="Q26" i="19" a="1"/>
  <c r="O204" i="19" a="1"/>
  <c r="G197" i="21" a="1"/>
  <c r="I6" i="21" a="1"/>
  <c r="O182" i="20" a="1"/>
  <c r="F171" i="21" a="1"/>
  <c r="O28" i="20" a="1"/>
  <c r="P179" i="19" a="1"/>
  <c r="J126" i="20" a="1"/>
  <c r="G11" i="19" a="1"/>
  <c r="F26" i="20" a="1"/>
  <c r="H124" i="19" a="1"/>
  <c r="K188" i="19" a="1"/>
  <c r="H36" i="19" a="1"/>
  <c r="K105" i="21" a="1"/>
  <c r="J192" i="19" a="1"/>
  <c r="K28" i="19" a="1"/>
  <c r="L19" i="19" a="1"/>
  <c r="H9" i="20" a="1"/>
  <c r="L70" i="19" a="1"/>
  <c r="Q147" i="20" a="1"/>
  <c r="F34" i="19" a="1"/>
  <c r="J175" i="19" a="1"/>
  <c r="M34" i="20" a="1"/>
  <c r="Q13" i="19" a="1"/>
  <c r="O165" i="20" a="1"/>
  <c r="Q70" i="19" a="1"/>
  <c r="J225" i="19" a="1"/>
  <c r="E55" i="19" a="1"/>
  <c r="G91" i="19" a="1"/>
  <c r="E18" i="20" a="1"/>
  <c r="F41" i="19" a="1"/>
  <c r="O84" i="19" a="1"/>
  <c r="Q10" i="20" a="1"/>
  <c r="Q122" i="19" a="1"/>
  <c r="N21" i="19" a="1"/>
  <c r="N75" i="19" a="1"/>
  <c r="L20" i="20" a="1"/>
  <c r="O25" i="19" a="1"/>
  <c r="O60" i="19" a="1"/>
  <c r="M89" i="19" a="1"/>
  <c r="E148" i="20" a="1"/>
  <c r="H9" i="19" a="1"/>
  <c r="M76" i="19" a="1"/>
  <c r="L117" i="20" a="1"/>
  <c r="O164" i="20" a="1"/>
  <c r="Q155" i="19" a="1"/>
  <c r="L100" i="20" a="1"/>
  <c r="K34" i="22" a="1"/>
  <c r="Q208" i="20" a="1"/>
  <c r="H57" i="20" a="1"/>
  <c r="P99" i="19" a="1"/>
  <c r="K59" i="19" a="1"/>
  <c r="Q137" i="20" a="1"/>
  <c r="H37" i="19" a="1"/>
  <c r="J14" i="20" a="1"/>
  <c r="J70" i="20" a="1"/>
  <c r="H100" i="19" a="1"/>
  <c r="F158" i="19" a="1"/>
  <c r="G132" i="19" a="1"/>
  <c r="N156" i="19" a="1"/>
  <c r="I124" i="19" a="1"/>
  <c r="O44" i="20" a="1"/>
  <c r="F117" i="19" a="1"/>
  <c r="F55" i="21" a="1"/>
  <c r="K174" i="19" a="1"/>
  <c r="N71" i="19" a="1"/>
  <c r="I182" i="19" a="1"/>
  <c r="J150" i="19" a="1"/>
  <c r="G67" i="19" a="1"/>
  <c r="Q178" i="20" a="1"/>
  <c r="G29" i="20" a="1"/>
  <c r="F152" i="20" a="1"/>
  <c r="M180" i="19" a="1"/>
  <c r="G159" i="20" a="1"/>
  <c r="M65" i="19" a="1"/>
  <c r="I70" i="19" a="1"/>
  <c r="H169" i="19" a="1"/>
  <c r="G86" i="22" a="1"/>
  <c r="G38" i="19" a="1"/>
  <c r="E199" i="19" a="1"/>
  <c r="Q92" i="19" a="1"/>
  <c r="L119" i="19" a="1"/>
  <c r="I208" i="20" a="1"/>
  <c r="H178" i="19" a="1"/>
  <c r="K30" i="19" a="1"/>
  <c r="I76" i="19" a="1"/>
  <c r="O112" i="19" a="1"/>
  <c r="E216" i="19" a="1"/>
  <c r="E56" i="19" a="1"/>
  <c r="P28" i="19" a="1"/>
  <c r="G60" i="20" a="1"/>
  <c r="E148" i="19" a="1"/>
  <c r="M66" i="19" a="1"/>
  <c r="P175" i="19" a="1"/>
  <c r="N81" i="19" a="1"/>
  <c r="N205" i="20" a="1"/>
  <c r="I30" i="19" a="1"/>
  <c r="K119" i="19" a="1"/>
  <c r="Q169" i="19" a="1"/>
  <c r="N208" i="19" a="1"/>
  <c r="L181" i="21" a="1"/>
  <c r="E131" i="17" a="1"/>
  <c r="N72" i="20" a="1"/>
  <c r="E144" i="20" a="1"/>
  <c r="K26" i="19" a="1"/>
  <c r="J160" i="19" a="1"/>
  <c r="K82" i="19" a="1"/>
  <c r="K27" i="19" a="1"/>
  <c r="G190" i="19" a="1"/>
  <c r="F195" i="19" a="1"/>
  <c r="N29" i="19" a="1"/>
  <c r="H99" i="19" a="1"/>
  <c r="J80" i="19" a="1"/>
  <c r="E53" i="19" a="1"/>
  <c r="F73" i="19" a="1"/>
  <c r="F137" i="20" a="1"/>
  <c r="K22" i="19" a="1"/>
  <c r="P124" i="20" a="1"/>
  <c r="J105" i="20" a="1"/>
  <c r="L24" i="19" a="1"/>
  <c r="L198" i="19" a="1"/>
  <c r="L79" i="19" a="1"/>
  <c r="N193" i="20" a="1"/>
  <c r="Q100" i="19" a="1"/>
  <c r="Q196" i="19" a="1"/>
  <c r="Q66" i="19" a="1"/>
  <c r="I74" i="19" a="1"/>
  <c r="F57" i="19" a="1"/>
  <c r="P71" i="19" a="1"/>
  <c r="G212" i="20" a="1"/>
  <c r="P71" i="20" a="1"/>
  <c r="K161" i="19" a="1"/>
  <c r="L10" i="19" a="1"/>
  <c r="J134" i="19" a="1"/>
  <c r="I108" i="19" a="1"/>
  <c r="Q104" i="21" a="1"/>
  <c r="L57" i="19" a="1"/>
  <c r="E36" i="20" a="1"/>
  <c r="N18" i="19" a="1"/>
  <c r="N7" i="19" a="1"/>
  <c r="H205" i="19" a="1"/>
  <c r="P157" i="19" a="1"/>
  <c r="H181" i="19" a="1"/>
  <c r="I21" i="20" a="1"/>
  <c r="M34" i="21" a="1"/>
  <c r="F216" i="19" a="1"/>
  <c r="Q135" i="19" a="1"/>
  <c r="K217" i="19" a="1"/>
  <c r="M85" i="19" a="1"/>
  <c r="J117" i="19" a="1"/>
  <c r="P181" i="20" a="1"/>
  <c r="O175" i="19" a="1"/>
  <c r="K19" i="19" a="1"/>
  <c r="H15" i="19" a="1"/>
  <c r="L69" i="19" a="1"/>
  <c r="K57" i="21" a="1"/>
  <c r="H30" i="19" a="1"/>
  <c r="N112" i="19" a="1"/>
  <c r="M105" i="19" a="1"/>
  <c r="G63" i="19" a="1"/>
  <c r="E88" i="21" a="1"/>
  <c r="Q111" i="20" a="1"/>
  <c r="N32" i="19" a="1"/>
  <c r="K107" i="21" a="1"/>
  <c r="E90" i="19" a="1"/>
  <c r="P70" i="20" a="1"/>
  <c r="H220" i="19" a="1"/>
  <c r="J122" i="19" a="1"/>
  <c r="Q153" i="19" a="1"/>
  <c r="E31" i="19" a="1"/>
  <c r="J190" i="19" a="1"/>
  <c r="E119" i="17" a="1"/>
  <c r="K151" i="19" a="1"/>
  <c r="I91" i="19" a="1"/>
  <c r="O71" i="19" a="1"/>
  <c r="M83" i="20" a="1"/>
  <c r="H7" i="19" a="1"/>
  <c r="G26" i="21" a="1"/>
  <c r="N164" i="19" a="1"/>
  <c r="J63" i="20" a="1"/>
  <c r="K120" i="20" a="1"/>
  <c r="K148" i="20" a="1"/>
  <c r="I13" i="19" a="1"/>
  <c r="K100" i="19" a="1"/>
  <c r="N63" i="19" a="1"/>
  <c r="N102" i="21" a="1"/>
  <c r="I157" i="19" a="1"/>
  <c r="L81" i="19" a="1"/>
  <c r="I189" i="19" a="1"/>
  <c r="I190" i="20" a="1"/>
  <c r="N25" i="20" a="1"/>
  <c r="P17" i="19" a="1"/>
  <c r="O120" i="19" a="1"/>
  <c r="K195" i="19" a="1"/>
  <c r="N13" i="20" a="1"/>
  <c r="F85" i="19" a="1"/>
  <c r="E92" i="21" a="1"/>
  <c r="F179" i="19" a="1"/>
  <c r="Q19" i="19" a="1"/>
  <c r="M99" i="19" a="1"/>
  <c r="N188" i="19" a="1"/>
  <c r="N147" i="21" a="1"/>
  <c r="K195" i="20" a="1"/>
  <c r="E42" i="20" a="1"/>
  <c r="Q73" i="19" a="1"/>
  <c r="K17" i="20" a="1"/>
  <c r="E25" i="19" a="1"/>
  <c r="H157" i="20" a="1"/>
  <c r="M154" i="20" a="1"/>
  <c r="I81" i="19" a="1"/>
  <c r="F78" i="20" a="1"/>
  <c r="E112" i="17" a="1"/>
  <c r="K58" i="19" a="1"/>
  <c r="P190" i="19" a="1"/>
  <c r="I190" i="19" a="1"/>
  <c r="I123" i="19" a="1"/>
  <c r="F147" i="19" a="1"/>
  <c r="Q173" i="19" a="1"/>
  <c r="M149" i="19" a="1"/>
  <c r="I88" i="19" a="1"/>
  <c r="J14" i="19" a="1"/>
  <c r="J128" i="21" a="1"/>
  <c r="M64" i="20" a="1"/>
  <c r="H154" i="20" a="1"/>
  <c r="M35" i="19" a="1"/>
  <c r="F33" i="19" a="1"/>
  <c r="L173" i="21" a="1"/>
  <c r="E209" i="21" a="1"/>
  <c r="L41" i="19" a="1"/>
  <c r="Q103" i="20" a="1"/>
  <c r="L35" i="19" a="1"/>
  <c r="I164" i="19" a="1"/>
  <c r="K81" i="19" a="1"/>
  <c r="F132" i="20" a="1"/>
  <c r="E43" i="19" a="1"/>
  <c r="J38" i="20" a="1"/>
  <c r="L108" i="19" a="1"/>
  <c r="I103" i="19" a="1"/>
  <c r="L21" i="20" a="1"/>
  <c r="I125" i="19" a="1"/>
  <c r="O14" i="20" a="1"/>
  <c r="P89" i="19" a="1"/>
  <c r="O193" i="19" a="1"/>
  <c r="H151" i="19" a="1"/>
  <c r="K65" i="19" a="1"/>
  <c r="O124" i="19" a="1"/>
  <c r="H153" i="19" a="1"/>
  <c r="L56" i="19" a="1"/>
  <c r="I118" i="19" a="1"/>
  <c r="G114" i="19" a="1"/>
  <c r="H165" i="19" a="1"/>
  <c r="L146" i="21" a="1"/>
  <c r="E179" i="19" a="1"/>
  <c r="Q125" i="19" a="1"/>
  <c r="I35" i="19" a="1"/>
  <c r="O70" i="19" a="1"/>
  <c r="G214" i="19" a="1"/>
  <c r="F146" i="19" a="1"/>
  <c r="L14" i="20" a="1"/>
  <c r="K180" i="19" a="1"/>
  <c r="E174" i="20" a="1"/>
  <c r="N227" i="19" a="1"/>
  <c r="N169" i="19" a="1"/>
  <c r="K23" i="20" a="1"/>
  <c r="H173" i="19" a="1"/>
  <c r="N113" i="19" a="1"/>
  <c r="G145" i="19" a="1"/>
  <c r="J145" i="19" a="1"/>
  <c r="J19" i="21" a="1"/>
  <c r="K13" i="19" a="1"/>
  <c r="M168" i="19" a="1"/>
  <c r="H209" i="20" a="1"/>
  <c r="P67" i="19" a="1"/>
  <c r="H112" i="20" a="1"/>
  <c r="K35" i="19" a="1"/>
  <c r="Q11" i="19" a="1"/>
  <c r="H22" i="19" a="1"/>
  <c r="G105" i="19" a="1"/>
  <c r="M18" i="19" a="1"/>
  <c r="I210" i="19" a="1"/>
  <c r="Q72" i="20" a="1"/>
  <c r="O226" i="19" a="1"/>
  <c r="P101" i="20" a="1"/>
  <c r="P174" i="22" a="1"/>
  <c r="P119" i="19" a="1"/>
  <c r="L175" i="19" a="1"/>
  <c r="J6" i="19" a="1"/>
  <c r="I19" i="19" a="1"/>
  <c r="I99" i="19" a="1"/>
  <c r="O65" i="19" a="1"/>
  <c r="K66" i="19" a="1"/>
  <c r="M154" i="19" a="1"/>
  <c r="E205" i="19" a="1"/>
  <c r="P82" i="20" a="1"/>
  <c r="I9" i="20" a="1"/>
  <c r="P90" i="19" a="1"/>
  <c r="Q120" i="19" a="1"/>
  <c r="N167" i="19" a="1"/>
  <c r="O33" i="20" a="1"/>
  <c r="P73" i="19" a="1"/>
  <c r="I152" i="19" a="1"/>
  <c r="H37" i="21" a="1"/>
  <c r="L152" i="19" a="1"/>
  <c r="M126" i="20" a="1"/>
  <c r="E225" i="19" a="1"/>
  <c r="H12" i="19" a="1"/>
  <c r="E217" i="22" a="1"/>
  <c r="K105" i="19" a="1"/>
  <c r="G23" i="19" a="1"/>
  <c r="E121" i="17" a="1"/>
  <c r="K135" i="19" a="1"/>
  <c r="L111" i="19" a="1"/>
  <c r="E175" i="21" a="1"/>
  <c r="F168" i="19" a="1"/>
  <c r="E122" i="20" a="1"/>
  <c r="F109" i="19" a="1"/>
  <c r="F208" i="19" a="1"/>
  <c r="K121" i="20" a="1"/>
  <c r="H216" i="19" a="1"/>
  <c r="M147" i="19" a="1"/>
  <c r="K69" i="19" a="1"/>
  <c r="O121" i="19" a="1"/>
  <c r="J91" i="19" a="1"/>
  <c r="E9" i="19" a="1"/>
  <c r="F132" i="19" a="1"/>
  <c r="G12" i="19" a="1"/>
  <c r="H28" i="21" a="1"/>
  <c r="O63" i="19" a="1"/>
  <c r="O16" i="19" a="1"/>
  <c r="L172" i="19" a="1"/>
  <c r="E169" i="19" a="1"/>
  <c r="F157" i="20" a="1"/>
  <c r="P18" i="20" a="1"/>
  <c r="H182" i="20" a="1"/>
  <c r="E26" i="19" a="1"/>
  <c r="N211" i="19" a="1"/>
  <c r="G17" i="19" a="1"/>
  <c r="N214" i="19" a="1"/>
  <c r="F200" i="19" a="1"/>
  <c r="L85" i="19" a="1"/>
  <c r="G111" i="19" a="1"/>
  <c r="P55" i="19" a="1"/>
  <c r="F82" i="19" a="1"/>
  <c r="P44" i="20" a="1"/>
  <c r="J86" i="20" a="1"/>
  <c r="N101" i="19" a="1"/>
  <c r="G62" i="19" a="1"/>
  <c r="J11" i="19" a="1"/>
  <c r="E143" i="19" a="1"/>
  <c r="I163" i="19" a="1"/>
  <c r="N55" i="19" a="1"/>
  <c r="Q54" i="19" a="1"/>
  <c r="K204" i="19" a="1"/>
  <c r="L43" i="19" a="1"/>
  <c r="Q172" i="20" a="1"/>
  <c r="P35" i="20" a="1"/>
  <c r="H63" i="19" a="1"/>
  <c r="Q137" i="19" a="1"/>
  <c r="I53" i="19" a="1"/>
  <c r="F128" i="21" a="1"/>
  <c r="G53" i="20" a="1"/>
  <c r="J131" i="21" a="1"/>
  <c r="J199" i="19" a="1"/>
  <c r="F42" i="19" a="1"/>
  <c r="N103" i="19" a="1"/>
  <c r="E79" i="19" a="1"/>
  <c r="E59" i="19" a="1"/>
  <c r="G157" i="19" a="1"/>
  <c r="K44" i="19" a="1"/>
  <c r="O23" i="19" a="1"/>
  <c r="Q106" i="20" a="1"/>
  <c r="I108" i="20" a="1"/>
  <c r="I222" i="19" a="1"/>
  <c r="J29" i="19" a="1"/>
  <c r="P104" i="21" a="1"/>
  <c r="P34" i="19" a="1"/>
  <c r="G18" i="19" a="1"/>
  <c r="J154" i="19" a="1"/>
  <c r="O44" i="19" a="1"/>
  <c r="P22" i="21" a="1"/>
  <c r="P197" i="19" a="1"/>
  <c r="J169" i="19" a="1"/>
  <c r="L116" i="19" a="1"/>
  <c r="M170" i="19" a="1"/>
  <c r="O7" i="19" a="1"/>
  <c r="F15" i="19" a="1"/>
  <c r="N92" i="19" a="1"/>
  <c r="H71" i="20" a="1"/>
  <c r="M192" i="20" a="1"/>
  <c r="M8" i="20" a="1"/>
  <c r="O131" i="19" a="1"/>
  <c r="J44" i="19" a="1"/>
  <c r="O196" i="22" a="1"/>
  <c r="N11" i="19" a="1"/>
  <c r="H81" i="19" a="1"/>
  <c r="P108" i="19" a="1"/>
  <c r="K108" i="20" a="1"/>
  <c r="O34" i="19" a="1"/>
  <c r="K170" i="20" a="1"/>
  <c r="F153" i="19" a="1"/>
  <c r="L74" i="21" a="1"/>
  <c r="K124" i="19" a="1"/>
  <c r="E123" i="17" a="1"/>
  <c r="H103" i="19" a="1"/>
  <c r="J61" i="19" a="1"/>
  <c r="Q121" i="19" a="1"/>
  <c r="M156" i="19" a="1"/>
  <c r="N84" i="19" a="1"/>
  <c r="G15" i="19" a="1"/>
  <c r="I23" i="21" a="1"/>
  <c r="J59" i="19" a="1"/>
  <c r="G31" i="20" a="1"/>
  <c r="F157" i="19" a="1"/>
  <c r="M144" i="20" a="1"/>
  <c r="Q147" i="19" a="1"/>
  <c r="G77" i="19" a="1"/>
  <c r="E113" i="21" a="1"/>
  <c r="G99" i="20" a="1"/>
  <c r="Q6" i="19" a="1"/>
  <c r="E54" i="19" a="1"/>
  <c r="P39" i="19" a="1"/>
  <c r="G70" i="20" a="1"/>
  <c r="E122" i="17" a="1"/>
  <c r="K8" i="20" a="1"/>
  <c r="F78" i="19" a="1"/>
  <c r="N91" i="19" a="1"/>
  <c r="G54" i="19" a="1"/>
  <c r="K202" i="19" a="1"/>
  <c r="I72" i="20" a="1"/>
  <c r="E155" i="22" a="1"/>
  <c r="J81" i="19" a="1"/>
  <c r="G19" i="19" a="1"/>
  <c r="I67" i="20" a="1"/>
  <c r="M56" i="20" a="1"/>
  <c r="J43" i="19" a="1"/>
  <c r="L68" i="19" a="1"/>
  <c r="L169" i="20" a="1"/>
  <c r="F159" i="20" a="1"/>
  <c r="L59" i="19" a="1"/>
  <c r="Q119" i="19" a="1"/>
  <c r="G55" i="19" a="1"/>
  <c r="J163" i="20" a="1"/>
  <c r="P103" i="21" a="1"/>
  <c r="F85" i="20" a="1"/>
  <c r="M123" i="19" a="1"/>
  <c r="P114" i="19" a="1"/>
  <c r="H26" i="19" a="1"/>
  <c r="M77" i="19" a="1"/>
  <c r="L11" i="19" a="1"/>
  <c r="O147" i="19" a="1"/>
  <c r="Q101" i="20" a="1"/>
  <c r="F74" i="19" a="1"/>
  <c r="G66" i="19" a="1"/>
  <c r="J75" i="20" a="1"/>
  <c r="G32" i="19" a="1"/>
  <c r="I41" i="19" a="1"/>
  <c r="K79" i="19" a="1"/>
  <c r="N110" i="20" a="1"/>
  <c r="P92" i="19" a="1"/>
  <c r="Q62" i="20" a="1"/>
  <c r="J127" i="19" a="1"/>
  <c r="I37" i="19" a="1"/>
  <c r="N152" i="20" a="1"/>
  <c r="E156" i="20" a="1"/>
  <c r="I133" i="19" a="1"/>
  <c r="N215" i="19" a="1"/>
  <c r="F20" i="20" a="1"/>
  <c r="M167" i="19" a="1"/>
  <c r="H211" i="19" a="1"/>
  <c r="N43" i="21" a="1"/>
  <c r="H197" i="19" a="1"/>
  <c r="L18" i="19" a="1"/>
  <c r="E165" i="20" a="1"/>
  <c r="O20" i="20" a="1"/>
  <c r="E147" i="20" a="1"/>
  <c r="G197" i="19" a="1"/>
  <c r="G6" i="19" a="1"/>
  <c r="E153" i="20" a="1"/>
  <c r="P16" i="20" a="1"/>
  <c r="M53" i="19" a="1"/>
  <c r="I208" i="19" a="1"/>
  <c r="E150" i="19" a="1"/>
  <c r="P14" i="20" a="1"/>
  <c r="P109" i="19" a="1"/>
  <c r="L167" i="19" a="1"/>
  <c r="H29" i="19" a="1"/>
  <c r="K84" i="19" a="1"/>
  <c r="I7" i="19" a="1"/>
  <c r="M85" i="20" a="1"/>
  <c r="L25" i="20" a="1"/>
  <c r="I106" i="19" a="1"/>
  <c r="F172" i="19" a="1"/>
  <c r="O26" i="21" a="1"/>
  <c r="G80" i="21" a="1"/>
  <c r="F152" i="19" a="1"/>
  <c r="I62" i="19" a="1"/>
  <c r="N6" i="19" a="1"/>
  <c r="E21" i="19" a="1"/>
  <c r="L218" i="19" a="1"/>
  <c r="L13" i="20" a="1"/>
  <c r="I39" i="19" a="1"/>
  <c r="F6" i="20" a="1"/>
  <c r="M84" i="20" a="1"/>
  <c r="K134" i="19" a="1"/>
  <c r="Q28" i="19" a="1"/>
  <c r="H225" i="19" a="1"/>
  <c r="N55" i="20" a="1"/>
  <c r="L212" i="19" a="1"/>
  <c r="E153" i="19" a="1"/>
  <c r="E137" i="19" a="1"/>
  <c r="N15" i="19" a="1"/>
  <c r="N178" i="21" a="1"/>
  <c r="P107" i="19" a="1"/>
  <c r="G129" i="21" a="1"/>
  <c r="Q84" i="19" a="1"/>
  <c r="H122" i="20" a="1"/>
  <c r="O110" i="19" a="1"/>
  <c r="E214" i="19" a="1"/>
  <c r="Q33" i="19" a="1"/>
  <c r="H221" i="20" a="1"/>
  <c r="G7" i="20" a="1"/>
  <c r="P178" i="20" a="1"/>
  <c r="L170" i="19" a="1"/>
  <c r="G44" i="19" a="1"/>
  <c r="I61" i="19" a="1"/>
  <c r="F106" i="21" a="1"/>
  <c r="F223" i="19" a="1"/>
  <c r="K112" i="19" a="1"/>
  <c r="P36" i="19" a="1"/>
  <c r="K198" i="19" a="1"/>
  <c r="G35" i="19" a="1"/>
  <c r="M57" i="20" a="1"/>
  <c r="Q39" i="20" a="1"/>
  <c r="O61" i="19" a="1"/>
  <c r="M27" i="19" a="1"/>
  <c r="L80" i="19" a="1"/>
  <c r="E117" i="17" a="1"/>
  <c r="P11" i="20" a="1"/>
  <c r="E154" i="19" a="1"/>
  <c r="J76" i="19" a="1"/>
  <c r="J156" i="19" a="1"/>
  <c r="P112" i="19" a="1"/>
  <c r="F128" i="20" a="1"/>
  <c r="M68" i="19" a="1"/>
  <c r="H30" i="20" a="1"/>
  <c r="E126" i="17" a="1"/>
  <c r="L73" i="21" a="1"/>
  <c r="K153" i="19" a="1"/>
  <c r="I201" i="20" a="1"/>
  <c r="G175" i="20" a="1"/>
  <c r="G64" i="19" a="1"/>
  <c r="H149" i="19" a="1"/>
  <c r="G15" i="20" a="1"/>
  <c r="L40" i="19" a="1"/>
  <c r="F173" i="19" a="1"/>
  <c r="L14" i="19" a="1"/>
  <c r="K163" i="19" a="1"/>
  <c r="L28" i="19" a="1"/>
  <c r="P144" i="19" a="1"/>
  <c r="K191" i="19" a="1"/>
  <c r="N115" i="19" a="1"/>
  <c r="I43" i="19" a="1"/>
  <c r="I121" i="19" a="1"/>
  <c r="M173" i="19" a="1"/>
  <c r="P218" i="19" a="1"/>
  <c r="H171" i="19" a="1"/>
  <c r="K122" i="19" a="1"/>
  <c r="G68" i="20" a="1"/>
  <c r="Q106" i="19" a="1"/>
  <c r="L12" i="21" a="1"/>
  <c r="O12" i="19" a="1"/>
  <c r="F119" i="19" a="1"/>
  <c r="O37" i="19" a="1"/>
  <c r="K117" i="19" a="1"/>
  <c r="P87" i="19" a="1"/>
  <c r="L127" i="20" a="1"/>
  <c r="Q146" i="20" a="1"/>
  <c r="O90" i="19" a="1"/>
  <c r="E17" i="19" a="1"/>
  <c r="I149" i="20" a="1"/>
  <c r="K45" i="19" a="1"/>
  <c r="E40" i="19" a="1"/>
  <c r="O14" i="19" a="1"/>
  <c r="J98" i="20" a="1"/>
  <c r="G209" i="20" a="1"/>
  <c r="O89" i="19" a="1"/>
  <c r="K56" i="20" a="1"/>
  <c r="E136" i="19" a="1"/>
  <c r="K81" i="22" a="1"/>
  <c r="N153" i="19" a="1"/>
  <c r="K67" i="19" a="1"/>
  <c r="J90" i="19" a="1"/>
  <c r="P127" i="19" a="1"/>
  <c r="M207" i="20" a="1"/>
  <c r="M55" i="19" a="1"/>
  <c r="N147" i="19" a="1"/>
  <c r="N54" i="19" a="1"/>
  <c r="M197" i="20" a="1"/>
  <c r="G160" i="19" a="1"/>
  <c r="E58" i="19" a="1"/>
  <c r="H61" i="19" a="1"/>
  <c r="K218" i="20" a="1"/>
  <c r="O106" i="19" a="1"/>
  <c r="Q152" i="19" a="1"/>
  <c r="L156" i="20" a="1"/>
  <c r="N106" i="19" a="1"/>
  <c r="O20" i="19" a="1"/>
  <c r="L126" i="19" a="1"/>
  <c r="Q70" i="20" a="1"/>
  <c r="M9" i="19" a="1"/>
  <c r="L30" i="19" a="1"/>
  <c r="F59" i="19" a="1"/>
  <c r="F148" i="19" a="1"/>
  <c r="M179" i="20" a="1"/>
  <c r="G155" i="19" a="1"/>
  <c r="L182" i="19" a="1"/>
  <c r="P209" i="19" a="1"/>
  <c r="M111" i="20" a="1"/>
  <c r="P193" i="19" a="1"/>
  <c r="K12" i="19" a="1"/>
  <c r="P146" i="19" a="1"/>
  <c r="P72" i="19" a="1"/>
  <c r="P143" i="20" a="1"/>
  <c r="L220" i="19" a="1"/>
  <c r="P91" i="20" a="1"/>
  <c r="M22" i="19" a="1"/>
  <c r="L45" i="19" a="1"/>
  <c r="M112" i="20" a="1"/>
  <c r="F114" i="19" a="1"/>
  <c r="P18" i="19" a="1"/>
  <c r="K56" i="19" a="1"/>
  <c r="E73" i="19" a="1"/>
  <c r="I44" i="19" a="1"/>
  <c r="H14" i="19" a="1"/>
  <c r="J42" i="20" a="1"/>
  <c r="K170" i="19" a="1"/>
  <c r="F214" i="19" a="1"/>
  <c r="K117" i="20" a="1"/>
  <c r="Q37" i="19" a="1"/>
  <c r="M124" i="20" a="1"/>
  <c r="F61" i="19" a="1"/>
  <c r="H131" i="19" a="1"/>
  <c r="O118" i="20" a="1"/>
  <c r="P222" i="19" a="1"/>
  <c r="J63" i="19" a="1"/>
  <c r="L146" i="19" a="1"/>
  <c r="G10" i="20" a="1"/>
  <c r="Q77" i="19" a="1"/>
  <c r="O19" i="20" a="1"/>
  <c r="H213" i="19" a="1"/>
  <c r="H28" i="19" a="1"/>
  <c r="L148" i="19" a="1"/>
  <c r="I41" i="20" a="1"/>
  <c r="J108" i="21" a="1"/>
  <c r="N150" i="19" a="1"/>
  <c r="H78" i="19" a="1"/>
  <c r="P32" i="19" a="1"/>
  <c r="J121" i="19" a="1"/>
  <c r="N17" i="19" a="1"/>
  <c r="Q81" i="19" a="1"/>
  <c r="J74" i="19" a="1"/>
  <c r="M108" i="19" a="1"/>
  <c r="I147" i="19" a="1"/>
  <c r="F29" i="19" a="1"/>
  <c r="M72" i="19" a="1"/>
  <c r="O33" i="19" a="1"/>
  <c r="E215" i="20" a="1"/>
  <c r="J148" i="19" a="1"/>
  <c r="L7" i="20" a="1"/>
  <c r="E165" i="19" a="1"/>
  <c r="N181" i="20" a="1"/>
  <c r="E45" i="11" a="1"/>
  <c r="B61" i="11" a="1"/>
  <c r="F45" i="11" a="1"/>
  <c r="N181" i="20" l="1"/>
  <c r="AD181" i="20" s="1"/>
  <c r="E165" i="19"/>
  <c r="U165" i="19" s="1"/>
  <c r="L7" i="20"/>
  <c r="AB7" i="20" s="1"/>
  <c r="J148" i="19"/>
  <c r="Z148" i="19" s="1"/>
  <c r="E215" i="20"/>
  <c r="U215" i="20" s="1"/>
  <c r="O33" i="19"/>
  <c r="AE33" i="19" s="1"/>
  <c r="M72" i="19"/>
  <c r="AC72" i="19" s="1"/>
  <c r="F29" i="19"/>
  <c r="V29" i="19" s="1"/>
  <c r="I147" i="19"/>
  <c r="Y147" i="19" s="1"/>
  <c r="M108" i="19"/>
  <c r="AC108" i="19" s="1"/>
  <c r="J74" i="19"/>
  <c r="Z74" i="19" s="1"/>
  <c r="Q81" i="19"/>
  <c r="AG81" i="19" s="1"/>
  <c r="N17" i="19"/>
  <c r="AD17" i="19" s="1"/>
  <c r="J121" i="19"/>
  <c r="Z121" i="19" s="1"/>
  <c r="P32" i="19"/>
  <c r="AF32" i="19" s="1"/>
  <c r="H78" i="19"/>
  <c r="X78" i="19" s="1"/>
  <c r="N150" i="19"/>
  <c r="AD150" i="19" s="1"/>
  <c r="J108" i="21"/>
  <c r="Z108" i="21" s="1"/>
  <c r="I41" i="20"/>
  <c r="Y41" i="20" s="1"/>
  <c r="L148" i="19"/>
  <c r="AB148" i="19" s="1"/>
  <c r="H28" i="19"/>
  <c r="X28" i="19" s="1"/>
  <c r="H213" i="19"/>
  <c r="X213" i="19" s="1"/>
  <c r="O19" i="20"/>
  <c r="AE19" i="20" s="1"/>
  <c r="Q77" i="19"/>
  <c r="AG77" i="19" s="1"/>
  <c r="G10" i="20"/>
  <c r="W10" i="20" s="1"/>
  <c r="L146" i="19"/>
  <c r="AB146" i="19" s="1"/>
  <c r="J63" i="19"/>
  <c r="Z63" i="19" s="1"/>
  <c r="P222" i="19"/>
  <c r="AF222" i="19" s="1"/>
  <c r="O118" i="20"/>
  <c r="AE118" i="20" s="1"/>
  <c r="H131" i="19"/>
  <c r="X131" i="19" s="1"/>
  <c r="F61" i="19"/>
  <c r="V61" i="19" s="1"/>
  <c r="M124" i="20"/>
  <c r="AC124" i="20" s="1"/>
  <c r="Q37" i="19"/>
  <c r="AG37" i="19" s="1"/>
  <c r="K117" i="20"/>
  <c r="AA117" i="20" s="1"/>
  <c r="F214" i="19"/>
  <c r="V214" i="19" s="1"/>
  <c r="K170" i="19"/>
  <c r="AA170" i="19" s="1"/>
  <c r="J42" i="20"/>
  <c r="Z42" i="20" s="1"/>
  <c r="H14" i="19"/>
  <c r="X14" i="19" s="1"/>
  <c r="I44" i="19"/>
  <c r="Y44" i="19" s="1"/>
  <c r="E73" i="19"/>
  <c r="U73" i="19" s="1"/>
  <c r="K56" i="19"/>
  <c r="AA56" i="19" s="1"/>
  <c r="P18" i="19"/>
  <c r="AF18" i="19" s="1"/>
  <c r="F114" i="19"/>
  <c r="V114" i="19" s="1"/>
  <c r="M112" i="20"/>
  <c r="AC112" i="20" s="1"/>
  <c r="L45" i="19"/>
  <c r="AB45" i="19" s="1"/>
  <c r="M22" i="19"/>
  <c r="AC22" i="19" s="1"/>
  <c r="P91" i="20"/>
  <c r="AF91" i="20" s="1"/>
  <c r="L220" i="19"/>
  <c r="AB220" i="19" s="1"/>
  <c r="P143" i="20"/>
  <c r="AF143" i="20" s="1"/>
  <c r="P72" i="19"/>
  <c r="AF72" i="19" s="1"/>
  <c r="P146" i="19"/>
  <c r="AF146" i="19" s="1"/>
  <c r="K12" i="19"/>
  <c r="AA12" i="19" s="1"/>
  <c r="P193" i="19"/>
  <c r="AF193" i="19" s="1"/>
  <c r="M111" i="20"/>
  <c r="AC111" i="20" s="1"/>
  <c r="P209" i="19"/>
  <c r="AF209" i="19" s="1"/>
  <c r="L182" i="19"/>
  <c r="AB182" i="19" s="1"/>
  <c r="G155" i="19"/>
  <c r="W155" i="19" s="1"/>
  <c r="M179" i="20"/>
  <c r="AC179" i="20" s="1"/>
  <c r="F148" i="19"/>
  <c r="F59" i="19"/>
  <c r="V59" i="19" s="1"/>
  <c r="L30" i="19"/>
  <c r="AB30" i="19" s="1"/>
  <c r="M9" i="19"/>
  <c r="AC9" i="19" s="1"/>
  <c r="Q70" i="20"/>
  <c r="AG70" i="20" s="1"/>
  <c r="L126" i="19"/>
  <c r="AB126" i="19" s="1"/>
  <c r="O20" i="19"/>
  <c r="AE20" i="19" s="1"/>
  <c r="N106" i="19"/>
  <c r="AD106" i="19" s="1"/>
  <c r="L156" i="20"/>
  <c r="AB156" i="20" s="1"/>
  <c r="Q152" i="19"/>
  <c r="AG152" i="19" s="1"/>
  <c r="O106" i="19"/>
  <c r="AE106" i="19" s="1"/>
  <c r="K218" i="20"/>
  <c r="AA218" i="20" s="1"/>
  <c r="H61" i="19"/>
  <c r="X61" i="19" s="1"/>
  <c r="E58" i="19"/>
  <c r="U58" i="19" s="1"/>
  <c r="G160" i="19"/>
  <c r="W160" i="19" s="1"/>
  <c r="M197" i="20"/>
  <c r="AC197" i="20" s="1"/>
  <c r="N54" i="19"/>
  <c r="AD54" i="19" s="1"/>
  <c r="N147" i="19"/>
  <c r="AD147" i="19" s="1"/>
  <c r="M55" i="19"/>
  <c r="AC55" i="19" s="1"/>
  <c r="M207" i="20"/>
  <c r="AC207" i="20" s="1"/>
  <c r="P127" i="19"/>
  <c r="AF127" i="19" s="1"/>
  <c r="J90" i="19"/>
  <c r="Z90" i="19" s="1"/>
  <c r="K67" i="19"/>
  <c r="AA67" i="19" s="1"/>
  <c r="N153" i="19"/>
  <c r="AD153" i="19" s="1"/>
  <c r="K81" i="22"/>
  <c r="AA81" i="22" s="1"/>
  <c r="E136" i="19"/>
  <c r="U136" i="19" s="1"/>
  <c r="K56" i="20"/>
  <c r="AA56" i="20" s="1"/>
  <c r="O89" i="19"/>
  <c r="AE89" i="19" s="1"/>
  <c r="G209" i="20"/>
  <c r="J98" i="20"/>
  <c r="Z98" i="20" s="1"/>
  <c r="O14" i="19"/>
  <c r="AE14" i="19" s="1"/>
  <c r="E40" i="19"/>
  <c r="U40" i="19" s="1"/>
  <c r="K45" i="19"/>
  <c r="AA45" i="19" s="1"/>
  <c r="I149" i="20"/>
  <c r="Y149" i="20" s="1"/>
  <c r="E17" i="19"/>
  <c r="O90" i="19"/>
  <c r="AE90" i="19" s="1"/>
  <c r="Q146" i="20"/>
  <c r="AG146" i="20" s="1"/>
  <c r="L127" i="20"/>
  <c r="AB127" i="20" s="1"/>
  <c r="P87" i="19"/>
  <c r="AF87" i="19" s="1"/>
  <c r="K117" i="19"/>
  <c r="AA117" i="19" s="1"/>
  <c r="O37" i="19"/>
  <c r="AE37" i="19" s="1"/>
  <c r="F119" i="19"/>
  <c r="V119" i="19" s="1"/>
  <c r="O12" i="19"/>
  <c r="AE12" i="19" s="1"/>
  <c r="L12" i="21"/>
  <c r="AB12" i="21" s="1"/>
  <c r="Q106" i="19"/>
  <c r="AG106" i="19" s="1"/>
  <c r="G68" i="20"/>
  <c r="W68" i="20" s="1"/>
  <c r="K122" i="19"/>
  <c r="AA122" i="19" s="1"/>
  <c r="H171" i="19"/>
  <c r="X171" i="19" s="1"/>
  <c r="P218" i="19"/>
  <c r="AF218" i="19" s="1"/>
  <c r="M173" i="19"/>
  <c r="AC173" i="19" s="1"/>
  <c r="I121" i="19"/>
  <c r="Y121" i="19" s="1"/>
  <c r="I43" i="19"/>
  <c r="Y43" i="19" s="1"/>
  <c r="N115" i="19"/>
  <c r="AD115" i="19" s="1"/>
  <c r="K191" i="19"/>
  <c r="AA191" i="19" s="1"/>
  <c r="P144" i="19"/>
  <c r="AF144" i="19" s="1"/>
  <c r="L28" i="19"/>
  <c r="AB28" i="19" s="1"/>
  <c r="K163" i="19"/>
  <c r="AA163" i="19" s="1"/>
  <c r="L14" i="19"/>
  <c r="AB14" i="19" s="1"/>
  <c r="F173" i="19"/>
  <c r="V173" i="19" s="1"/>
  <c r="L40" i="19"/>
  <c r="AB40" i="19" s="1"/>
  <c r="G15" i="20"/>
  <c r="W15" i="20" s="1"/>
  <c r="H149" i="19"/>
  <c r="X149" i="19" s="1"/>
  <c r="G64" i="19"/>
  <c r="W64" i="19" s="1"/>
  <c r="G175" i="20"/>
  <c r="W175" i="20" s="1"/>
  <c r="I201" i="20"/>
  <c r="Y201" i="20" s="1"/>
  <c r="K153" i="19"/>
  <c r="AA153" i="19" s="1"/>
  <c r="L73" i="21"/>
  <c r="AB73" i="21" s="1"/>
  <c r="E126" i="17"/>
  <c r="H30" i="20"/>
  <c r="X30" i="20" s="1"/>
  <c r="M68" i="19"/>
  <c r="AC68" i="19" s="1"/>
  <c r="F128" i="20"/>
  <c r="V128" i="20" s="1"/>
  <c r="P112" i="19"/>
  <c r="AF112" i="19" s="1"/>
  <c r="J156" i="19"/>
  <c r="Z156" i="19" s="1"/>
  <c r="J76" i="19"/>
  <c r="Z76" i="19" s="1"/>
  <c r="E154" i="19"/>
  <c r="U154" i="19" s="1"/>
  <c r="P11" i="20"/>
  <c r="AF11" i="20" s="1"/>
  <c r="E117" i="17"/>
  <c r="L80" i="19"/>
  <c r="AB80" i="19" s="1"/>
  <c r="M27" i="19"/>
  <c r="AC27" i="19" s="1"/>
  <c r="O61" i="19"/>
  <c r="AE61" i="19" s="1"/>
  <c r="Q39" i="20"/>
  <c r="AG39" i="20" s="1"/>
  <c r="M57" i="20"/>
  <c r="AC57" i="20" s="1"/>
  <c r="G35" i="19"/>
  <c r="W35" i="19" s="1"/>
  <c r="K198" i="19"/>
  <c r="AA198" i="19" s="1"/>
  <c r="P36" i="19"/>
  <c r="AF36" i="19" s="1"/>
  <c r="K112" i="19"/>
  <c r="AA112" i="19" s="1"/>
  <c r="F223" i="19"/>
  <c r="V223" i="19" s="1"/>
  <c r="F106" i="21"/>
  <c r="V106" i="21" s="1"/>
  <c r="I61" i="19"/>
  <c r="Y61" i="19" s="1"/>
  <c r="G44" i="19"/>
  <c r="W44" i="19" s="1"/>
  <c r="L170" i="19"/>
  <c r="AB170" i="19" s="1"/>
  <c r="P178" i="20"/>
  <c r="AF178" i="20" s="1"/>
  <c r="G7" i="20"/>
  <c r="W7" i="20" s="1"/>
  <c r="H221" i="20"/>
  <c r="X221" i="20" s="1"/>
  <c r="Q33" i="19"/>
  <c r="AG33" i="19" s="1"/>
  <c r="E214" i="19"/>
  <c r="U214" i="19" s="1"/>
  <c r="O110" i="19"/>
  <c r="AE110" i="19" s="1"/>
  <c r="H122" i="20"/>
  <c r="Q84" i="19"/>
  <c r="AG84" i="19" s="1"/>
  <c r="G129" i="21"/>
  <c r="W129" i="21" s="1"/>
  <c r="P107" i="19"/>
  <c r="AF107" i="19" s="1"/>
  <c r="N178" i="21"/>
  <c r="AD178" i="21" s="1"/>
  <c r="N15" i="19"/>
  <c r="AD15" i="19" s="1"/>
  <c r="E137" i="19"/>
  <c r="E153" i="19"/>
  <c r="U153" i="19" s="1"/>
  <c r="L212" i="19"/>
  <c r="AB212" i="19" s="1"/>
  <c r="N55" i="20"/>
  <c r="AD55" i="20" s="1"/>
  <c r="H225" i="19"/>
  <c r="X225" i="19" s="1"/>
  <c r="Q28" i="19"/>
  <c r="AG28" i="19" s="1"/>
  <c r="K134" i="19"/>
  <c r="AA134" i="19" s="1"/>
  <c r="M84" i="20"/>
  <c r="AC84" i="20" s="1"/>
  <c r="F6" i="20"/>
  <c r="V6" i="20" s="1"/>
  <c r="I39" i="19"/>
  <c r="Y39" i="19" s="1"/>
  <c r="L13" i="20"/>
  <c r="AB13" i="20" s="1"/>
  <c r="L218" i="19"/>
  <c r="AB218" i="19" s="1"/>
  <c r="E21" i="19"/>
  <c r="N6" i="19"/>
  <c r="AD6" i="19" s="1"/>
  <c r="I62" i="19"/>
  <c r="Y62" i="19" s="1"/>
  <c r="F152" i="19"/>
  <c r="V152" i="19" s="1"/>
  <c r="G80" i="21"/>
  <c r="W80" i="21" s="1"/>
  <c r="O26" i="21"/>
  <c r="AE26" i="21" s="1"/>
  <c r="F172" i="19"/>
  <c r="V172" i="19" s="1"/>
  <c r="I106" i="19"/>
  <c r="Y106" i="19" s="1"/>
  <c r="L25" i="20"/>
  <c r="AB25" i="20" s="1"/>
  <c r="M85" i="20"/>
  <c r="AC85" i="20" s="1"/>
  <c r="I7" i="19"/>
  <c r="Y7" i="19" s="1"/>
  <c r="K84" i="19"/>
  <c r="AA84" i="19" s="1"/>
  <c r="H29" i="19"/>
  <c r="X29" i="19" s="1"/>
  <c r="L167" i="19"/>
  <c r="AB167" i="19" s="1"/>
  <c r="P109" i="19"/>
  <c r="AF109" i="19" s="1"/>
  <c r="P14" i="20"/>
  <c r="AF14" i="20" s="1"/>
  <c r="E150" i="19"/>
  <c r="I208" i="19"/>
  <c r="Y208" i="19" s="1"/>
  <c r="M53" i="19"/>
  <c r="AC53" i="19" s="1"/>
  <c r="P16" i="20"/>
  <c r="AF16" i="20" s="1"/>
  <c r="E153" i="20"/>
  <c r="G6" i="19"/>
  <c r="W6" i="19" s="1"/>
  <c r="G197" i="19"/>
  <c r="W197" i="19" s="1"/>
  <c r="E147" i="20"/>
  <c r="U147" i="20" s="1"/>
  <c r="O20" i="20"/>
  <c r="AE20" i="20" s="1"/>
  <c r="E165" i="20"/>
  <c r="L18" i="19"/>
  <c r="AB18" i="19" s="1"/>
  <c r="H197" i="19"/>
  <c r="X197" i="19" s="1"/>
  <c r="N43" i="21"/>
  <c r="AD43" i="21" s="1"/>
  <c r="H211" i="19"/>
  <c r="X211" i="19" s="1"/>
  <c r="M167" i="19"/>
  <c r="AC167" i="19" s="1"/>
  <c r="F20" i="20"/>
  <c r="V20" i="20" s="1"/>
  <c r="N215" i="19"/>
  <c r="AD215" i="19" s="1"/>
  <c r="I133" i="19"/>
  <c r="Y133" i="19" s="1"/>
  <c r="E156" i="20"/>
  <c r="N152" i="20"/>
  <c r="AD152" i="20" s="1"/>
  <c r="I37" i="19"/>
  <c r="Y37" i="19" s="1"/>
  <c r="J127" i="19"/>
  <c r="Z127" i="19" s="1"/>
  <c r="Q62" i="20"/>
  <c r="AG62" i="20" s="1"/>
  <c r="P92" i="19"/>
  <c r="AF92" i="19" s="1"/>
  <c r="N110" i="20"/>
  <c r="AD110" i="20" s="1"/>
  <c r="K79" i="19"/>
  <c r="AA79" i="19" s="1"/>
  <c r="I41" i="19"/>
  <c r="Y41" i="19" s="1"/>
  <c r="G32" i="19"/>
  <c r="W32" i="19" s="1"/>
  <c r="J75" i="20"/>
  <c r="Z75" i="20" s="1"/>
  <c r="G66" i="19"/>
  <c r="W66" i="19" s="1"/>
  <c r="F74" i="19"/>
  <c r="V74" i="19" s="1"/>
  <c r="Q101" i="20"/>
  <c r="AG101" i="20" s="1"/>
  <c r="O147" i="19"/>
  <c r="AE147" i="19" s="1"/>
  <c r="L11" i="19"/>
  <c r="AB11" i="19" s="1"/>
  <c r="M77" i="19"/>
  <c r="AC77" i="19" s="1"/>
  <c r="H26" i="19"/>
  <c r="X26" i="19" s="1"/>
  <c r="P114" i="19"/>
  <c r="AF114" i="19" s="1"/>
  <c r="M123" i="19"/>
  <c r="AC123" i="19" s="1"/>
  <c r="F85" i="20"/>
  <c r="V85" i="20" s="1"/>
  <c r="P103" i="21"/>
  <c r="AF103" i="21" s="1"/>
  <c r="J163" i="20"/>
  <c r="Z163" i="20" s="1"/>
  <c r="G55" i="19"/>
  <c r="W55" i="19" s="1"/>
  <c r="Q119" i="19"/>
  <c r="AG119" i="19" s="1"/>
  <c r="L59" i="19"/>
  <c r="AB59" i="19" s="1"/>
  <c r="F159" i="20"/>
  <c r="L169" i="20"/>
  <c r="AB169" i="20" s="1"/>
  <c r="L68" i="19"/>
  <c r="AB68" i="19" s="1"/>
  <c r="J43" i="19"/>
  <c r="Z43" i="19" s="1"/>
  <c r="M56" i="20"/>
  <c r="AC56" i="20" s="1"/>
  <c r="I67" i="20"/>
  <c r="Y67" i="20" s="1"/>
  <c r="G19" i="19"/>
  <c r="W19" i="19" s="1"/>
  <c r="J81" i="19"/>
  <c r="Z81" i="19" s="1"/>
  <c r="E155" i="22"/>
  <c r="U155" i="22" s="1"/>
  <c r="I72" i="20"/>
  <c r="Y72" i="20" s="1"/>
  <c r="K202" i="19"/>
  <c r="AA202" i="19" s="1"/>
  <c r="G54" i="19"/>
  <c r="W54" i="19" s="1"/>
  <c r="N91" i="19"/>
  <c r="AD91" i="19" s="1"/>
  <c r="F78" i="19"/>
  <c r="K8" i="20"/>
  <c r="AA8" i="20" s="1"/>
  <c r="E122" i="17"/>
  <c r="G70" i="20"/>
  <c r="W70" i="20" s="1"/>
  <c r="P39" i="19"/>
  <c r="AF39" i="19" s="1"/>
  <c r="E54" i="19"/>
  <c r="U54" i="19" s="1"/>
  <c r="Q6" i="19"/>
  <c r="AG6" i="19" s="1"/>
  <c r="G99" i="20"/>
  <c r="W99" i="20" s="1"/>
  <c r="E113" i="21"/>
  <c r="U113" i="21" s="1"/>
  <c r="G77" i="19"/>
  <c r="W77" i="19" s="1"/>
  <c r="Q147" i="19"/>
  <c r="AG147" i="19" s="1"/>
  <c r="M144" i="20"/>
  <c r="AC144" i="20" s="1"/>
  <c r="F157" i="19"/>
  <c r="V157" i="19" s="1"/>
  <c r="G31" i="20"/>
  <c r="W31" i="20" s="1"/>
  <c r="J59" i="19"/>
  <c r="Z59" i="19" s="1"/>
  <c r="I23" i="21"/>
  <c r="Y23" i="21" s="1"/>
  <c r="G15" i="19"/>
  <c r="W15" i="19" s="1"/>
  <c r="N84" i="19"/>
  <c r="AD84" i="19" s="1"/>
  <c r="M156" i="19"/>
  <c r="AC156" i="19" s="1"/>
  <c r="Q121" i="19"/>
  <c r="AG121" i="19" s="1"/>
  <c r="J61" i="19"/>
  <c r="Z61" i="19" s="1"/>
  <c r="H103" i="19"/>
  <c r="X103" i="19" s="1"/>
  <c r="E123" i="17"/>
  <c r="K124" i="19"/>
  <c r="AA124" i="19" s="1"/>
  <c r="L74" i="21"/>
  <c r="AB74" i="21" s="1"/>
  <c r="F153" i="19"/>
  <c r="V153" i="19" s="1"/>
  <c r="K170" i="20"/>
  <c r="AA170" i="20" s="1"/>
  <c r="O34" i="19"/>
  <c r="AE34" i="19" s="1"/>
  <c r="K108" i="20"/>
  <c r="AA108" i="20" s="1"/>
  <c r="P108" i="19"/>
  <c r="AF108" i="19" s="1"/>
  <c r="H81" i="19"/>
  <c r="X81" i="19" s="1"/>
  <c r="N11" i="19"/>
  <c r="AD11" i="19" s="1"/>
  <c r="O196" i="22"/>
  <c r="AE196" i="22" s="1"/>
  <c r="J44" i="19"/>
  <c r="Z44" i="19" s="1"/>
  <c r="O131" i="19"/>
  <c r="AE131" i="19" s="1"/>
  <c r="M8" i="20"/>
  <c r="AC8" i="20" s="1"/>
  <c r="M192" i="20"/>
  <c r="AC192" i="20" s="1"/>
  <c r="H71" i="20"/>
  <c r="X71" i="20" s="1"/>
  <c r="N92" i="19"/>
  <c r="AD92" i="19" s="1"/>
  <c r="F15" i="19"/>
  <c r="V15" i="19" s="1"/>
  <c r="O7" i="19"/>
  <c r="AE7" i="19" s="1"/>
  <c r="M170" i="19"/>
  <c r="AC170" i="19" s="1"/>
  <c r="L116" i="19"/>
  <c r="AB116" i="19" s="1"/>
  <c r="J169" i="19"/>
  <c r="Z169" i="19" s="1"/>
  <c r="P197" i="19"/>
  <c r="AF197" i="19" s="1"/>
  <c r="P22" i="21"/>
  <c r="AF22" i="21" s="1"/>
  <c r="O44" i="19"/>
  <c r="AE44" i="19" s="1"/>
  <c r="J154" i="19"/>
  <c r="Z154" i="19" s="1"/>
  <c r="G18" i="19"/>
  <c r="W18" i="19" s="1"/>
  <c r="P34" i="19"/>
  <c r="AF34" i="19" s="1"/>
  <c r="P104" i="21"/>
  <c r="AF104" i="21" s="1"/>
  <c r="J29" i="19"/>
  <c r="Z29" i="19" s="1"/>
  <c r="I222" i="19"/>
  <c r="Y222" i="19" s="1"/>
  <c r="I108" i="20"/>
  <c r="Y108" i="20" s="1"/>
  <c r="Q106" i="20"/>
  <c r="AG106" i="20" s="1"/>
  <c r="O23" i="19"/>
  <c r="AE23" i="19" s="1"/>
  <c r="K44" i="19"/>
  <c r="AA44" i="19" s="1"/>
  <c r="G157" i="19"/>
  <c r="W157" i="19" s="1"/>
  <c r="E59" i="19"/>
  <c r="E79" i="19"/>
  <c r="U79" i="19" s="1"/>
  <c r="N103" i="19"/>
  <c r="AD103" i="19" s="1"/>
  <c r="F42" i="19"/>
  <c r="V42" i="19" s="1"/>
  <c r="J199" i="19"/>
  <c r="Z199" i="19" s="1"/>
  <c r="J131" i="21"/>
  <c r="Z131" i="21" s="1"/>
  <c r="G53" i="20"/>
  <c r="W53" i="20" s="1"/>
  <c r="F128" i="21"/>
  <c r="V128" i="21" s="1"/>
  <c r="I53" i="19"/>
  <c r="Y53" i="19" s="1"/>
  <c r="Q137" i="19"/>
  <c r="AG137" i="19" s="1"/>
  <c r="H63" i="19"/>
  <c r="X63" i="19" s="1"/>
  <c r="P35" i="20"/>
  <c r="AF35" i="20" s="1"/>
  <c r="Q172" i="20"/>
  <c r="AG172" i="20" s="1"/>
  <c r="L43" i="19"/>
  <c r="AB43" i="19" s="1"/>
  <c r="K204" i="19"/>
  <c r="AA204" i="19" s="1"/>
  <c r="Q54" i="19"/>
  <c r="AG54" i="19" s="1"/>
  <c r="N55" i="19"/>
  <c r="AD55" i="19" s="1"/>
  <c r="I163" i="19"/>
  <c r="Y163" i="19" s="1"/>
  <c r="E143" i="19"/>
  <c r="J11" i="19"/>
  <c r="Z11" i="19" s="1"/>
  <c r="G62" i="19"/>
  <c r="W62" i="19" s="1"/>
  <c r="N101" i="19"/>
  <c r="AD101" i="19" s="1"/>
  <c r="J86" i="20"/>
  <c r="Z86" i="20" s="1"/>
  <c r="P44" i="20"/>
  <c r="AF44" i="20" s="1"/>
  <c r="F82" i="19"/>
  <c r="V82" i="19" s="1"/>
  <c r="P55" i="19"/>
  <c r="AF55" i="19" s="1"/>
  <c r="G111" i="19"/>
  <c r="W111" i="19" s="1"/>
  <c r="L85" i="19"/>
  <c r="AB85" i="19" s="1"/>
  <c r="F200" i="19"/>
  <c r="V200" i="19" s="1"/>
  <c r="N214" i="19"/>
  <c r="AD214" i="19" s="1"/>
  <c r="G17" i="19"/>
  <c r="W17" i="19" s="1"/>
  <c r="N211" i="19"/>
  <c r="AD211" i="19" s="1"/>
  <c r="E26" i="19"/>
  <c r="U26" i="19" s="1"/>
  <c r="H182" i="20"/>
  <c r="X182" i="20" s="1"/>
  <c r="P18" i="20"/>
  <c r="AF18" i="20" s="1"/>
  <c r="F157" i="20"/>
  <c r="V157" i="20" s="1"/>
  <c r="E169" i="19"/>
  <c r="U169" i="19" s="1"/>
  <c r="L172" i="19"/>
  <c r="AB172" i="19" s="1"/>
  <c r="O16" i="19"/>
  <c r="AE16" i="19" s="1"/>
  <c r="O63" i="19"/>
  <c r="AE63" i="19" s="1"/>
  <c r="H28" i="21"/>
  <c r="X28" i="21" s="1"/>
  <c r="G12" i="19"/>
  <c r="W12" i="19" s="1"/>
  <c r="F132" i="19"/>
  <c r="V132" i="19" s="1"/>
  <c r="E9" i="19"/>
  <c r="J91" i="19"/>
  <c r="Z91" i="19" s="1"/>
  <c r="O121" i="19"/>
  <c r="AE121" i="19" s="1"/>
  <c r="K69" i="19"/>
  <c r="AA69" i="19" s="1"/>
  <c r="M147" i="19"/>
  <c r="AC147" i="19" s="1"/>
  <c r="H216" i="19"/>
  <c r="X216" i="19" s="1"/>
  <c r="K121" i="20"/>
  <c r="AA121" i="20" s="1"/>
  <c r="F208" i="19"/>
  <c r="V208" i="19" s="1"/>
  <c r="F109" i="19"/>
  <c r="V109" i="19" s="1"/>
  <c r="E122" i="20"/>
  <c r="U122" i="20" s="1"/>
  <c r="F168" i="19"/>
  <c r="V168" i="19" s="1"/>
  <c r="E175" i="21"/>
  <c r="U175" i="21" s="1"/>
  <c r="L111" i="19"/>
  <c r="AB111" i="19" s="1"/>
  <c r="K135" i="19"/>
  <c r="AA135" i="19" s="1"/>
  <c r="E121" i="17"/>
  <c r="G23" i="19"/>
  <c r="W23" i="19" s="1"/>
  <c r="K105" i="19"/>
  <c r="AA105" i="19" s="1"/>
  <c r="E217" i="22"/>
  <c r="H12" i="19"/>
  <c r="X12" i="19" s="1"/>
  <c r="E225" i="19"/>
  <c r="M126" i="20"/>
  <c r="AC126" i="20" s="1"/>
  <c r="L152" i="19"/>
  <c r="AB152" i="19" s="1"/>
  <c r="H37" i="21"/>
  <c r="X37" i="21" s="1"/>
  <c r="I152" i="19"/>
  <c r="Y152" i="19" s="1"/>
  <c r="P73" i="19"/>
  <c r="AF73" i="19" s="1"/>
  <c r="O33" i="20"/>
  <c r="AE33" i="20" s="1"/>
  <c r="N167" i="19"/>
  <c r="AD167" i="19" s="1"/>
  <c r="Q120" i="19"/>
  <c r="AG120" i="19" s="1"/>
  <c r="P90" i="19"/>
  <c r="AF90" i="19" s="1"/>
  <c r="I9" i="20"/>
  <c r="Y9" i="20" s="1"/>
  <c r="P82" i="20"/>
  <c r="AF82" i="20" s="1"/>
  <c r="E205" i="19"/>
  <c r="U205" i="19" s="1"/>
  <c r="M154" i="19"/>
  <c r="AC154" i="19" s="1"/>
  <c r="K66" i="19"/>
  <c r="AA66" i="19" s="1"/>
  <c r="O65" i="19"/>
  <c r="AE65" i="19" s="1"/>
  <c r="I99" i="19"/>
  <c r="Y99" i="19" s="1"/>
  <c r="I19" i="19"/>
  <c r="Y19" i="19" s="1"/>
  <c r="J6" i="19"/>
  <c r="Z6" i="19" s="1"/>
  <c r="L175" i="19"/>
  <c r="AB175" i="19" s="1"/>
  <c r="P119" i="19"/>
  <c r="AF119" i="19" s="1"/>
  <c r="P174" i="22"/>
  <c r="AF174" i="22" s="1"/>
  <c r="P101" i="20"/>
  <c r="AF101" i="20" s="1"/>
  <c r="O226" i="19"/>
  <c r="AE226" i="19" s="1"/>
  <c r="Q72" i="20"/>
  <c r="AG72" i="20" s="1"/>
  <c r="I210" i="19"/>
  <c r="Y210" i="19" s="1"/>
  <c r="M18" i="19"/>
  <c r="AC18" i="19" s="1"/>
  <c r="G105" i="19"/>
  <c r="W105" i="19" s="1"/>
  <c r="H22" i="19"/>
  <c r="X22" i="19" s="1"/>
  <c r="Q11" i="19"/>
  <c r="AG11" i="19" s="1"/>
  <c r="K35" i="19"/>
  <c r="AA35" i="19" s="1"/>
  <c r="H112" i="20"/>
  <c r="X112" i="20" s="1"/>
  <c r="P67" i="19"/>
  <c r="AF67" i="19" s="1"/>
  <c r="H209" i="20"/>
  <c r="X209" i="20" s="1"/>
  <c r="M168" i="19"/>
  <c r="AC168" i="19" s="1"/>
  <c r="K13" i="19"/>
  <c r="AA13" i="19" s="1"/>
  <c r="J19" i="21"/>
  <c r="Z19" i="21" s="1"/>
  <c r="J145" i="19"/>
  <c r="Z145" i="19" s="1"/>
  <c r="G145" i="19"/>
  <c r="W145" i="19" s="1"/>
  <c r="N113" i="19"/>
  <c r="AD113" i="19" s="1"/>
  <c r="H173" i="19"/>
  <c r="X173" i="19" s="1"/>
  <c r="K23" i="20"/>
  <c r="AA23" i="20" s="1"/>
  <c r="N169" i="19"/>
  <c r="AD169" i="19" s="1"/>
  <c r="N227" i="19"/>
  <c r="AD227" i="19" s="1"/>
  <c r="E174" i="20"/>
  <c r="U174" i="20" s="1"/>
  <c r="K180" i="19"/>
  <c r="AA180" i="19" s="1"/>
  <c r="L14" i="20"/>
  <c r="AB14" i="20" s="1"/>
  <c r="F146" i="19"/>
  <c r="V146" i="19" s="1"/>
  <c r="G214" i="19"/>
  <c r="W214" i="19" s="1"/>
  <c r="O70" i="19"/>
  <c r="AE70" i="19" s="1"/>
  <c r="I35" i="19"/>
  <c r="Y35" i="19" s="1"/>
  <c r="Q125" i="19"/>
  <c r="AG125" i="19" s="1"/>
  <c r="E179" i="19"/>
  <c r="U179" i="19" s="1"/>
  <c r="L146" i="21"/>
  <c r="AB146" i="21" s="1"/>
  <c r="H165" i="19"/>
  <c r="X165" i="19" s="1"/>
  <c r="G114" i="19"/>
  <c r="W114" i="19" s="1"/>
  <c r="I118" i="19"/>
  <c r="Y118" i="19" s="1"/>
  <c r="L56" i="19"/>
  <c r="AB56" i="19" s="1"/>
  <c r="H153" i="19"/>
  <c r="X153" i="19" s="1"/>
  <c r="O124" i="19"/>
  <c r="AE124" i="19" s="1"/>
  <c r="K65" i="19"/>
  <c r="AA65" i="19" s="1"/>
  <c r="H151" i="19"/>
  <c r="X151" i="19" s="1"/>
  <c r="O193" i="19"/>
  <c r="AE193" i="19" s="1"/>
  <c r="P89" i="19"/>
  <c r="AF89" i="19" s="1"/>
  <c r="O14" i="20"/>
  <c r="AE14" i="20" s="1"/>
  <c r="I125" i="19"/>
  <c r="Y125" i="19" s="1"/>
  <c r="L21" i="20"/>
  <c r="AB21" i="20" s="1"/>
  <c r="I103" i="19"/>
  <c r="Y103" i="19" s="1"/>
  <c r="L108" i="19"/>
  <c r="AB108" i="19" s="1"/>
  <c r="J38" i="20"/>
  <c r="Z38" i="20" s="1"/>
  <c r="E43" i="19"/>
  <c r="U43" i="19" s="1"/>
  <c r="F132" i="20"/>
  <c r="V132" i="20" s="1"/>
  <c r="K81" i="19"/>
  <c r="AA81" i="19" s="1"/>
  <c r="I164" i="19"/>
  <c r="Y164" i="19" s="1"/>
  <c r="L35" i="19"/>
  <c r="AB35" i="19" s="1"/>
  <c r="Q103" i="20"/>
  <c r="AG103" i="20" s="1"/>
  <c r="L41" i="19"/>
  <c r="AB41" i="19" s="1"/>
  <c r="E209" i="21"/>
  <c r="L173" i="21"/>
  <c r="AB173" i="21" s="1"/>
  <c r="F33" i="19"/>
  <c r="V33" i="19" s="1"/>
  <c r="M35" i="19"/>
  <c r="AC35" i="19" s="1"/>
  <c r="H154" i="20"/>
  <c r="X154" i="20" s="1"/>
  <c r="M64" i="20"/>
  <c r="AC64" i="20" s="1"/>
  <c r="J128" i="21"/>
  <c r="Z128" i="21" s="1"/>
  <c r="J14" i="19"/>
  <c r="Z14" i="19" s="1"/>
  <c r="I88" i="19"/>
  <c r="Y88" i="19" s="1"/>
  <c r="M149" i="19"/>
  <c r="AC149" i="19" s="1"/>
  <c r="Q173" i="19"/>
  <c r="AG173" i="19" s="1"/>
  <c r="F147" i="19"/>
  <c r="I123" i="19"/>
  <c r="Y123" i="19" s="1"/>
  <c r="I190" i="19"/>
  <c r="Y190" i="19" s="1"/>
  <c r="P190" i="19"/>
  <c r="AF190" i="19" s="1"/>
  <c r="K58" i="19"/>
  <c r="AA58" i="19" s="1"/>
  <c r="E112" i="17"/>
  <c r="F78" i="20"/>
  <c r="V78" i="20" s="1"/>
  <c r="I81" i="19"/>
  <c r="Y81" i="19" s="1"/>
  <c r="M154" i="20"/>
  <c r="AC154" i="20" s="1"/>
  <c r="H157" i="20"/>
  <c r="X157" i="20" s="1"/>
  <c r="E25" i="19"/>
  <c r="U25" i="19" s="1"/>
  <c r="K17" i="20"/>
  <c r="AA17" i="20" s="1"/>
  <c r="Q73" i="19"/>
  <c r="AG73" i="19" s="1"/>
  <c r="E42" i="20"/>
  <c r="U42" i="20" s="1"/>
  <c r="K195" i="20"/>
  <c r="AA195" i="20" s="1"/>
  <c r="N147" i="21"/>
  <c r="AD147" i="21" s="1"/>
  <c r="N188" i="19"/>
  <c r="AD188" i="19" s="1"/>
  <c r="M99" i="19"/>
  <c r="AC99" i="19" s="1"/>
  <c r="Q19" i="19"/>
  <c r="AG19" i="19" s="1"/>
  <c r="F179" i="19"/>
  <c r="V179" i="19" s="1"/>
  <c r="E92" i="21"/>
  <c r="F85" i="19"/>
  <c r="V85" i="19" s="1"/>
  <c r="N13" i="20"/>
  <c r="AD13" i="20" s="1"/>
  <c r="K195" i="19"/>
  <c r="AA195" i="19" s="1"/>
  <c r="O120" i="19"/>
  <c r="AE120" i="19" s="1"/>
  <c r="P17" i="19"/>
  <c r="AF17" i="19" s="1"/>
  <c r="N25" i="20"/>
  <c r="AD25" i="20" s="1"/>
  <c r="I190" i="20"/>
  <c r="Y190" i="20" s="1"/>
  <c r="I189" i="19"/>
  <c r="Y189" i="19" s="1"/>
  <c r="L81" i="19"/>
  <c r="AB81" i="19" s="1"/>
  <c r="I157" i="19"/>
  <c r="Y157" i="19" s="1"/>
  <c r="N102" i="21"/>
  <c r="AD102" i="21" s="1"/>
  <c r="N63" i="19"/>
  <c r="AD63" i="19" s="1"/>
  <c r="K100" i="19"/>
  <c r="AA100" i="19" s="1"/>
  <c r="I13" i="19"/>
  <c r="Y13" i="19" s="1"/>
  <c r="K148" i="20"/>
  <c r="AA148" i="20" s="1"/>
  <c r="K120" i="20"/>
  <c r="AA120" i="20" s="1"/>
  <c r="J63" i="20"/>
  <c r="Z63" i="20" s="1"/>
  <c r="N164" i="19"/>
  <c r="AD164" i="19" s="1"/>
  <c r="G26" i="21"/>
  <c r="W26" i="21" s="1"/>
  <c r="H7" i="19"/>
  <c r="X7" i="19" s="1"/>
  <c r="M83" i="20"/>
  <c r="AC83" i="20" s="1"/>
  <c r="O71" i="19"/>
  <c r="AE71" i="19" s="1"/>
  <c r="I91" i="19"/>
  <c r="Y91" i="19" s="1"/>
  <c r="K151" i="19"/>
  <c r="AA151" i="19" s="1"/>
  <c r="E119" i="17"/>
  <c r="J190" i="19"/>
  <c r="Z190" i="19" s="1"/>
  <c r="E31" i="19"/>
  <c r="U31" i="19" s="1"/>
  <c r="Q153" i="19"/>
  <c r="AG153" i="19" s="1"/>
  <c r="J122" i="19"/>
  <c r="Z122" i="19" s="1"/>
  <c r="H220" i="19"/>
  <c r="X220" i="19" s="1"/>
  <c r="P70" i="20"/>
  <c r="AF70" i="20" s="1"/>
  <c r="E90" i="19"/>
  <c r="U90" i="19" s="1"/>
  <c r="K107" i="21"/>
  <c r="AA107" i="21" s="1"/>
  <c r="N32" i="19"/>
  <c r="AD32" i="19" s="1"/>
  <c r="Q111" i="20"/>
  <c r="AG111" i="20" s="1"/>
  <c r="E88" i="21"/>
  <c r="U88" i="21" s="1"/>
  <c r="G63" i="19"/>
  <c r="W63" i="19" s="1"/>
  <c r="M105" i="19"/>
  <c r="AC105" i="19" s="1"/>
  <c r="N112" i="19"/>
  <c r="AD112" i="19" s="1"/>
  <c r="H30" i="19"/>
  <c r="X30" i="19" s="1"/>
  <c r="K57" i="21"/>
  <c r="AA57" i="21" s="1"/>
  <c r="L69" i="19"/>
  <c r="AB69" i="19" s="1"/>
  <c r="H15" i="19"/>
  <c r="X15" i="19" s="1"/>
  <c r="K19" i="19"/>
  <c r="AA19" i="19" s="1"/>
  <c r="O175" i="19"/>
  <c r="AE175" i="19" s="1"/>
  <c r="P181" i="20"/>
  <c r="AF181" i="20" s="1"/>
  <c r="J117" i="19"/>
  <c r="Z117" i="19" s="1"/>
  <c r="M85" i="19"/>
  <c r="AC85" i="19" s="1"/>
  <c r="K217" i="19"/>
  <c r="AA217" i="19" s="1"/>
  <c r="Q135" i="19"/>
  <c r="AG135" i="19" s="1"/>
  <c r="F216" i="19"/>
  <c r="V216" i="19" s="1"/>
  <c r="M34" i="21"/>
  <c r="AC34" i="21" s="1"/>
  <c r="I21" i="20"/>
  <c r="Y21" i="20" s="1"/>
  <c r="H181" i="19"/>
  <c r="X181" i="19" s="1"/>
  <c r="P157" i="19"/>
  <c r="AF157" i="19" s="1"/>
  <c r="H205" i="19"/>
  <c r="X205" i="19" s="1"/>
  <c r="N7" i="19"/>
  <c r="AD7" i="19" s="1"/>
  <c r="N18" i="19"/>
  <c r="AD18" i="19" s="1"/>
  <c r="E36" i="20"/>
  <c r="U36" i="20" s="1"/>
  <c r="L57" i="19"/>
  <c r="AB57" i="19" s="1"/>
  <c r="Q104" i="21"/>
  <c r="AG104" i="21" s="1"/>
  <c r="I108" i="19"/>
  <c r="Y108" i="19" s="1"/>
  <c r="J134" i="19"/>
  <c r="Z134" i="19" s="1"/>
  <c r="L10" i="19"/>
  <c r="AB10" i="19" s="1"/>
  <c r="K161" i="19"/>
  <c r="AA161" i="19" s="1"/>
  <c r="P71" i="20"/>
  <c r="AF71" i="20" s="1"/>
  <c r="G212" i="20"/>
  <c r="W212" i="20" s="1"/>
  <c r="P71" i="19"/>
  <c r="AF71" i="19" s="1"/>
  <c r="F57" i="19"/>
  <c r="V57" i="19" s="1"/>
  <c r="I74" i="19"/>
  <c r="Y74" i="19" s="1"/>
  <c r="Q66" i="19"/>
  <c r="AG66" i="19" s="1"/>
  <c r="Q196" i="19"/>
  <c r="AG196" i="19" s="1"/>
  <c r="Q100" i="19"/>
  <c r="AG100" i="19" s="1"/>
  <c r="N193" i="20"/>
  <c r="AD193" i="20" s="1"/>
  <c r="L79" i="19"/>
  <c r="AB79" i="19" s="1"/>
  <c r="L198" i="19"/>
  <c r="AB198" i="19" s="1"/>
  <c r="L24" i="19"/>
  <c r="AB24" i="19" s="1"/>
  <c r="J105" i="20"/>
  <c r="Z105" i="20" s="1"/>
  <c r="P124" i="20"/>
  <c r="AF124" i="20" s="1"/>
  <c r="K22" i="19"/>
  <c r="AA22" i="19" s="1"/>
  <c r="F137" i="20"/>
  <c r="V137" i="20" s="1"/>
  <c r="F73" i="19"/>
  <c r="V73" i="19" s="1"/>
  <c r="E53" i="19"/>
  <c r="U53" i="19" s="1"/>
  <c r="J80" i="19"/>
  <c r="Z80" i="19" s="1"/>
  <c r="H99" i="19"/>
  <c r="X99" i="19" s="1"/>
  <c r="N29" i="19"/>
  <c r="AD29" i="19" s="1"/>
  <c r="F195" i="19"/>
  <c r="V195" i="19" s="1"/>
  <c r="G190" i="19"/>
  <c r="W190" i="19" s="1"/>
  <c r="K27" i="19"/>
  <c r="AA27" i="19" s="1"/>
  <c r="K82" i="19"/>
  <c r="AA82" i="19" s="1"/>
  <c r="J160" i="19"/>
  <c r="Z160" i="19" s="1"/>
  <c r="K26" i="19"/>
  <c r="AA26" i="19" s="1"/>
  <c r="E144" i="20"/>
  <c r="N72" i="20"/>
  <c r="AD72" i="20" s="1"/>
  <c r="E131" i="17"/>
  <c r="L181" i="21"/>
  <c r="AB181" i="21" s="1"/>
  <c r="N208" i="19"/>
  <c r="AD208" i="19" s="1"/>
  <c r="Q169" i="19"/>
  <c r="AG169" i="19" s="1"/>
  <c r="K119" i="19"/>
  <c r="AA119" i="19" s="1"/>
  <c r="I30" i="19"/>
  <c r="Y30" i="19" s="1"/>
  <c r="N205" i="20"/>
  <c r="AD205" i="20" s="1"/>
  <c r="N81" i="19"/>
  <c r="AD81" i="19" s="1"/>
  <c r="P175" i="19"/>
  <c r="AF175" i="19" s="1"/>
  <c r="M66" i="19"/>
  <c r="AC66" i="19" s="1"/>
  <c r="E148" i="19"/>
  <c r="U148" i="19" s="1"/>
  <c r="G60" i="20"/>
  <c r="W60" i="20" s="1"/>
  <c r="P28" i="19"/>
  <c r="AF28" i="19" s="1"/>
  <c r="E56" i="19"/>
  <c r="U56" i="19" s="1"/>
  <c r="E216" i="19"/>
  <c r="U216" i="19" s="1"/>
  <c r="O112" i="19"/>
  <c r="AE112" i="19" s="1"/>
  <c r="I76" i="19"/>
  <c r="Y76" i="19" s="1"/>
  <c r="K30" i="19"/>
  <c r="AA30" i="19" s="1"/>
  <c r="H178" i="19"/>
  <c r="X178" i="19" s="1"/>
  <c r="I208" i="20"/>
  <c r="Y208" i="20" s="1"/>
  <c r="L119" i="19"/>
  <c r="AB119" i="19" s="1"/>
  <c r="Q92" i="19"/>
  <c r="AG92" i="19" s="1"/>
  <c r="E199" i="19"/>
  <c r="U199" i="19" s="1"/>
  <c r="G38" i="19"/>
  <c r="W38" i="19" s="1"/>
  <c r="G86" i="22"/>
  <c r="W86" i="22" s="1"/>
  <c r="H169" i="19"/>
  <c r="X169" i="19" s="1"/>
  <c r="I70" i="19"/>
  <c r="Y70" i="19" s="1"/>
  <c r="M65" i="19"/>
  <c r="AC65" i="19" s="1"/>
  <c r="G159" i="20"/>
  <c r="W159" i="20" s="1"/>
  <c r="M180" i="19"/>
  <c r="AC180" i="19" s="1"/>
  <c r="F152" i="20"/>
  <c r="V152" i="20" s="1"/>
  <c r="G29" i="20"/>
  <c r="W29" i="20" s="1"/>
  <c r="Q178" i="20"/>
  <c r="AG178" i="20" s="1"/>
  <c r="G67" i="19"/>
  <c r="W67" i="19" s="1"/>
  <c r="J150" i="19"/>
  <c r="Z150" i="19" s="1"/>
  <c r="I182" i="19"/>
  <c r="Y182" i="19" s="1"/>
  <c r="N71" i="19"/>
  <c r="AD71" i="19" s="1"/>
  <c r="K174" i="19"/>
  <c r="AA174" i="19" s="1"/>
  <c r="F55" i="21"/>
  <c r="V55" i="21" s="1"/>
  <c r="F117" i="19"/>
  <c r="V117" i="19" s="1"/>
  <c r="O44" i="20"/>
  <c r="AE44" i="20" s="1"/>
  <c r="I124" i="19"/>
  <c r="Y124" i="19" s="1"/>
  <c r="N156" i="19"/>
  <c r="AD156" i="19" s="1"/>
  <c r="G132" i="19"/>
  <c r="W132" i="19" s="1"/>
  <c r="F158" i="19"/>
  <c r="V158" i="19" s="1"/>
  <c r="H100" i="19"/>
  <c r="X100" i="19" s="1"/>
  <c r="J70" i="20"/>
  <c r="Z70" i="20" s="1"/>
  <c r="J14" i="20"/>
  <c r="Z14" i="20" s="1"/>
  <c r="H37" i="19"/>
  <c r="X37" i="19" s="1"/>
  <c r="Q137" i="20"/>
  <c r="AG137" i="20" s="1"/>
  <c r="K59" i="19"/>
  <c r="AA59" i="19" s="1"/>
  <c r="P99" i="19"/>
  <c r="AF99" i="19" s="1"/>
  <c r="H57" i="20"/>
  <c r="X57" i="20" s="1"/>
  <c r="Q208" i="20"/>
  <c r="AG208" i="20" s="1"/>
  <c r="K34" i="22"/>
  <c r="AA34" i="22" s="1"/>
  <c r="L100" i="20"/>
  <c r="AB100" i="20" s="1"/>
  <c r="Q155" i="19"/>
  <c r="AG155" i="19" s="1"/>
  <c r="O164" i="20"/>
  <c r="AE164" i="20" s="1"/>
  <c r="L117" i="20"/>
  <c r="AB117" i="20" s="1"/>
  <c r="M76" i="19"/>
  <c r="AC76" i="19" s="1"/>
  <c r="H9" i="19"/>
  <c r="X9" i="19" s="1"/>
  <c r="E148" i="20"/>
  <c r="U148" i="20" s="1"/>
  <c r="M89" i="19"/>
  <c r="AC89" i="19" s="1"/>
  <c r="O60" i="19"/>
  <c r="AE60" i="19" s="1"/>
  <c r="O25" i="19"/>
  <c r="AE25" i="19" s="1"/>
  <c r="L20" i="20"/>
  <c r="AB20" i="20" s="1"/>
  <c r="N75" i="19"/>
  <c r="AD75" i="19" s="1"/>
  <c r="N21" i="19"/>
  <c r="AD21" i="19" s="1"/>
  <c r="Q122" i="19"/>
  <c r="AG122" i="19" s="1"/>
  <c r="Q10" i="20"/>
  <c r="AG10" i="20" s="1"/>
  <c r="O84" i="19"/>
  <c r="AE84" i="19" s="1"/>
  <c r="F41" i="19"/>
  <c r="V41" i="19" s="1"/>
  <c r="E18" i="20"/>
  <c r="U18" i="20" s="1"/>
  <c r="G91" i="19"/>
  <c r="W91" i="19" s="1"/>
  <c r="E55" i="19"/>
  <c r="U55" i="19" s="1"/>
  <c r="J225" i="19"/>
  <c r="Z225" i="19" s="1"/>
  <c r="Q70" i="19"/>
  <c r="AG70" i="19" s="1"/>
  <c r="O165" i="20"/>
  <c r="AE165" i="20" s="1"/>
  <c r="Q13" i="19"/>
  <c r="AG13" i="19" s="1"/>
  <c r="M34" i="20"/>
  <c r="AC34" i="20" s="1"/>
  <c r="J175" i="19"/>
  <c r="Z175" i="19" s="1"/>
  <c r="F34" i="19"/>
  <c r="Q147" i="20"/>
  <c r="AG147" i="20" s="1"/>
  <c r="L70" i="19"/>
  <c r="AB70" i="19" s="1"/>
  <c r="H9" i="20"/>
  <c r="X9" i="20" s="1"/>
  <c r="L19" i="19"/>
  <c r="AB19" i="19" s="1"/>
  <c r="K28" i="19"/>
  <c r="AA28" i="19" s="1"/>
  <c r="J192" i="19"/>
  <c r="Z192" i="19" s="1"/>
  <c r="K105" i="21"/>
  <c r="AA105" i="21" s="1"/>
  <c r="H36" i="19"/>
  <c r="X36" i="19" s="1"/>
  <c r="K188" i="19"/>
  <c r="AA188" i="19" s="1"/>
  <c r="H124" i="19"/>
  <c r="X124" i="19" s="1"/>
  <c r="F26" i="20"/>
  <c r="V26" i="20" s="1"/>
  <c r="G11" i="19"/>
  <c r="W11" i="19" s="1"/>
  <c r="J126" i="20"/>
  <c r="Z126" i="20" s="1"/>
  <c r="P179" i="19"/>
  <c r="AF179" i="19" s="1"/>
  <c r="O28" i="20"/>
  <c r="AE28" i="20" s="1"/>
  <c r="F171" i="21"/>
  <c r="V171" i="21" s="1"/>
  <c r="O182" i="20"/>
  <c r="AE182" i="20" s="1"/>
  <c r="I6" i="21"/>
  <c r="Y6" i="21" s="1"/>
  <c r="G197" i="21"/>
  <c r="W197" i="21" s="1"/>
  <c r="O204" i="19"/>
  <c r="AE204" i="19" s="1"/>
  <c r="Q26" i="19"/>
  <c r="AG26" i="19" s="1"/>
  <c r="H102" i="19"/>
  <c r="X102" i="19" s="1"/>
  <c r="F196" i="20"/>
  <c r="V196" i="20" s="1"/>
  <c r="P75" i="19"/>
  <c r="AF75" i="19" s="1"/>
  <c r="M28" i="19"/>
  <c r="AC28" i="19" s="1"/>
  <c r="G80" i="19"/>
  <c r="W80" i="19" s="1"/>
  <c r="Q143" i="19"/>
  <c r="AG143" i="19" s="1"/>
  <c r="Q99" i="19"/>
  <c r="AG99" i="19" s="1"/>
  <c r="I194" i="19"/>
  <c r="Y194" i="19" s="1"/>
  <c r="L180" i="19"/>
  <c r="AB180" i="19" s="1"/>
  <c r="P118" i="19"/>
  <c r="AF118" i="19" s="1"/>
  <c r="P177" i="19"/>
  <c r="AF177" i="19" s="1"/>
  <c r="K128" i="19"/>
  <c r="AA128" i="19" s="1"/>
  <c r="F130" i="19"/>
  <c r="E210" i="19"/>
  <c r="N53" i="19"/>
  <c r="AD53" i="19" s="1"/>
  <c r="L178" i="20"/>
  <c r="AB178" i="20" s="1"/>
  <c r="L189" i="20"/>
  <c r="AB189" i="20" s="1"/>
  <c r="I78" i="20"/>
  <c r="Y78" i="20" s="1"/>
  <c r="J194" i="19"/>
  <c r="Z194" i="19" s="1"/>
  <c r="M15" i="19"/>
  <c r="AC15" i="19" s="1"/>
  <c r="H99" i="20"/>
  <c r="X99" i="20" s="1"/>
  <c r="J15" i="19"/>
  <c r="Z15" i="19" s="1"/>
  <c r="P113" i="19"/>
  <c r="AF113" i="19" s="1"/>
  <c r="J82" i="19"/>
  <c r="Z82" i="19" s="1"/>
  <c r="I181" i="19"/>
  <c r="Y181" i="19" s="1"/>
  <c r="L192" i="19"/>
  <c r="AB192" i="19" s="1"/>
  <c r="K15" i="22"/>
  <c r="AA15" i="22" s="1"/>
  <c r="F215" i="21"/>
  <c r="V215" i="21" s="1"/>
  <c r="E157" i="19"/>
  <c r="L39" i="19"/>
  <c r="AB39" i="19" s="1"/>
  <c r="L102" i="19"/>
  <c r="AB102" i="19" s="1"/>
  <c r="H218" i="19"/>
  <c r="X218" i="19" s="1"/>
  <c r="J199" i="21"/>
  <c r="Z199" i="21" s="1"/>
  <c r="Q42" i="21"/>
  <c r="AG42" i="21" s="1"/>
  <c r="P219" i="19"/>
  <c r="AF219" i="19" s="1"/>
  <c r="P188" i="19"/>
  <c r="AF188" i="19" s="1"/>
  <c r="F199" i="19"/>
  <c r="V199" i="19" s="1"/>
  <c r="K125" i="19"/>
  <c r="AA125" i="19" s="1"/>
  <c r="K112" i="20"/>
  <c r="AA112" i="20" s="1"/>
  <c r="N37" i="20"/>
  <c r="AD37" i="20" s="1"/>
  <c r="H66" i="19"/>
  <c r="X66" i="19" s="1"/>
  <c r="M62" i="19"/>
  <c r="AC62" i="19" s="1"/>
  <c r="E70" i="19"/>
  <c r="Q37" i="20"/>
  <c r="AG37" i="20" s="1"/>
  <c r="M104" i="19"/>
  <c r="AC104" i="19" s="1"/>
  <c r="I134" i="19"/>
  <c r="Y134" i="19" s="1"/>
  <c r="M11" i="19"/>
  <c r="AC11" i="19" s="1"/>
  <c r="M137" i="19"/>
  <c r="AC137" i="19" s="1"/>
  <c r="I25" i="19"/>
  <c r="Y25" i="19" s="1"/>
  <c r="I104" i="19"/>
  <c r="Y104" i="19" s="1"/>
  <c r="F202" i="19"/>
  <c r="V202" i="19" s="1"/>
  <c r="H167" i="20"/>
  <c r="X167" i="20" s="1"/>
  <c r="G165" i="19"/>
  <c r="W165" i="19" s="1"/>
  <c r="H26" i="20"/>
  <c r="X26" i="20" s="1"/>
  <c r="Q68" i="19"/>
  <c r="AG68" i="19" s="1"/>
  <c r="E207" i="20"/>
  <c r="U207" i="20" s="1"/>
  <c r="I91" i="20"/>
  <c r="Y91" i="20" s="1"/>
  <c r="N105" i="19"/>
  <c r="AD105" i="19" s="1"/>
  <c r="K53" i="19"/>
  <c r="AA53" i="19" s="1"/>
  <c r="I6" i="19"/>
  <c r="Y6" i="19" s="1"/>
  <c r="L165" i="19"/>
  <c r="AB165" i="19" s="1"/>
  <c r="N107" i="19"/>
  <c r="AD107" i="19" s="1"/>
  <c r="N38" i="19"/>
  <c r="AD38" i="19" s="1"/>
  <c r="Q40" i="19"/>
  <c r="AG40" i="19" s="1"/>
  <c r="J26" i="21"/>
  <c r="Z26" i="21" s="1"/>
  <c r="F72" i="19"/>
  <c r="V72" i="19" s="1"/>
  <c r="F39" i="20"/>
  <c r="V39" i="20" s="1"/>
  <c r="I43" i="21"/>
  <c r="Y43" i="21" s="1"/>
  <c r="G146" i="19"/>
  <c r="W146" i="19" s="1"/>
  <c r="I126" i="19"/>
  <c r="Y126" i="19" s="1"/>
  <c r="N30" i="21"/>
  <c r="AD30" i="21" s="1"/>
  <c r="P88" i="19"/>
  <c r="AF88" i="19" s="1"/>
  <c r="L74" i="19"/>
  <c r="AB74" i="19" s="1"/>
  <c r="G8" i="19"/>
  <c r="W8" i="19" s="1"/>
  <c r="K88" i="19"/>
  <c r="AA88" i="19" s="1"/>
  <c r="E8" i="19"/>
  <c r="U8" i="19" s="1"/>
  <c r="O143" i="19"/>
  <c r="AE143" i="19" s="1"/>
  <c r="L106" i="19"/>
  <c r="AB106" i="19" s="1"/>
  <c r="K28" i="20"/>
  <c r="AA28" i="20" s="1"/>
  <c r="F8" i="19"/>
  <c r="V8" i="19" s="1"/>
  <c r="K45" i="21"/>
  <c r="AA45" i="21" s="1"/>
  <c r="K115" i="19"/>
  <c r="AA115" i="19" s="1"/>
  <c r="J11" i="20"/>
  <c r="Z11" i="20" s="1"/>
  <c r="I69" i="19"/>
  <c r="Y69" i="19" s="1"/>
  <c r="M67" i="19"/>
  <c r="AC67" i="19" s="1"/>
  <c r="G33" i="19"/>
  <c r="W33" i="19" s="1"/>
  <c r="N205" i="19"/>
  <c r="AD205" i="19" s="1"/>
  <c r="L61" i="20"/>
  <c r="AB61" i="20" s="1"/>
  <c r="H73" i="19"/>
  <c r="X73" i="19" s="1"/>
  <c r="M64" i="19"/>
  <c r="AC64" i="19" s="1"/>
  <c r="G54" i="20"/>
  <c r="W54" i="20" s="1"/>
  <c r="F99" i="19"/>
  <c r="V99" i="19" s="1"/>
  <c r="P175" i="20"/>
  <c r="AF175" i="20" s="1"/>
  <c r="H207" i="19"/>
  <c r="X207" i="19" s="1"/>
  <c r="G191" i="19"/>
  <c r="W191" i="19" s="1"/>
  <c r="K34" i="19"/>
  <c r="AA34" i="19" s="1"/>
  <c r="M78" i="19"/>
  <c r="AC78" i="19" s="1"/>
  <c r="G24" i="19"/>
  <c r="W24" i="19" s="1"/>
  <c r="E6" i="19"/>
  <c r="M173" i="20"/>
  <c r="AC173" i="20" s="1"/>
  <c r="G57" i="20"/>
  <c r="W57" i="20" s="1"/>
  <c r="M121" i="19"/>
  <c r="AC121" i="19" s="1"/>
  <c r="K177" i="19"/>
  <c r="AA177" i="19" s="1"/>
  <c r="O195" i="19"/>
  <c r="AE195" i="19" s="1"/>
  <c r="G40" i="19"/>
  <c r="W40" i="19" s="1"/>
  <c r="M159" i="20"/>
  <c r="AC159" i="20" s="1"/>
  <c r="M88" i="19"/>
  <c r="AC88" i="19" s="1"/>
  <c r="M117" i="19"/>
  <c r="AC117" i="19" s="1"/>
  <c r="N76" i="20"/>
  <c r="AD76" i="20" s="1"/>
  <c r="G118" i="20"/>
  <c r="W118" i="20" s="1"/>
  <c r="N42" i="19"/>
  <c r="AD42" i="19" s="1"/>
  <c r="E129" i="17"/>
  <c r="H65" i="19"/>
  <c r="X65" i="19" s="1"/>
  <c r="M74" i="20"/>
  <c r="AC74" i="20" s="1"/>
  <c r="G25" i="19"/>
  <c r="W25" i="19" s="1"/>
  <c r="Q123" i="19"/>
  <c r="AG123" i="19" s="1"/>
  <c r="F57" i="20"/>
  <c r="V57" i="20" s="1"/>
  <c r="K55" i="21"/>
  <c r="AA55" i="21" s="1"/>
  <c r="L42" i="19"/>
  <c r="AB42" i="19" s="1"/>
  <c r="H13" i="20"/>
  <c r="X13" i="20" s="1"/>
  <c r="H123" i="20"/>
  <c r="X123" i="20" s="1"/>
  <c r="M129" i="19"/>
  <c r="AC129" i="19" s="1"/>
  <c r="F45" i="20"/>
  <c r="V45" i="20" s="1"/>
  <c r="J130" i="19"/>
  <c r="Z130" i="19" s="1"/>
  <c r="I161" i="19"/>
  <c r="Y161" i="19" s="1"/>
  <c r="L54" i="19"/>
  <c r="AB54" i="19" s="1"/>
  <c r="I119" i="19"/>
  <c r="Y119" i="19" s="1"/>
  <c r="K42" i="19"/>
  <c r="AA42" i="19" s="1"/>
  <c r="J12" i="21"/>
  <c r="Z12" i="21" s="1"/>
  <c r="O99" i="19"/>
  <c r="AE99" i="19" s="1"/>
  <c r="Q30" i="22"/>
  <c r="AG30" i="22" s="1"/>
  <c r="K63" i="20"/>
  <c r="AA63" i="20" s="1"/>
  <c r="K212" i="19"/>
  <c r="AA212" i="19" s="1"/>
  <c r="H12" i="20"/>
  <c r="X12" i="20" s="1"/>
  <c r="N76" i="19"/>
  <c r="AD76" i="19" s="1"/>
  <c r="M78" i="20"/>
  <c r="AC78" i="20" s="1"/>
  <c r="H72" i="19"/>
  <c r="X72" i="19" s="1"/>
  <c r="P42" i="19"/>
  <c r="AF42" i="19" s="1"/>
  <c r="G214" i="20"/>
  <c r="W214" i="20" s="1"/>
  <c r="P63" i="19"/>
  <c r="AF63" i="19" s="1"/>
  <c r="K111" i="19"/>
  <c r="AA111" i="19" s="1"/>
  <c r="G69" i="19"/>
  <c r="W69" i="19" s="1"/>
  <c r="G45" i="20"/>
  <c r="W45" i="20" s="1"/>
  <c r="G38" i="20"/>
  <c r="W38" i="20" s="1"/>
  <c r="G9" i="19"/>
  <c r="W9" i="19" s="1"/>
  <c r="H31" i="19"/>
  <c r="X31" i="19" s="1"/>
  <c r="E190" i="19"/>
  <c r="F137" i="19"/>
  <c r="V137" i="19" s="1"/>
  <c r="I76" i="20"/>
  <c r="Y76" i="20" s="1"/>
  <c r="E67" i="20"/>
  <c r="U67" i="20" s="1"/>
  <c r="I66" i="20"/>
  <c r="Y66" i="20" s="1"/>
  <c r="N182" i="19"/>
  <c r="AD182" i="19" s="1"/>
  <c r="Q144" i="19"/>
  <c r="AG144" i="19" s="1"/>
  <c r="G113" i="20"/>
  <c r="W113" i="20" s="1"/>
  <c r="O165" i="19"/>
  <c r="AE165" i="19" s="1"/>
  <c r="K73" i="19"/>
  <c r="AA73" i="19" s="1"/>
  <c r="K74" i="20"/>
  <c r="AA74" i="20" s="1"/>
  <c r="J177" i="20"/>
  <c r="Z177" i="20" s="1"/>
  <c r="M60" i="22"/>
  <c r="AC60" i="22" s="1"/>
  <c r="N104" i="20"/>
  <c r="AD104" i="20" s="1"/>
  <c r="O11" i="20"/>
  <c r="AE11" i="20" s="1"/>
  <c r="E61" i="19"/>
  <c r="U61" i="19" s="1"/>
  <c r="H36" i="20"/>
  <c r="X36" i="20" s="1"/>
  <c r="O85" i="19"/>
  <c r="AE85" i="19" s="1"/>
  <c r="J204" i="19"/>
  <c r="Z204" i="19" s="1"/>
  <c r="M118" i="20"/>
  <c r="AC118" i="20" s="1"/>
  <c r="I37" i="20"/>
  <c r="Y37" i="20" s="1"/>
  <c r="G147" i="19"/>
  <c r="W147" i="19" s="1"/>
  <c r="K26" i="20"/>
  <c r="AA26" i="20" s="1"/>
  <c r="K213" i="19"/>
  <c r="AA213" i="19" s="1"/>
  <c r="Q131" i="19"/>
  <c r="AG131" i="19" s="1"/>
  <c r="Q19" i="20"/>
  <c r="AG19" i="20" s="1"/>
  <c r="H11" i="19"/>
  <c r="X11" i="19" s="1"/>
  <c r="P203" i="19"/>
  <c r="AF203" i="19" s="1"/>
  <c r="F101" i="19"/>
  <c r="V101" i="19" s="1"/>
  <c r="K147" i="19"/>
  <c r="AA147" i="19" s="1"/>
  <c r="N134" i="20"/>
  <c r="AD134" i="20" s="1"/>
  <c r="K193" i="19"/>
  <c r="AA193" i="19" s="1"/>
  <c r="M30" i="19"/>
  <c r="AC30" i="19" s="1"/>
  <c r="K40" i="19"/>
  <c r="AA40" i="19" s="1"/>
  <c r="J161" i="21"/>
  <c r="Z161" i="21" s="1"/>
  <c r="K209" i="20"/>
  <c r="AA209" i="20" s="1"/>
  <c r="G98" i="20"/>
  <c r="W98" i="20" s="1"/>
  <c r="H19" i="19"/>
  <c r="X19" i="19" s="1"/>
  <c r="K84" i="21"/>
  <c r="AA84" i="21" s="1"/>
  <c r="O54" i="19"/>
  <c r="AE54" i="19" s="1"/>
  <c r="L189" i="19"/>
  <c r="AB189" i="19" s="1"/>
  <c r="Q198" i="19"/>
  <c r="AG198" i="19" s="1"/>
  <c r="E29" i="20"/>
  <c r="U29" i="20" s="1"/>
  <c r="H109" i="19"/>
  <c r="X109" i="19" s="1"/>
  <c r="K54" i="20"/>
  <c r="AA54" i="20" s="1"/>
  <c r="Q190" i="19"/>
  <c r="AG190" i="19" s="1"/>
  <c r="P153" i="19"/>
  <c r="AF153" i="19" s="1"/>
  <c r="E132" i="19"/>
  <c r="U132" i="19" s="1"/>
  <c r="K146" i="21"/>
  <c r="AA146" i="21" s="1"/>
  <c r="Q32" i="19"/>
  <c r="AG32" i="19" s="1"/>
  <c r="L22" i="19"/>
  <c r="AB22" i="19" s="1"/>
  <c r="I84" i="19"/>
  <c r="Y84" i="19" s="1"/>
  <c r="K61" i="21"/>
  <c r="AA61" i="21" s="1"/>
  <c r="N124" i="19"/>
  <c r="AD124" i="19" s="1"/>
  <c r="I90" i="19"/>
  <c r="Y90" i="19" s="1"/>
  <c r="P150" i="21"/>
  <c r="AF150" i="21" s="1"/>
  <c r="F55" i="20"/>
  <c r="V55" i="20" s="1"/>
  <c r="J37" i="21"/>
  <c r="Z37" i="21" s="1"/>
  <c r="M42" i="19"/>
  <c r="AC42" i="19" s="1"/>
  <c r="N78" i="19"/>
  <c r="AD78" i="19" s="1"/>
  <c r="E161" i="19"/>
  <c r="G193" i="19"/>
  <c r="W193" i="19" s="1"/>
  <c r="G75" i="19"/>
  <c r="W75" i="19" s="1"/>
  <c r="L225" i="19"/>
  <c r="AB225" i="19" s="1"/>
  <c r="O56" i="19"/>
  <c r="AE56" i="19" s="1"/>
  <c r="J136" i="21"/>
  <c r="Z136" i="21" s="1"/>
  <c r="N223" i="20"/>
  <c r="AD223" i="20" s="1"/>
  <c r="P23" i="20"/>
  <c r="AF23" i="20" s="1"/>
  <c r="K60" i="19"/>
  <c r="AA60" i="19" s="1"/>
  <c r="Q129" i="19"/>
  <c r="AG129" i="19" s="1"/>
  <c r="M168" i="20"/>
  <c r="AC168" i="20" s="1"/>
  <c r="O68" i="19"/>
  <c r="AE68" i="19" s="1"/>
  <c r="J217" i="21"/>
  <c r="Z217" i="21" s="1"/>
  <c r="G20" i="19"/>
  <c r="W20" i="19" s="1"/>
  <c r="L150" i="19"/>
  <c r="AB150" i="19" s="1"/>
  <c r="Q226" i="19"/>
  <c r="AG226" i="19" s="1"/>
  <c r="G169" i="19"/>
  <c r="W169" i="19" s="1"/>
  <c r="H6" i="21"/>
  <c r="I167" i="19"/>
  <c r="Y167" i="19" s="1"/>
  <c r="F28" i="19"/>
  <c r="V28" i="19" s="1"/>
  <c r="L63" i="19"/>
  <c r="AB63" i="19" s="1"/>
  <c r="M8" i="19"/>
  <c r="AC8" i="19" s="1"/>
  <c r="G152" i="20"/>
  <c r="W152" i="20" s="1"/>
  <c r="F177" i="20"/>
  <c r="V177" i="20" s="1"/>
  <c r="N161" i="21"/>
  <c r="AD161" i="21" s="1"/>
  <c r="G56" i="20"/>
  <c r="W56" i="20" s="1"/>
  <c r="P45" i="21"/>
  <c r="AF45" i="21" s="1"/>
  <c r="H137" i="20"/>
  <c r="X137" i="20" s="1"/>
  <c r="E213" i="19"/>
  <c r="Q98" i="19"/>
  <c r="AG98" i="19" s="1"/>
  <c r="L89" i="19"/>
  <c r="AB89" i="19" s="1"/>
  <c r="H23" i="21"/>
  <c r="X23" i="21" s="1"/>
  <c r="F162" i="20"/>
  <c r="V162" i="20" s="1"/>
  <c r="N108" i="20"/>
  <c r="AD108" i="20" s="1"/>
  <c r="K111" i="21"/>
  <c r="AA111" i="21" s="1"/>
  <c r="K173" i="19"/>
  <c r="AA173" i="19" s="1"/>
  <c r="Q149" i="19"/>
  <c r="AG149" i="19" s="1"/>
  <c r="H87" i="21"/>
  <c r="X87" i="21" s="1"/>
  <c r="E22" i="20"/>
  <c r="U22" i="20" s="1"/>
  <c r="F106" i="19"/>
  <c r="V106" i="19" s="1"/>
  <c r="E182" i="20"/>
  <c r="U182" i="20" s="1"/>
  <c r="F14" i="21"/>
  <c r="V14" i="21" s="1"/>
  <c r="F12" i="20"/>
  <c r="N16" i="19"/>
  <c r="AD16" i="19" s="1"/>
  <c r="M73" i="22"/>
  <c r="AC73" i="22" s="1"/>
  <c r="L17" i="19"/>
  <c r="AB17" i="19" s="1"/>
  <c r="P211" i="19"/>
  <c r="AF211" i="19" s="1"/>
  <c r="I77" i="19"/>
  <c r="Y77" i="19" s="1"/>
  <c r="E41" i="19"/>
  <c r="H179" i="20"/>
  <c r="X179" i="20" s="1"/>
  <c r="F131" i="19"/>
  <c r="V131" i="19" s="1"/>
  <c r="G112" i="21"/>
  <c r="W112" i="21" s="1"/>
  <c r="K21" i="19"/>
  <c r="AA21" i="19" s="1"/>
  <c r="G10" i="19"/>
  <c r="W10" i="19" s="1"/>
  <c r="L150" i="20"/>
  <c r="AB150" i="20" s="1"/>
  <c r="J115" i="20"/>
  <c r="Z115" i="20" s="1"/>
  <c r="P11" i="19"/>
  <c r="AF11" i="19" s="1"/>
  <c r="O55" i="19"/>
  <c r="AE55" i="19" s="1"/>
  <c r="I79" i="19"/>
  <c r="Y79" i="19" s="1"/>
  <c r="Q191" i="20"/>
  <c r="AG191" i="20" s="1"/>
  <c r="F136" i="19"/>
  <c r="J167" i="19"/>
  <c r="Z167" i="19" s="1"/>
  <c r="H39" i="19"/>
  <c r="X39" i="19" s="1"/>
  <c r="H225" i="20"/>
  <c r="X225" i="20" s="1"/>
  <c r="N24" i="19"/>
  <c r="AD24" i="19" s="1"/>
  <c r="P199" i="20"/>
  <c r="AF199" i="20" s="1"/>
  <c r="I63" i="19"/>
  <c r="Y63" i="19" s="1"/>
  <c r="Q150" i="19"/>
  <c r="AG150" i="19" s="1"/>
  <c r="M61" i="19"/>
  <c r="AC61" i="19" s="1"/>
  <c r="H90" i="21"/>
  <c r="X90" i="21" s="1"/>
  <c r="M225" i="19"/>
  <c r="AC225" i="19" s="1"/>
  <c r="Q74" i="19"/>
  <c r="AG74" i="19" s="1"/>
  <c r="I14" i="20"/>
  <c r="Y14" i="20" s="1"/>
  <c r="M86" i="20"/>
  <c r="AC86" i="20" s="1"/>
  <c r="O144" i="20"/>
  <c r="AE144" i="20" s="1"/>
  <c r="J92" i="21"/>
  <c r="Z92" i="21" s="1"/>
  <c r="K86" i="19"/>
  <c r="AA86" i="19" s="1"/>
  <c r="K22" i="20"/>
  <c r="AA22" i="20" s="1"/>
  <c r="Q110" i="20"/>
  <c r="AG110" i="20" s="1"/>
  <c r="L60" i="19"/>
  <c r="AB60" i="19" s="1"/>
  <c r="O157" i="19"/>
  <c r="AE157" i="19" s="1"/>
  <c r="O209" i="19"/>
  <c r="AE209" i="19" s="1"/>
  <c r="I16" i="19"/>
  <c r="Y16" i="19" s="1"/>
  <c r="M104" i="21"/>
  <c r="AC104" i="21" s="1"/>
  <c r="F191" i="19"/>
  <c r="V191" i="19" s="1"/>
  <c r="N27" i="19"/>
  <c r="AD27" i="19" s="1"/>
  <c r="L208" i="19"/>
  <c r="AB208" i="19" s="1"/>
  <c r="F174" i="19"/>
  <c r="V174" i="19" s="1"/>
  <c r="P8" i="19"/>
  <c r="AF8" i="19" s="1"/>
  <c r="I172" i="19"/>
  <c r="Y172" i="19" s="1"/>
  <c r="G131" i="21"/>
  <c r="W131" i="21" s="1"/>
  <c r="N203" i="19"/>
  <c r="AD203" i="19" s="1"/>
  <c r="F54" i="19"/>
  <c r="V54" i="19" s="1"/>
  <c r="M36" i="20"/>
  <c r="AC36" i="20" s="1"/>
  <c r="K82" i="20"/>
  <c r="AA82" i="20" s="1"/>
  <c r="O27" i="20"/>
  <c r="AE27" i="20" s="1"/>
  <c r="L125" i="19"/>
  <c r="AB125" i="19" s="1"/>
  <c r="N100" i="19"/>
  <c r="AD100" i="19" s="1"/>
  <c r="Q72" i="19"/>
  <c r="AG72" i="19" s="1"/>
  <c r="J66" i="19"/>
  <c r="Z66" i="19" s="1"/>
  <c r="N69" i="19"/>
  <c r="AD69" i="19" s="1"/>
  <c r="O143" i="20"/>
  <c r="AE143" i="20" s="1"/>
  <c r="Q78" i="19"/>
  <c r="AG78" i="19" s="1"/>
  <c r="E65" i="20"/>
  <c r="U65" i="20" s="1"/>
  <c r="F9" i="20"/>
  <c r="L114" i="19"/>
  <c r="AB114" i="19" s="1"/>
  <c r="Q161" i="19"/>
  <c r="AG161" i="19" s="1"/>
  <c r="M125" i="19"/>
  <c r="AC125" i="19" s="1"/>
  <c r="E37" i="19"/>
  <c r="P125" i="20"/>
  <c r="AF125" i="20" s="1"/>
  <c r="F177" i="19"/>
  <c r="V177" i="19" s="1"/>
  <c r="O66" i="20"/>
  <c r="AE66" i="20" s="1"/>
  <c r="J9" i="19"/>
  <c r="Z9" i="19" s="1"/>
  <c r="O83" i="19"/>
  <c r="AE83" i="19" s="1"/>
  <c r="G66" i="21"/>
  <c r="W66" i="21" s="1"/>
  <c r="Q188" i="20"/>
  <c r="AG188" i="20" s="1"/>
  <c r="N74" i="19"/>
  <c r="AD74" i="19" s="1"/>
  <c r="F129" i="19"/>
  <c r="V129" i="19" s="1"/>
  <c r="J102" i="19"/>
  <c r="Z102" i="19" s="1"/>
  <c r="J164" i="19"/>
  <c r="Z164" i="19" s="1"/>
  <c r="H189" i="20"/>
  <c r="X189" i="20" s="1"/>
  <c r="J58" i="19"/>
  <c r="Z58" i="19" s="1"/>
  <c r="F19" i="19"/>
  <c r="P137" i="20"/>
  <c r="AF137" i="20" s="1"/>
  <c r="M59" i="20"/>
  <c r="AC59" i="20" s="1"/>
  <c r="E90" i="20"/>
  <c r="U90" i="20" s="1"/>
  <c r="G135" i="19"/>
  <c r="W135" i="19" s="1"/>
  <c r="M116" i="19"/>
  <c r="AC116" i="19" s="1"/>
  <c r="E128" i="19"/>
  <c r="U128" i="19" s="1"/>
  <c r="I153" i="19"/>
  <c r="Y153" i="19" s="1"/>
  <c r="Q189" i="20"/>
  <c r="AG189" i="20" s="1"/>
  <c r="K221" i="20"/>
  <c r="AA221" i="20" s="1"/>
  <c r="I55" i="19"/>
  <c r="Y55" i="19" s="1"/>
  <c r="O152" i="19"/>
  <c r="AE152" i="19" s="1"/>
  <c r="F216" i="21"/>
  <c r="V216" i="21" s="1"/>
  <c r="O81" i="19"/>
  <c r="AE81" i="19" s="1"/>
  <c r="E159" i="19"/>
  <c r="K89" i="19"/>
  <c r="AA89" i="19" s="1"/>
  <c r="K63" i="19"/>
  <c r="AA63" i="19" s="1"/>
  <c r="J113" i="20"/>
  <c r="Z113" i="20" s="1"/>
  <c r="M224" i="19"/>
  <c r="AC224" i="19" s="1"/>
  <c r="O111" i="20"/>
  <c r="AE111" i="20" s="1"/>
  <c r="N170" i="19"/>
  <c r="AD170" i="19" s="1"/>
  <c r="K219" i="20"/>
  <c r="AA219" i="20" s="1"/>
  <c r="J131" i="19"/>
  <c r="Z131" i="19" s="1"/>
  <c r="E15" i="20"/>
  <c r="U15" i="20" s="1"/>
  <c r="O113" i="20"/>
  <c r="AE113" i="20" s="1"/>
  <c r="H84" i="19"/>
  <c r="X84" i="19" s="1"/>
  <c r="Q67" i="19"/>
  <c r="AG67" i="19" s="1"/>
  <c r="H25" i="19"/>
  <c r="X25" i="19" s="1"/>
  <c r="I32" i="22"/>
  <c r="Y32" i="22" s="1"/>
  <c r="J135" i="19"/>
  <c r="Z135" i="19" s="1"/>
  <c r="H28" i="20"/>
  <c r="X28" i="20" s="1"/>
  <c r="M90" i="19"/>
  <c r="AC90" i="19" s="1"/>
  <c r="E66" i="19"/>
  <c r="L85" i="20"/>
  <c r="AB85" i="20" s="1"/>
  <c r="M70" i="19"/>
  <c r="AC70" i="19" s="1"/>
  <c r="K168" i="20"/>
  <c r="AA168" i="20" s="1"/>
  <c r="K192" i="19"/>
  <c r="AA192" i="19" s="1"/>
  <c r="M169" i="21"/>
  <c r="AC169" i="21" s="1"/>
  <c r="K224" i="19"/>
  <c r="AA224" i="19" s="1"/>
  <c r="O10" i="20"/>
  <c r="AE10" i="20" s="1"/>
  <c r="L136" i="20"/>
  <c r="AB136" i="20" s="1"/>
  <c r="M200" i="19"/>
  <c r="AC200" i="19" s="1"/>
  <c r="O37" i="20"/>
  <c r="AE37" i="20" s="1"/>
  <c r="I173" i="19"/>
  <c r="Y173" i="19" s="1"/>
  <c r="J137" i="19"/>
  <c r="Z137" i="19" s="1"/>
  <c r="F67" i="19"/>
  <c r="V67" i="19" s="1"/>
  <c r="M155" i="20"/>
  <c r="AC155" i="20" s="1"/>
  <c r="L89" i="20"/>
  <c r="AB89" i="20" s="1"/>
  <c r="Q225" i="19"/>
  <c r="AG225" i="19" s="1"/>
  <c r="Q63" i="19"/>
  <c r="AG63" i="19" s="1"/>
  <c r="F44" i="20"/>
  <c r="I15" i="20"/>
  <c r="Y15" i="20" s="1"/>
  <c r="E168" i="19"/>
  <c r="U168" i="19" s="1"/>
  <c r="E38" i="19"/>
  <c r="N118" i="19"/>
  <c r="AD118" i="19" s="1"/>
  <c r="I23" i="19"/>
  <c r="Y23" i="19" s="1"/>
  <c r="G168" i="19"/>
  <c r="W168" i="19" s="1"/>
  <c r="J125" i="19"/>
  <c r="Z125" i="19" s="1"/>
  <c r="O110" i="20"/>
  <c r="AE110" i="20" s="1"/>
  <c r="Q7" i="21"/>
  <c r="AG7" i="21" s="1"/>
  <c r="O8" i="19"/>
  <c r="AE8" i="19" s="1"/>
  <c r="H25" i="20"/>
  <c r="X25" i="20" s="1"/>
  <c r="Q43" i="19"/>
  <c r="AG43" i="19" s="1"/>
  <c r="F24" i="20"/>
  <c r="V24" i="20" s="1"/>
  <c r="G109" i="19"/>
  <c r="W109" i="19" s="1"/>
  <c r="E59" i="20"/>
  <c r="P169" i="19"/>
  <c r="AF169" i="19" s="1"/>
  <c r="O108" i="20"/>
  <c r="AE108" i="20" s="1"/>
  <c r="K87" i="19"/>
  <c r="AA87" i="19" s="1"/>
  <c r="J27" i="19"/>
  <c r="Z27" i="19" s="1"/>
  <c r="J34" i="19"/>
  <c r="Z34" i="19" s="1"/>
  <c r="K39" i="19"/>
  <c r="AA39" i="19" s="1"/>
  <c r="L173" i="19"/>
  <c r="AB173" i="19" s="1"/>
  <c r="K17" i="22"/>
  <c r="AA17" i="22" s="1"/>
  <c r="N79" i="19"/>
  <c r="AD79" i="19" s="1"/>
  <c r="H75" i="20"/>
  <c r="X75" i="20" s="1"/>
  <c r="P198" i="19"/>
  <c r="AF198" i="19" s="1"/>
  <c r="Q91" i="19"/>
  <c r="AG91" i="19" s="1"/>
  <c r="H75" i="19"/>
  <c r="X75" i="19" s="1"/>
  <c r="G61" i="20"/>
  <c r="W61" i="20" s="1"/>
  <c r="J226" i="19"/>
  <c r="Z226" i="19" s="1"/>
  <c r="E72" i="19"/>
  <c r="K147" i="20"/>
  <c r="AA147" i="20" s="1"/>
  <c r="K68" i="19"/>
  <c r="AA68" i="19" s="1"/>
  <c r="Q171" i="19"/>
  <c r="AG171" i="19" s="1"/>
  <c r="N176" i="19"/>
  <c r="AD176" i="19" s="1"/>
  <c r="N122" i="19"/>
  <c r="AD122" i="19" s="1"/>
  <c r="J195" i="20"/>
  <c r="Z195" i="20" s="1"/>
  <c r="Q22" i="19"/>
  <c r="AG22" i="19" s="1"/>
  <c r="F135" i="19"/>
  <c r="V135" i="19" s="1"/>
  <c r="Q168" i="21"/>
  <c r="AG168" i="21" s="1"/>
  <c r="N101" i="20"/>
  <c r="AD101" i="20" s="1"/>
  <c r="G221" i="21"/>
  <c r="W221" i="21" s="1"/>
  <c r="O30" i="20"/>
  <c r="AE30" i="20" s="1"/>
  <c r="I36" i="19"/>
  <c r="Y36" i="19" s="1"/>
  <c r="O113" i="19"/>
  <c r="AE113" i="19" s="1"/>
  <c r="O212" i="21"/>
  <c r="AE212" i="21" s="1"/>
  <c r="I26" i="20"/>
  <c r="Y26" i="20" s="1"/>
  <c r="E135" i="19"/>
  <c r="P124" i="19"/>
  <c r="AF124" i="19" s="1"/>
  <c r="O132" i="21"/>
  <c r="AE132" i="21" s="1"/>
  <c r="O29" i="19"/>
  <c r="AE29" i="19" s="1"/>
  <c r="K10" i="21"/>
  <c r="AA10" i="21" s="1"/>
  <c r="P54" i="21"/>
  <c r="AF54" i="21" s="1"/>
  <c r="M172" i="19"/>
  <c r="AC172" i="19" s="1"/>
  <c r="E83" i="20"/>
  <c r="U83" i="20" s="1"/>
  <c r="F209" i="20"/>
  <c r="V209" i="20" s="1"/>
  <c r="O59" i="20"/>
  <c r="AE59" i="20" s="1"/>
  <c r="G201" i="20"/>
  <c r="W201" i="20" s="1"/>
  <c r="J106" i="20"/>
  <c r="Z106" i="20" s="1"/>
  <c r="Q14" i="19"/>
  <c r="AG14" i="19" s="1"/>
  <c r="F88" i="20"/>
  <c r="F84" i="19"/>
  <c r="E172" i="19"/>
  <c r="U172" i="19" s="1"/>
  <c r="Q83" i="20"/>
  <c r="AG83" i="20" s="1"/>
  <c r="E115" i="19"/>
  <c r="M16" i="20"/>
  <c r="AC16" i="20" s="1"/>
  <c r="J10" i="19"/>
  <c r="Z10" i="19" s="1"/>
  <c r="J157" i="19"/>
  <c r="Z157" i="19" s="1"/>
  <c r="L91" i="19"/>
  <c r="AB91" i="19" s="1"/>
  <c r="M98" i="19"/>
  <c r="AC98" i="19" s="1"/>
  <c r="Q194" i="20"/>
  <c r="AG194" i="20" s="1"/>
  <c r="L211" i="20"/>
  <c r="AB211" i="20" s="1"/>
  <c r="N190" i="19"/>
  <c r="AD190" i="19" s="1"/>
  <c r="M76" i="20"/>
  <c r="AC76" i="20" s="1"/>
  <c r="N57" i="19"/>
  <c r="AD57" i="19" s="1"/>
  <c r="H23" i="19"/>
  <c r="X23" i="19" s="1"/>
  <c r="I226" i="21"/>
  <c r="Y226" i="21" s="1"/>
  <c r="J165" i="19"/>
  <c r="Z165" i="19" s="1"/>
  <c r="M191" i="19"/>
  <c r="AC191" i="19" s="1"/>
  <c r="O22" i="19"/>
  <c r="AE22" i="19" s="1"/>
  <c r="I150" i="19"/>
  <c r="Y150" i="19" s="1"/>
  <c r="M134" i="19"/>
  <c r="AC134" i="19" s="1"/>
  <c r="G215" i="19"/>
  <c r="W215" i="19" s="1"/>
  <c r="J33" i="19"/>
  <c r="Z33" i="19" s="1"/>
  <c r="M160" i="20"/>
  <c r="AC160" i="20" s="1"/>
  <c r="F60" i="19"/>
  <c r="V60" i="19" s="1"/>
  <c r="H40" i="19"/>
  <c r="X40" i="19" s="1"/>
  <c r="J65" i="21"/>
  <c r="Z65" i="21" s="1"/>
  <c r="E112" i="20"/>
  <c r="U112" i="20" s="1"/>
  <c r="K6" i="19"/>
  <c r="AA6" i="19" s="1"/>
  <c r="F25" i="19"/>
  <c r="V25" i="19" s="1"/>
  <c r="I201" i="19"/>
  <c r="Y201" i="19" s="1"/>
  <c r="Q44" i="21"/>
  <c r="AG44" i="21" s="1"/>
  <c r="J108" i="19"/>
  <c r="Z108" i="19" s="1"/>
  <c r="H212" i="19"/>
  <c r="X212" i="19" s="1"/>
  <c r="M24" i="19"/>
  <c r="AC24" i="19" s="1"/>
  <c r="O137" i="19"/>
  <c r="AE137" i="19" s="1"/>
  <c r="I22" i="19"/>
  <c r="Y22" i="19" s="1"/>
  <c r="E33" i="20"/>
  <c r="O28" i="19"/>
  <c r="AE28" i="19" s="1"/>
  <c r="J171" i="20"/>
  <c r="Z171" i="20" s="1"/>
  <c r="F62" i="19"/>
  <c r="V62" i="19" s="1"/>
  <c r="F133" i="20"/>
  <c r="V133" i="20" s="1"/>
  <c r="P162" i="19"/>
  <c r="AF162" i="19" s="1"/>
  <c r="O114" i="19"/>
  <c r="AE114" i="19" s="1"/>
  <c r="F149" i="19"/>
  <c r="V149" i="19" s="1"/>
  <c r="E39" i="20"/>
  <c r="U39" i="20" s="1"/>
  <c r="F219" i="19"/>
  <c r="N158" i="19"/>
  <c r="AD158" i="19" s="1"/>
  <c r="K198" i="21"/>
  <c r="AA198" i="21" s="1"/>
  <c r="H113" i="20"/>
  <c r="X113" i="20" s="1"/>
  <c r="K90" i="19"/>
  <c r="AA90" i="19" s="1"/>
  <c r="E131" i="19"/>
  <c r="F224" i="19"/>
  <c r="V224" i="19" s="1"/>
  <c r="I121" i="21"/>
  <c r="Y121" i="21" s="1"/>
  <c r="K118" i="19"/>
  <c r="AA118" i="19" s="1"/>
  <c r="F27" i="19"/>
  <c r="V27" i="19" s="1"/>
  <c r="P130" i="19"/>
  <c r="AF130" i="19" s="1"/>
  <c r="P13" i="19"/>
  <c r="AF13" i="19" s="1"/>
  <c r="J112" i="19"/>
  <c r="Z112" i="19" s="1"/>
  <c r="H58" i="19"/>
  <c r="X58" i="19" s="1"/>
  <c r="L76" i="19"/>
  <c r="AB76" i="19" s="1"/>
  <c r="O134" i="20"/>
  <c r="AE134" i="20" s="1"/>
  <c r="Q80" i="19"/>
  <c r="AG80" i="19" s="1"/>
  <c r="I102" i="19"/>
  <c r="Y102" i="19" s="1"/>
  <c r="Q145" i="20"/>
  <c r="AG145" i="20" s="1"/>
  <c r="G23" i="20"/>
  <c r="W23" i="20" s="1"/>
  <c r="E91" i="19"/>
  <c r="U91" i="19" s="1"/>
  <c r="P196" i="19"/>
  <c r="AF196" i="19" s="1"/>
  <c r="Q71" i="19"/>
  <c r="AG71" i="19" s="1"/>
  <c r="G158" i="19"/>
  <c r="W158" i="19" s="1"/>
  <c r="G110" i="20"/>
  <c r="W110" i="20" s="1"/>
  <c r="G72" i="19"/>
  <c r="W72" i="19" s="1"/>
  <c r="G12" i="20"/>
  <c r="W12" i="20" s="1"/>
  <c r="M24" i="20"/>
  <c r="AC24" i="20" s="1"/>
  <c r="E174" i="19"/>
  <c r="U174" i="19" s="1"/>
  <c r="P162" i="20"/>
  <c r="AF162" i="20" s="1"/>
  <c r="N85" i="19"/>
  <c r="AD85" i="19" s="1"/>
  <c r="H15" i="20"/>
  <c r="X15" i="20" s="1"/>
  <c r="I27" i="19"/>
  <c r="Y27" i="19" s="1"/>
  <c r="P110" i="19"/>
  <c r="AF110" i="19" s="1"/>
  <c r="P200" i="20"/>
  <c r="AF200" i="20" s="1"/>
  <c r="L174" i="19"/>
  <c r="AB174" i="19" s="1"/>
  <c r="G133" i="19"/>
  <c r="W133" i="19" s="1"/>
  <c r="H87" i="19"/>
  <c r="X87" i="19" s="1"/>
  <c r="N36" i="19"/>
  <c r="AD36" i="19" s="1"/>
  <c r="P83" i="20"/>
  <c r="AF83" i="20" s="1"/>
  <c r="N158" i="20"/>
  <c r="AD158" i="20" s="1"/>
  <c r="N176" i="20"/>
  <c r="AD176" i="20" s="1"/>
  <c r="M36" i="19"/>
  <c r="AC36" i="19" s="1"/>
  <c r="I75" i="19"/>
  <c r="Y75" i="19" s="1"/>
  <c r="I203" i="19"/>
  <c r="Y203" i="19" s="1"/>
  <c r="O17" i="19"/>
  <c r="AE17" i="19" s="1"/>
  <c r="O175" i="20"/>
  <c r="AE175" i="20" s="1"/>
  <c r="H16" i="19"/>
  <c r="X16" i="19" s="1"/>
  <c r="G126" i="20"/>
  <c r="K91" i="20"/>
  <c r="AA91" i="20" s="1"/>
  <c r="K201" i="19"/>
  <c r="AA201" i="19" s="1"/>
  <c r="O83" i="20"/>
  <c r="AE83" i="20" s="1"/>
  <c r="G188" i="19"/>
  <c r="W188" i="19" s="1"/>
  <c r="K14" i="19"/>
  <c r="AA14" i="19" s="1"/>
  <c r="Q34" i="19"/>
  <c r="AG34" i="19" s="1"/>
  <c r="J208" i="20"/>
  <c r="Z208" i="20" s="1"/>
  <c r="M105" i="20"/>
  <c r="AC105" i="20" s="1"/>
  <c r="L76" i="20"/>
  <c r="AB76" i="20" s="1"/>
  <c r="N89" i="19"/>
  <c r="AD89" i="19" s="1"/>
  <c r="E143" i="21"/>
  <c r="U143" i="21" s="1"/>
  <c r="F104" i="20"/>
  <c r="V104" i="20" s="1"/>
  <c r="G155" i="20"/>
  <c r="W155" i="20" s="1"/>
  <c r="K100" i="20"/>
  <c r="AA100" i="20" s="1"/>
  <c r="I35" i="20"/>
  <c r="Y35" i="20" s="1"/>
  <c r="E76" i="19"/>
  <c r="P147" i="20"/>
  <c r="AF147" i="20" s="1"/>
  <c r="K159" i="19"/>
  <c r="AA159" i="19" s="1"/>
  <c r="Q223" i="19"/>
  <c r="AG223" i="19" s="1"/>
  <c r="G13" i="19"/>
  <c r="W13" i="19" s="1"/>
  <c r="G16" i="19"/>
  <c r="W16" i="19" s="1"/>
  <c r="O100" i="19"/>
  <c r="AE100" i="19" s="1"/>
  <c r="I148" i="19"/>
  <c r="Y148" i="19" s="1"/>
  <c r="H88" i="20"/>
  <c r="X88" i="20" s="1"/>
  <c r="E193" i="21"/>
  <c r="U193" i="21" s="1"/>
  <c r="M176" i="19"/>
  <c r="AC176" i="19" s="1"/>
  <c r="N89" i="20"/>
  <c r="AD89" i="20" s="1"/>
  <c r="P27" i="19"/>
  <c r="AF27" i="19" s="1"/>
  <c r="M81" i="19"/>
  <c r="AC81" i="19" s="1"/>
  <c r="M212" i="20"/>
  <c r="AC212" i="20" s="1"/>
  <c r="L200" i="19"/>
  <c r="AB200" i="19" s="1"/>
  <c r="N8" i="19"/>
  <c r="AD8" i="19" s="1"/>
  <c r="F14" i="20"/>
  <c r="V14" i="20" s="1"/>
  <c r="I57" i="20"/>
  <c r="Y57" i="20" s="1"/>
  <c r="H80" i="20"/>
  <c r="X80" i="20" s="1"/>
  <c r="F89" i="20"/>
  <c r="L110" i="19"/>
  <c r="AB110" i="19" s="1"/>
  <c r="O77" i="19"/>
  <c r="AE77" i="19" s="1"/>
  <c r="I29" i="19"/>
  <c r="Y29" i="19" s="1"/>
  <c r="K70" i="19"/>
  <c r="AA70" i="19" s="1"/>
  <c r="F7" i="21"/>
  <c r="F31" i="19"/>
  <c r="V31" i="19" s="1"/>
  <c r="O159" i="19"/>
  <c r="AE159" i="19" s="1"/>
  <c r="J9" i="20"/>
  <c r="Z9" i="20" s="1"/>
  <c r="E125" i="19"/>
  <c r="U125" i="19" s="1"/>
  <c r="K143" i="19"/>
  <c r="AA143" i="19" s="1"/>
  <c r="P66" i="19"/>
  <c r="AF66" i="19" s="1"/>
  <c r="M213" i="19"/>
  <c r="AC213" i="19" s="1"/>
  <c r="I173" i="20"/>
  <c r="Y173" i="20" s="1"/>
  <c r="M67" i="20"/>
  <c r="AC67" i="20" s="1"/>
  <c r="E122" i="19"/>
  <c r="U122" i="19" s="1"/>
  <c r="I149" i="19"/>
  <c r="Y149" i="19" s="1"/>
  <c r="O129" i="19"/>
  <c r="AE129" i="19" s="1"/>
  <c r="J77" i="19"/>
  <c r="Z77" i="19" s="1"/>
  <c r="O222" i="19"/>
  <c r="AE222" i="19" s="1"/>
  <c r="I30" i="20"/>
  <c r="Y30" i="20" s="1"/>
  <c r="F206" i="19"/>
  <c r="V206" i="19" s="1"/>
  <c r="I177" i="19"/>
  <c r="Y177" i="19" s="1"/>
  <c r="N34" i="20"/>
  <c r="AD34" i="20" s="1"/>
  <c r="J15" i="20"/>
  <c r="Z15" i="20" s="1"/>
  <c r="J117" i="21"/>
  <c r="Z117" i="21" s="1"/>
  <c r="N18" i="20"/>
  <c r="AD18" i="20" s="1"/>
  <c r="J219" i="19"/>
  <c r="Z219" i="19" s="1"/>
  <c r="G205" i="19"/>
  <c r="W205" i="19" s="1"/>
  <c r="J65" i="19"/>
  <c r="Z65" i="19" s="1"/>
  <c r="F43" i="19"/>
  <c r="L222" i="20"/>
  <c r="AB222" i="20" s="1"/>
  <c r="F37" i="19"/>
  <c r="V37" i="19" s="1"/>
  <c r="Q13" i="20"/>
  <c r="AG13" i="20" s="1"/>
  <c r="P220" i="19"/>
  <c r="AF220" i="19" s="1"/>
  <c r="M182" i="19"/>
  <c r="AC182" i="19" s="1"/>
  <c r="H110" i="19"/>
  <c r="X110" i="19" s="1"/>
  <c r="G76" i="19"/>
  <c r="W76" i="19" s="1"/>
  <c r="I131" i="19"/>
  <c r="Y131" i="19" s="1"/>
  <c r="L34" i="20"/>
  <c r="AB34" i="20" s="1"/>
  <c r="G56" i="19"/>
  <c r="W56" i="19" s="1"/>
  <c r="J126" i="19"/>
  <c r="Z126" i="19" s="1"/>
  <c r="H45" i="19"/>
  <c r="X45" i="19" s="1"/>
  <c r="K10" i="19"/>
  <c r="AA10" i="19" s="1"/>
  <c r="H203" i="19"/>
  <c r="X203" i="19" s="1"/>
  <c r="O119" i="20"/>
  <c r="AE119" i="20" s="1"/>
  <c r="Q133" i="20"/>
  <c r="AG133" i="20" s="1"/>
  <c r="Q41" i="20"/>
  <c r="AG41" i="20" s="1"/>
  <c r="K74" i="19"/>
  <c r="AA74" i="19" s="1"/>
  <c r="I73" i="19"/>
  <c r="Y73" i="19" s="1"/>
  <c r="N65" i="20"/>
  <c r="AD65" i="20" s="1"/>
  <c r="I14" i="19"/>
  <c r="Y14" i="19" s="1"/>
  <c r="F193" i="19"/>
  <c r="V193" i="19" s="1"/>
  <c r="Q10" i="19"/>
  <c r="AG10" i="19" s="1"/>
  <c r="I65" i="19"/>
  <c r="Y65" i="19" s="1"/>
  <c r="K214" i="20"/>
  <c r="AA214" i="20" s="1"/>
  <c r="O102" i="19"/>
  <c r="AE102" i="19" s="1"/>
  <c r="N216" i="19"/>
  <c r="AD216" i="19" s="1"/>
  <c r="K131" i="19"/>
  <c r="AA131" i="19" s="1"/>
  <c r="L209" i="20"/>
  <c r="AB209" i="20" s="1"/>
  <c r="K9" i="19"/>
  <c r="AA9" i="19" s="1"/>
  <c r="M114" i="19"/>
  <c r="AC114" i="19" s="1"/>
  <c r="E189" i="19"/>
  <c r="O78" i="20"/>
  <c r="AE78" i="20" s="1"/>
  <c r="H87" i="20"/>
  <c r="K35" i="20"/>
  <c r="AA35" i="20" s="1"/>
  <c r="O35" i="19"/>
  <c r="AE35" i="19" s="1"/>
  <c r="I174" i="20"/>
  <c r="Y174" i="20" s="1"/>
  <c r="Q128" i="20"/>
  <c r="AG128" i="20" s="1"/>
  <c r="Q174" i="20"/>
  <c r="AG174" i="20" s="1"/>
  <c r="N206" i="20"/>
  <c r="AD206" i="20" s="1"/>
  <c r="H118" i="19"/>
  <c r="X118" i="19" s="1"/>
  <c r="L180" i="20"/>
  <c r="AB180" i="20" s="1"/>
  <c r="I176" i="19"/>
  <c r="Y176" i="19" s="1"/>
  <c r="N178" i="20"/>
  <c r="AD178" i="20" s="1"/>
  <c r="J89" i="19"/>
  <c r="Z89" i="19" s="1"/>
  <c r="Q204" i="19"/>
  <c r="AG204" i="19" s="1"/>
  <c r="N92" i="21"/>
  <c r="AD92" i="21" s="1"/>
  <c r="Q120" i="20"/>
  <c r="AG120" i="20" s="1"/>
  <c r="F38" i="20"/>
  <c r="V38" i="20" s="1"/>
  <c r="P115" i="20"/>
  <c r="AF115" i="20" s="1"/>
  <c r="E56" i="20"/>
  <c r="L99" i="19"/>
  <c r="AB99" i="19" s="1"/>
  <c r="Q225" i="20"/>
  <c r="AG225" i="20" s="1"/>
  <c r="Q112" i="20"/>
  <c r="AG112" i="20" s="1"/>
  <c r="F188" i="19"/>
  <c r="V188" i="19" s="1"/>
  <c r="F124" i="19"/>
  <c r="V124" i="19" s="1"/>
  <c r="P223" i="20"/>
  <c r="AF223" i="20" s="1"/>
  <c r="E223" i="19"/>
  <c r="U223" i="19" s="1"/>
  <c r="L182" i="22"/>
  <c r="AB182" i="22" s="1"/>
  <c r="Q127" i="19"/>
  <c r="AG127" i="19" s="1"/>
  <c r="E17" i="20"/>
  <c r="U17" i="20" s="1"/>
  <c r="E87" i="19"/>
  <c r="U87" i="19" s="1"/>
  <c r="M19" i="20"/>
  <c r="AC19" i="20" s="1"/>
  <c r="P12" i="19"/>
  <c r="AF12" i="19" s="1"/>
  <c r="G104" i="20"/>
  <c r="W104" i="20" s="1"/>
  <c r="J159" i="19"/>
  <c r="Z159" i="19" s="1"/>
  <c r="G41" i="20"/>
  <c r="W41" i="20" s="1"/>
  <c r="G92" i="19"/>
  <c r="W92" i="19" s="1"/>
  <c r="M109" i="20"/>
  <c r="AC109" i="20" s="1"/>
  <c r="Q111" i="19"/>
  <c r="AG111" i="19" s="1"/>
  <c r="I154" i="19"/>
  <c r="Y154" i="19" s="1"/>
  <c r="L152" i="20"/>
  <c r="AB152" i="20" s="1"/>
  <c r="O156" i="20"/>
  <c r="AE156" i="20" s="1"/>
  <c r="I82" i="19"/>
  <c r="Y82" i="19" s="1"/>
  <c r="F40" i="20"/>
  <c r="V40" i="20" s="1"/>
  <c r="I166" i="19"/>
  <c r="Y166" i="19" s="1"/>
  <c r="N146" i="19"/>
  <c r="AD146" i="19" s="1"/>
  <c r="Q45" i="19"/>
  <c r="AG45" i="19" s="1"/>
  <c r="F70" i="19"/>
  <c r="V70" i="19" s="1"/>
  <c r="L82" i="19"/>
  <c r="AB82" i="19" s="1"/>
  <c r="P170" i="20"/>
  <c r="AF170" i="20" s="1"/>
  <c r="F153" i="21"/>
  <c r="V153" i="21" s="1"/>
  <c r="O34" i="20"/>
  <c r="AE34" i="20" s="1"/>
  <c r="H196" i="19"/>
  <c r="X196" i="19" s="1"/>
  <c r="P176" i="20"/>
  <c r="AF176" i="20" s="1"/>
  <c r="O78" i="21"/>
  <c r="AE78" i="21" s="1"/>
  <c r="J226" i="20"/>
  <c r="Z226" i="20" s="1"/>
  <c r="H80" i="19"/>
  <c r="X80" i="19" s="1"/>
  <c r="M218" i="19"/>
  <c r="AC218" i="19" s="1"/>
  <c r="J209" i="19"/>
  <c r="Z209" i="19" s="1"/>
  <c r="J161" i="19"/>
  <c r="Z161" i="19" s="1"/>
  <c r="I107" i="19"/>
  <c r="Y107" i="19" s="1"/>
  <c r="P110" i="20"/>
  <c r="AF110" i="20" s="1"/>
  <c r="G126" i="19"/>
  <c r="W126" i="19" s="1"/>
  <c r="G17" i="20"/>
  <c r="W17" i="20" s="1"/>
  <c r="L83" i="19"/>
  <c r="AB83" i="19" s="1"/>
  <c r="E12" i="19"/>
  <c r="U12" i="19" s="1"/>
  <c r="G101" i="19"/>
  <c r="W101" i="19" s="1"/>
  <c r="M196" i="22"/>
  <c r="AC196" i="22" s="1"/>
  <c r="J148" i="20"/>
  <c r="Z148" i="20" s="1"/>
  <c r="I101" i="19"/>
  <c r="Y101" i="19" s="1"/>
  <c r="I68" i="19"/>
  <c r="Y68" i="19" s="1"/>
  <c r="P133" i="19"/>
  <c r="AF133" i="19" s="1"/>
  <c r="N159" i="19"/>
  <c r="AD159" i="19" s="1"/>
  <c r="O107" i="19"/>
  <c r="AE107" i="19" s="1"/>
  <c r="O136" i="19"/>
  <c r="AE136" i="19" s="1"/>
  <c r="P128" i="19"/>
  <c r="AF128" i="19" s="1"/>
  <c r="K154" i="19"/>
  <c r="AA154" i="19" s="1"/>
  <c r="L131" i="20"/>
  <c r="AB131" i="20" s="1"/>
  <c r="M203" i="19"/>
  <c r="AC203" i="19" s="1"/>
  <c r="O40" i="19"/>
  <c r="AE40" i="19" s="1"/>
  <c r="E23" i="20"/>
  <c r="O149" i="19"/>
  <c r="AE149" i="19" s="1"/>
  <c r="F197" i="19"/>
  <c r="I206" i="19"/>
  <c r="Y206" i="19" s="1"/>
  <c r="H71" i="19"/>
  <c r="X71" i="19" s="1"/>
  <c r="I28" i="19"/>
  <c r="Y28" i="19" s="1"/>
  <c r="N30" i="20"/>
  <c r="AD30" i="20" s="1"/>
  <c r="G175" i="19"/>
  <c r="W175" i="19" s="1"/>
  <c r="O172" i="19"/>
  <c r="AE172" i="19" s="1"/>
  <c r="L171" i="22"/>
  <c r="AB171" i="22" s="1"/>
  <c r="H74" i="19"/>
  <c r="X74" i="19" s="1"/>
  <c r="I179" i="19"/>
  <c r="Y179" i="19" s="1"/>
  <c r="L12" i="20"/>
  <c r="AB12" i="20" s="1"/>
  <c r="E36" i="19"/>
  <c r="U36" i="19" s="1"/>
  <c r="F169" i="19"/>
  <c r="V169" i="19" s="1"/>
  <c r="M106" i="19"/>
  <c r="AC106" i="19" s="1"/>
  <c r="G58" i="19"/>
  <c r="W58" i="19" s="1"/>
  <c r="F164" i="19"/>
  <c r="V164" i="19" s="1"/>
  <c r="H106" i="19"/>
  <c r="X106" i="19" s="1"/>
  <c r="H70" i="19"/>
  <c r="X70" i="19" s="1"/>
  <c r="P37" i="19"/>
  <c r="AF37" i="19" s="1"/>
  <c r="M10" i="19"/>
  <c r="AC10" i="19" s="1"/>
  <c r="Q58" i="19"/>
  <c r="AG58" i="19" s="1"/>
  <c r="E61" i="20"/>
  <c r="O120" i="20"/>
  <c r="AE120" i="20" s="1"/>
  <c r="Q9" i="20"/>
  <c r="AG9" i="20" s="1"/>
  <c r="H33" i="20"/>
  <c r="X33" i="20" s="1"/>
  <c r="H143" i="20"/>
  <c r="X143" i="20" s="1"/>
  <c r="I156" i="19"/>
  <c r="Y156" i="19" s="1"/>
  <c r="E223" i="20"/>
  <c r="F117" i="21"/>
  <c r="V117" i="21" s="1"/>
  <c r="P6" i="20"/>
  <c r="AF6" i="20" s="1"/>
  <c r="F11" i="19"/>
  <c r="V11" i="19" s="1"/>
  <c r="Q20" i="19"/>
  <c r="AG20" i="19" s="1"/>
  <c r="O221" i="21"/>
  <c r="AE221" i="21" s="1"/>
  <c r="N45" i="19"/>
  <c r="AD45" i="19" s="1"/>
  <c r="K167" i="19"/>
  <c r="AA167" i="19" s="1"/>
  <c r="P16" i="19"/>
  <c r="AF16" i="19" s="1"/>
  <c r="O17" i="20"/>
  <c r="AE17" i="20" s="1"/>
  <c r="N126" i="21"/>
  <c r="AD126" i="21" s="1"/>
  <c r="K223" i="21"/>
  <c r="AA223" i="21" s="1"/>
  <c r="F218" i="20"/>
  <c r="V218" i="20" s="1"/>
  <c r="P41" i="19"/>
  <c r="AF41" i="19" s="1"/>
  <c r="P98" i="20"/>
  <c r="AF98" i="20" s="1"/>
  <c r="K129" i="19"/>
  <c r="AA129" i="19" s="1"/>
  <c r="J32" i="20"/>
  <c r="Z32" i="20" s="1"/>
  <c r="P25" i="20"/>
  <c r="AF25" i="20" s="1"/>
  <c r="J115" i="19"/>
  <c r="Z115" i="19" s="1"/>
  <c r="I26" i="19"/>
  <c r="Y26" i="19" s="1"/>
  <c r="N91" i="20"/>
  <c r="AD91" i="20" s="1"/>
  <c r="F32" i="19"/>
  <c r="V32" i="19" s="1"/>
  <c r="J7" i="19"/>
  <c r="Z7" i="19" s="1"/>
  <c r="G82" i="20"/>
  <c r="Q26" i="20"/>
  <c r="AG26" i="20" s="1"/>
  <c r="P101" i="19"/>
  <c r="AF101" i="19" s="1"/>
  <c r="G218" i="20"/>
  <c r="W218" i="20" s="1"/>
  <c r="H180" i="19"/>
  <c r="X180" i="19" s="1"/>
  <c r="G211" i="19"/>
  <c r="W211" i="19" s="1"/>
  <c r="Q107" i="21"/>
  <c r="AG107" i="21" s="1"/>
  <c r="L33" i="21"/>
  <c r="AB33" i="21" s="1"/>
  <c r="F6" i="19"/>
  <c r="V6" i="19" s="1"/>
  <c r="O30" i="19"/>
  <c r="AE30" i="19" s="1"/>
  <c r="L39" i="20"/>
  <c r="AB39" i="20" s="1"/>
  <c r="O112" i="20"/>
  <c r="AE112" i="20" s="1"/>
  <c r="G113" i="19"/>
  <c r="W113" i="19" s="1"/>
  <c r="L69" i="21"/>
  <c r="AB69" i="21" s="1"/>
  <c r="O144" i="19"/>
  <c r="AE144" i="19" s="1"/>
  <c r="L21" i="21"/>
  <c r="AB21" i="21" s="1"/>
  <c r="E119" i="19"/>
  <c r="U119" i="19" s="1"/>
  <c r="I66" i="19"/>
  <c r="Y66" i="19" s="1"/>
  <c r="L32" i="19"/>
  <c r="AB32" i="19" s="1"/>
  <c r="L36" i="19"/>
  <c r="AB36" i="19" s="1"/>
  <c r="E132" i="17"/>
  <c r="N155" i="20"/>
  <c r="AD155" i="20" s="1"/>
  <c r="P158" i="20"/>
  <c r="AF158" i="20" s="1"/>
  <c r="P69" i="19"/>
  <c r="AF69" i="19" s="1"/>
  <c r="N23" i="19"/>
  <c r="AD23" i="19" s="1"/>
  <c r="Q199" i="19"/>
  <c r="AG199" i="19" s="1"/>
  <c r="P217" i="20"/>
  <c r="AF217" i="20" s="1"/>
  <c r="H162" i="19"/>
  <c r="X162" i="19" s="1"/>
  <c r="I99" i="20"/>
  <c r="Y99" i="20" s="1"/>
  <c r="P194" i="22"/>
  <c r="AF194" i="22" s="1"/>
  <c r="F158" i="20"/>
  <c r="V158" i="20" s="1"/>
  <c r="N114" i="19"/>
  <c r="AD114" i="19" s="1"/>
  <c r="J106" i="19"/>
  <c r="Z106" i="19" s="1"/>
  <c r="E129" i="19"/>
  <c r="M131" i="20"/>
  <c r="AC131" i="20" s="1"/>
  <c r="H65" i="20"/>
  <c r="X65" i="20" s="1"/>
  <c r="K130" i="19"/>
  <c r="AA130" i="19" s="1"/>
  <c r="M45" i="19"/>
  <c r="AC45" i="19" s="1"/>
  <c r="F8" i="20"/>
  <c r="V8" i="20" s="1"/>
  <c r="G103" i="20"/>
  <c r="W103" i="20" s="1"/>
  <c r="J53" i="19"/>
  <c r="Z53" i="19" s="1"/>
  <c r="J19" i="19"/>
  <c r="Z19" i="19" s="1"/>
  <c r="E11" i="20"/>
  <c r="U11" i="20" s="1"/>
  <c r="E81" i="19"/>
  <c r="N39" i="19"/>
  <c r="AD39" i="19" s="1"/>
  <c r="E128" i="17"/>
  <c r="J25" i="19"/>
  <c r="Z25" i="19" s="1"/>
  <c r="P106" i="19"/>
  <c r="AF106" i="19" s="1"/>
  <c r="F18" i="19"/>
  <c r="V18" i="19" s="1"/>
  <c r="N122" i="20"/>
  <c r="AD122" i="20" s="1"/>
  <c r="P163" i="19"/>
  <c r="AF163" i="19" s="1"/>
  <c r="F105" i="19"/>
  <c r="V105" i="19" s="1"/>
  <c r="K132" i="19"/>
  <c r="AA132" i="19" s="1"/>
  <c r="P215" i="19"/>
  <c r="AF215" i="19" s="1"/>
  <c r="M59" i="19"/>
  <c r="AC59" i="19" s="1"/>
  <c r="L119" i="20"/>
  <c r="AB119" i="20" s="1"/>
  <c r="L99" i="20"/>
  <c r="AB99" i="20" s="1"/>
  <c r="I110" i="21"/>
  <c r="Y110" i="21" s="1"/>
  <c r="P34" i="21"/>
  <c r="AF34" i="21" s="1"/>
  <c r="Q182" i="19"/>
  <c r="AG182" i="19" s="1"/>
  <c r="L181" i="19"/>
  <c r="AB181" i="19" s="1"/>
  <c r="Q116" i="19"/>
  <c r="AG116" i="19" s="1"/>
  <c r="L43" i="20"/>
  <c r="AB43" i="20" s="1"/>
  <c r="K175" i="20"/>
  <c r="AA175" i="20" s="1"/>
  <c r="L87" i="19"/>
  <c r="AB87" i="19" s="1"/>
  <c r="Q105" i="19"/>
  <c r="AG105" i="19" s="1"/>
  <c r="G131" i="19"/>
  <c r="W131" i="19" s="1"/>
  <c r="E112" i="19"/>
  <c r="K73" i="20"/>
  <c r="AA73" i="20" s="1"/>
  <c r="F64" i="19"/>
  <c r="V64" i="19" s="1"/>
  <c r="J179" i="19"/>
  <c r="Z179" i="19" s="1"/>
  <c r="J73" i="20"/>
  <c r="Z73" i="20" s="1"/>
  <c r="H67" i="19"/>
  <c r="X67" i="19" s="1"/>
  <c r="M221" i="20"/>
  <c r="AC221" i="20" s="1"/>
  <c r="Q192" i="19"/>
  <c r="AG192" i="19" s="1"/>
  <c r="H38" i="19"/>
  <c r="X38" i="19" s="1"/>
  <c r="G209" i="19"/>
  <c r="W209" i="19" s="1"/>
  <c r="O37" i="21"/>
  <c r="AE37" i="21" s="1"/>
  <c r="O32" i="19"/>
  <c r="AE32" i="19" s="1"/>
  <c r="K150" i="20"/>
  <c r="AA150" i="20" s="1"/>
  <c r="K182" i="19"/>
  <c r="AA182" i="19" s="1"/>
  <c r="M39" i="20"/>
  <c r="AC39" i="20" s="1"/>
  <c r="I209" i="19"/>
  <c r="Y209" i="19" s="1"/>
  <c r="J58" i="21"/>
  <c r="Z58" i="21" s="1"/>
  <c r="F39" i="22"/>
  <c r="V39" i="22" s="1"/>
  <c r="G90" i="20"/>
  <c r="W90" i="20" s="1"/>
  <c r="J143" i="19"/>
  <c r="Z143" i="19" s="1"/>
  <c r="E118" i="17"/>
  <c r="N173" i="19"/>
  <c r="AD173" i="19" s="1"/>
  <c r="F212" i="19"/>
  <c r="V212" i="19" s="1"/>
  <c r="P137" i="19"/>
  <c r="AF137" i="19" s="1"/>
  <c r="P7" i="19"/>
  <c r="AF7" i="19" s="1"/>
  <c r="H204" i="19"/>
  <c r="X204" i="19" s="1"/>
  <c r="K17" i="21"/>
  <c r="AA17" i="21" s="1"/>
  <c r="L56" i="20"/>
  <c r="AB56" i="20" s="1"/>
  <c r="J210" i="20"/>
  <c r="Z210" i="20" s="1"/>
  <c r="I114" i="19"/>
  <c r="Y114" i="19" s="1"/>
  <c r="G89" i="20"/>
  <c r="W89" i="20" s="1"/>
  <c r="G224" i="19"/>
  <c r="W224" i="19" s="1"/>
  <c r="K128" i="21"/>
  <c r="AA128" i="21" s="1"/>
  <c r="F166" i="19"/>
  <c r="V166" i="19" s="1"/>
  <c r="G69" i="20"/>
  <c r="W69" i="20" s="1"/>
  <c r="K158" i="19"/>
  <c r="AA158" i="19" s="1"/>
  <c r="K104" i="19"/>
  <c r="AA104" i="19" s="1"/>
  <c r="G36" i="19"/>
  <c r="W36" i="19" s="1"/>
  <c r="Q217" i="19"/>
  <c r="AG217" i="19" s="1"/>
  <c r="L159" i="19"/>
  <c r="AB159" i="19" s="1"/>
  <c r="L111" i="20"/>
  <c r="AB111" i="20" s="1"/>
  <c r="M216" i="19"/>
  <c r="AC216" i="19" s="1"/>
  <c r="M26" i="19"/>
  <c r="AC26" i="19" s="1"/>
  <c r="P205" i="19"/>
  <c r="AF205" i="19" s="1"/>
  <c r="J223" i="19"/>
  <c r="Z223" i="19" s="1"/>
  <c r="E116" i="17"/>
  <c r="M166" i="19"/>
  <c r="AC166" i="19" s="1"/>
  <c r="E198" i="19"/>
  <c r="U198" i="19" s="1"/>
  <c r="E218" i="19"/>
  <c r="H18" i="19"/>
  <c r="X18" i="19" s="1"/>
  <c r="E166" i="19"/>
  <c r="G24" i="20"/>
  <c r="W24" i="20" s="1"/>
  <c r="H116" i="19"/>
  <c r="X116" i="19" s="1"/>
  <c r="E24" i="19"/>
  <c r="U24" i="19" s="1"/>
  <c r="O219" i="19"/>
  <c r="AE219" i="19" s="1"/>
  <c r="I137" i="20"/>
  <c r="Y137" i="20" s="1"/>
  <c r="O173" i="19"/>
  <c r="AE173" i="19" s="1"/>
  <c r="F19" i="20"/>
  <c r="V19" i="20" s="1"/>
  <c r="O168" i="19"/>
  <c r="AE168" i="19" s="1"/>
  <c r="E55" i="21"/>
  <c r="U55" i="21" s="1"/>
  <c r="O122" i="19"/>
  <c r="AE122" i="19" s="1"/>
  <c r="G129" i="19"/>
  <c r="W129" i="19" s="1"/>
  <c r="O6" i="19"/>
  <c r="AE6" i="19" s="1"/>
  <c r="G59" i="19"/>
  <c r="W59" i="19" s="1"/>
  <c r="H24" i="19"/>
  <c r="X24" i="19" s="1"/>
  <c r="G78" i="19"/>
  <c r="W78" i="19" s="1"/>
  <c r="O152" i="21"/>
  <c r="AE152" i="21" s="1"/>
  <c r="N189" i="19"/>
  <c r="AD189" i="19" s="1"/>
  <c r="L11" i="20"/>
  <c r="AB11" i="20" s="1"/>
  <c r="E127" i="17"/>
  <c r="H134" i="19"/>
  <c r="X134" i="19" s="1"/>
  <c r="L194" i="20"/>
  <c r="AB194" i="20" s="1"/>
  <c r="N149" i="19"/>
  <c r="AD149" i="19" s="1"/>
  <c r="K193" i="22"/>
  <c r="AA193" i="22" s="1"/>
  <c r="N80" i="19"/>
  <c r="AD80" i="19" s="1"/>
  <c r="O58" i="19"/>
  <c r="AE58" i="19" s="1"/>
  <c r="N202" i="19"/>
  <c r="AD202" i="19" s="1"/>
  <c r="E226" i="19"/>
  <c r="O117" i="19"/>
  <c r="AE117" i="19" s="1"/>
  <c r="M41" i="19"/>
  <c r="AC41" i="19" s="1"/>
  <c r="Q66" i="21"/>
  <c r="AG66" i="21" s="1"/>
  <c r="G28" i="19"/>
  <c r="W28" i="19" s="1"/>
  <c r="J162" i="19"/>
  <c r="Z162" i="19" s="1"/>
  <c r="M160" i="19"/>
  <c r="AC160" i="19" s="1"/>
  <c r="N14" i="19"/>
  <c r="AD14" i="19" s="1"/>
  <c r="G42" i="19"/>
  <c r="W42" i="19" s="1"/>
  <c r="I132" i="19"/>
  <c r="Y132" i="19" s="1"/>
  <c r="I31" i="20"/>
  <c r="Y31" i="20" s="1"/>
  <c r="I200" i="19"/>
  <c r="Y200" i="19" s="1"/>
  <c r="O189" i="19"/>
  <c r="AE189" i="19" s="1"/>
  <c r="M54" i="20"/>
  <c r="AC54" i="20" s="1"/>
  <c r="L163" i="20"/>
  <c r="AB163" i="20" s="1"/>
  <c r="Q9" i="19"/>
  <c r="AG9" i="19" s="1"/>
  <c r="E85" i="20"/>
  <c r="H7" i="20"/>
  <c r="X7" i="20" s="1"/>
  <c r="J16" i="19"/>
  <c r="Z16" i="19" s="1"/>
  <c r="F23" i="19"/>
  <c r="V23" i="19" s="1"/>
  <c r="N215" i="21"/>
  <c r="AD215" i="21" s="1"/>
  <c r="G67" i="20"/>
  <c r="W67" i="20" s="1"/>
  <c r="G149" i="19"/>
  <c r="W149" i="19" s="1"/>
  <c r="G88" i="19"/>
  <c r="W88" i="19" s="1"/>
  <c r="N71" i="20"/>
  <c r="AD71" i="20" s="1"/>
  <c r="Q132" i="19"/>
  <c r="AG132" i="19" s="1"/>
  <c r="L144" i="19"/>
  <c r="AB144" i="19" s="1"/>
  <c r="E224" i="19"/>
  <c r="U224" i="19" s="1"/>
  <c r="O29" i="20"/>
  <c r="AE29" i="20" s="1"/>
  <c r="Q191" i="19"/>
  <c r="AG191" i="19" s="1"/>
  <c r="J55" i="19"/>
  <c r="Z55" i="19" s="1"/>
  <c r="F91" i="20"/>
  <c r="V91" i="20" s="1"/>
  <c r="P62" i="19"/>
  <c r="AF62" i="19" s="1"/>
  <c r="J188" i="19"/>
  <c r="Z188" i="19" s="1"/>
  <c r="J73" i="19"/>
  <c r="Z73" i="19" s="1"/>
  <c r="N70" i="19"/>
  <c r="AD70" i="19" s="1"/>
  <c r="M133" i="19"/>
  <c r="AC133" i="19" s="1"/>
  <c r="N104" i="19"/>
  <c r="AD104" i="19" s="1"/>
  <c r="J67" i="19"/>
  <c r="Z67" i="19" s="1"/>
  <c r="M7" i="20"/>
  <c r="AC7" i="20" s="1"/>
  <c r="I56" i="20"/>
  <c r="Y56" i="20" s="1"/>
  <c r="P42" i="21"/>
  <c r="AF42" i="21" s="1"/>
  <c r="K203" i="19"/>
  <c r="AA203" i="19" s="1"/>
  <c r="G199" i="19"/>
  <c r="W199" i="19" s="1"/>
  <c r="P223" i="19"/>
  <c r="AF223" i="19" s="1"/>
  <c r="P154" i="19"/>
  <c r="AF154" i="19" s="1"/>
  <c r="P38" i="19"/>
  <c r="AF38" i="19" s="1"/>
  <c r="G37" i="19"/>
  <c r="W37" i="19" s="1"/>
  <c r="M210" i="21"/>
  <c r="AC210" i="21" s="1"/>
  <c r="L197" i="19"/>
  <c r="AB197" i="19" s="1"/>
  <c r="P24" i="19"/>
  <c r="AF24" i="19" s="1"/>
  <c r="J8" i="19"/>
  <c r="Z8" i="19" s="1"/>
  <c r="I18" i="19"/>
  <c r="Y18" i="19" s="1"/>
  <c r="M127" i="19"/>
  <c r="AC127" i="19" s="1"/>
  <c r="H76" i="20"/>
  <c r="X76" i="20" s="1"/>
  <c r="O188" i="19"/>
  <c r="AE188" i="19" s="1"/>
  <c r="E127" i="19"/>
  <c r="U127" i="19" s="1"/>
  <c r="G30" i="20"/>
  <c r="W30" i="20" s="1"/>
  <c r="O78" i="19"/>
  <c r="AE78" i="19" s="1"/>
  <c r="L218" i="20"/>
  <c r="AB218" i="20" s="1"/>
  <c r="N44" i="19"/>
  <c r="AD44" i="19" s="1"/>
  <c r="H125" i="19"/>
  <c r="X125" i="19" s="1"/>
  <c r="L222" i="19"/>
  <c r="AB222" i="19" s="1"/>
  <c r="F203" i="19"/>
  <c r="V203" i="19" s="1"/>
  <c r="K123" i="19"/>
  <c r="AA123" i="19" s="1"/>
  <c r="P106" i="20"/>
  <c r="AF106" i="20" s="1"/>
  <c r="K106" i="19"/>
  <c r="AA106" i="19" s="1"/>
  <c r="F133" i="19"/>
  <c r="V133" i="19" s="1"/>
  <c r="K179" i="19"/>
  <c r="AA179" i="19" s="1"/>
  <c r="J119" i="20"/>
  <c r="Z119" i="20" s="1"/>
  <c r="G86" i="19"/>
  <c r="W86" i="19" s="1"/>
  <c r="L169" i="19"/>
  <c r="AB169" i="19" s="1"/>
  <c r="N114" i="20"/>
  <c r="AD114" i="20" s="1"/>
  <c r="H86" i="20"/>
  <c r="X86" i="20" s="1"/>
  <c r="K107" i="19"/>
  <c r="AA107" i="19" s="1"/>
  <c r="N25" i="19"/>
  <c r="AD25" i="19" s="1"/>
  <c r="M43" i="19"/>
  <c r="AC43" i="19" s="1"/>
  <c r="G27" i="19"/>
  <c r="W27" i="19" s="1"/>
  <c r="J128" i="19"/>
  <c r="Z128" i="19" s="1"/>
  <c r="J171" i="19"/>
  <c r="Z171" i="19" s="1"/>
  <c r="P194" i="19"/>
  <c r="AF194" i="19" s="1"/>
  <c r="I58" i="20"/>
  <c r="Y58" i="20" s="1"/>
  <c r="Q154" i="19"/>
  <c r="AG154" i="19" s="1"/>
  <c r="I170" i="20"/>
  <c r="Y170" i="20" s="1"/>
  <c r="J167" i="20"/>
  <c r="Z167" i="20" s="1"/>
  <c r="P171" i="19"/>
  <c r="AF171" i="19" s="1"/>
  <c r="L62" i="21"/>
  <c r="AB62" i="21" s="1"/>
  <c r="O92" i="19"/>
  <c r="AE92" i="19" s="1"/>
  <c r="P158" i="19"/>
  <c r="AF158" i="19" s="1"/>
  <c r="G28" i="20"/>
  <c r="W28" i="20" s="1"/>
  <c r="H111" i="22"/>
  <c r="X111" i="22" s="1"/>
  <c r="E80" i="19"/>
  <c r="Q68" i="21"/>
  <c r="AG68" i="21" s="1"/>
  <c r="Q163" i="20"/>
  <c r="AG163" i="20" s="1"/>
  <c r="M91" i="21"/>
  <c r="AC91" i="21" s="1"/>
  <c r="G84" i="20"/>
  <c r="W84" i="20" s="1"/>
  <c r="I13" i="21"/>
  <c r="Y13" i="21" s="1"/>
  <c r="L20" i="19"/>
  <c r="AB20" i="19" s="1"/>
  <c r="E113" i="20"/>
  <c r="M149" i="20"/>
  <c r="AC149" i="20" s="1"/>
  <c r="G107" i="19"/>
  <c r="W107" i="19" s="1"/>
  <c r="K162" i="19"/>
  <c r="AA162" i="19" s="1"/>
  <c r="Q220" i="20"/>
  <c r="AG220" i="20" s="1"/>
  <c r="M222" i="19"/>
  <c r="AC222" i="19" s="1"/>
  <c r="E28" i="19"/>
  <c r="U28" i="19" s="1"/>
  <c r="M115" i="20"/>
  <c r="AC115" i="20" s="1"/>
  <c r="E158" i="20"/>
  <c r="F130" i="20"/>
  <c r="V130" i="20" s="1"/>
  <c r="H191" i="21"/>
  <c r="X191" i="21" s="1"/>
  <c r="P77" i="19"/>
  <c r="AF77" i="19" s="1"/>
  <c r="E27" i="20"/>
  <c r="O167" i="19"/>
  <c r="AE167" i="19" s="1"/>
  <c r="H17" i="19"/>
  <c r="X17" i="19" s="1"/>
  <c r="H144" i="19"/>
  <c r="X144" i="19" s="1"/>
  <c r="L153" i="19"/>
  <c r="AB153" i="19" s="1"/>
  <c r="Q211" i="19"/>
  <c r="AG211" i="19" s="1"/>
  <c r="J38" i="21"/>
  <c r="Z38" i="21" s="1"/>
  <c r="O57" i="20"/>
  <c r="AE57" i="20" s="1"/>
  <c r="L113" i="20"/>
  <c r="AB113" i="20" s="1"/>
  <c r="H102" i="20"/>
  <c r="X102" i="20" s="1"/>
  <c r="N180" i="19"/>
  <c r="AD180" i="19" s="1"/>
  <c r="P22" i="20"/>
  <c r="AF22" i="20" s="1"/>
  <c r="N124" i="20"/>
  <c r="AD124" i="20" s="1"/>
  <c r="Q34" i="20"/>
  <c r="AG34" i="20" s="1"/>
  <c r="I128" i="19"/>
  <c r="Y128" i="19" s="1"/>
  <c r="O16" i="21"/>
  <c r="AE16" i="21" s="1"/>
  <c r="N198" i="19"/>
  <c r="AD198" i="19" s="1"/>
  <c r="O150" i="19"/>
  <c r="AE150" i="19" s="1"/>
  <c r="L156" i="19"/>
  <c r="AB156" i="19" s="1"/>
  <c r="K7" i="19"/>
  <c r="AA7" i="19" s="1"/>
  <c r="P43" i="19"/>
  <c r="AF43" i="19" s="1"/>
  <c r="E65" i="19"/>
  <c r="P61" i="20"/>
  <c r="AF61" i="20" s="1"/>
  <c r="P154" i="20"/>
  <c r="AF154" i="20" s="1"/>
  <c r="H199" i="19"/>
  <c r="X199" i="19" s="1"/>
  <c r="J23" i="19"/>
  <c r="Z23" i="19" s="1"/>
  <c r="P225" i="21"/>
  <c r="AF225" i="21" s="1"/>
  <c r="M146" i="21"/>
  <c r="AC146" i="21" s="1"/>
  <c r="G79" i="20"/>
  <c r="W79" i="20" s="1"/>
  <c r="I21" i="19"/>
  <c r="Y21" i="19" s="1"/>
  <c r="O224" i="19"/>
  <c r="AE224" i="19" s="1"/>
  <c r="K98" i="19"/>
  <c r="AA98" i="19" s="1"/>
  <c r="G100" i="19"/>
  <c r="W100" i="19" s="1"/>
  <c r="Q193" i="19"/>
  <c r="AG193" i="19" s="1"/>
  <c r="P115" i="19"/>
  <c r="AF115" i="19" s="1"/>
  <c r="O76" i="19"/>
  <c r="AE76" i="19" s="1"/>
  <c r="J151" i="19"/>
  <c r="Z151" i="19" s="1"/>
  <c r="I85" i="19"/>
  <c r="Y85" i="19" s="1"/>
  <c r="J181" i="19"/>
  <c r="Z181" i="19" s="1"/>
  <c r="N83" i="19"/>
  <c r="AD83" i="19" s="1"/>
  <c r="I45" i="19"/>
  <c r="Y45" i="19" s="1"/>
  <c r="F45" i="19"/>
  <c r="V45" i="19" s="1"/>
  <c r="Q61" i="19"/>
  <c r="AG61" i="19" s="1"/>
  <c r="Q12" i="20"/>
  <c r="AG12" i="20" s="1"/>
  <c r="M162" i="20"/>
  <c r="AC162" i="20" s="1"/>
  <c r="M127" i="21"/>
  <c r="AC127" i="21" s="1"/>
  <c r="J22" i="20"/>
  <c r="Z22" i="20" s="1"/>
  <c r="E158" i="19"/>
  <c r="U158" i="19" s="1"/>
  <c r="P105" i="19"/>
  <c r="AF105" i="19" s="1"/>
  <c r="J202" i="19"/>
  <c r="Z202" i="19" s="1"/>
  <c r="N178" i="19"/>
  <c r="AD178" i="19" s="1"/>
  <c r="E20" i="19"/>
  <c r="I69" i="20"/>
  <c r="Y69" i="20" s="1"/>
  <c r="E14" i="20"/>
  <c r="U14" i="20" s="1"/>
  <c r="M152" i="20"/>
  <c r="AC152" i="20" s="1"/>
  <c r="H54" i="19"/>
  <c r="X54" i="19" s="1"/>
  <c r="L69" i="20"/>
  <c r="AB69" i="20" s="1"/>
  <c r="M207" i="19"/>
  <c r="AC207" i="19" s="1"/>
  <c r="H20" i="21"/>
  <c r="X20" i="21" s="1"/>
  <c r="Q57" i="19"/>
  <c r="AG57" i="19" s="1"/>
  <c r="O108" i="19"/>
  <c r="AE108" i="19" s="1"/>
  <c r="J158" i="20"/>
  <c r="Z158" i="20" s="1"/>
  <c r="K67" i="20"/>
  <c r="AA67" i="20" s="1"/>
  <c r="H27" i="19"/>
  <c r="X27" i="19" s="1"/>
  <c r="M102" i="19"/>
  <c r="AC102" i="19" s="1"/>
  <c r="H160" i="19"/>
  <c r="X160" i="19" s="1"/>
  <c r="H121" i="20"/>
  <c r="X121" i="20" s="1"/>
  <c r="J136" i="19"/>
  <c r="Z136" i="19" s="1"/>
  <c r="J99" i="19"/>
  <c r="Z99" i="19" s="1"/>
  <c r="L123" i="19"/>
  <c r="AB123" i="19" s="1"/>
  <c r="Q85" i="19"/>
  <c r="AG85" i="19" s="1"/>
  <c r="P120" i="21"/>
  <c r="AF120" i="21" s="1"/>
  <c r="Q39" i="19"/>
  <c r="AG39" i="19" s="1"/>
  <c r="K8" i="21"/>
  <c r="AA8" i="21" s="1"/>
  <c r="L107" i="20"/>
  <c r="AB107" i="20" s="1"/>
  <c r="N9" i="21"/>
  <c r="AD9" i="21" s="1"/>
  <c r="M54" i="19"/>
  <c r="AC54" i="19" s="1"/>
  <c r="E178" i="19"/>
  <c r="U178" i="19" s="1"/>
  <c r="N73" i="20"/>
  <c r="AD73" i="20" s="1"/>
  <c r="H21" i="20"/>
  <c r="X21" i="20" s="1"/>
  <c r="I160" i="20"/>
  <c r="Y160" i="20" s="1"/>
  <c r="Q9" i="21"/>
  <c r="AG9" i="21" s="1"/>
  <c r="J25" i="20"/>
  <c r="Z25" i="20" s="1"/>
  <c r="J36" i="19"/>
  <c r="Z36" i="19" s="1"/>
  <c r="L162" i="19"/>
  <c r="AB162" i="19" s="1"/>
  <c r="E67" i="19"/>
  <c r="K77" i="19"/>
  <c r="AA77" i="19" s="1"/>
  <c r="J72" i="19"/>
  <c r="Z72" i="19" s="1"/>
  <c r="F87" i="20"/>
  <c r="V87" i="20" s="1"/>
  <c r="L213" i="20"/>
  <c r="AB213" i="20" s="1"/>
  <c r="J59" i="20"/>
  <c r="Z59" i="20" s="1"/>
  <c r="E135" i="20"/>
  <c r="U135" i="20" s="1"/>
  <c r="E118" i="20"/>
  <c r="N226" i="19"/>
  <c r="AD226" i="19" s="1"/>
  <c r="F7" i="19"/>
  <c r="K161" i="20"/>
  <c r="AA161" i="20" s="1"/>
  <c r="G55" i="20"/>
  <c r="W55" i="20" s="1"/>
  <c r="I136" i="20"/>
  <c r="Y136" i="20" s="1"/>
  <c r="H30" i="21"/>
  <c r="X30" i="21" s="1"/>
  <c r="J173" i="19"/>
  <c r="Z173" i="19" s="1"/>
  <c r="H220" i="20"/>
  <c r="X220" i="20" s="1"/>
  <c r="Q110" i="19"/>
  <c r="AG110" i="19" s="1"/>
  <c r="L124" i="19"/>
  <c r="AB124" i="19" s="1"/>
  <c r="Q79" i="19"/>
  <c r="AG79" i="19" s="1"/>
  <c r="E34" i="19"/>
  <c r="U34" i="19" s="1"/>
  <c r="L188" i="19"/>
  <c r="AB188" i="19" s="1"/>
  <c r="E143" i="22"/>
  <c r="U143" i="22" s="1"/>
  <c r="J220" i="20"/>
  <c r="Z220" i="20" s="1"/>
  <c r="L103" i="19"/>
  <c r="AB103" i="19" s="1"/>
  <c r="N77" i="19"/>
  <c r="AD77" i="19" s="1"/>
  <c r="K60" i="20"/>
  <c r="AA60" i="20" s="1"/>
  <c r="H157" i="19"/>
  <c r="X157" i="19" s="1"/>
  <c r="H62" i="19"/>
  <c r="X62" i="19" s="1"/>
  <c r="Q42" i="22"/>
  <c r="AG42" i="22" s="1"/>
  <c r="O208" i="19"/>
  <c r="AE208" i="19" s="1"/>
  <c r="L133" i="19"/>
  <c r="AB133" i="19" s="1"/>
  <c r="J217" i="20"/>
  <c r="Z217" i="20" s="1"/>
  <c r="P143" i="19"/>
  <c r="AF143" i="19" s="1"/>
  <c r="G128" i="19"/>
  <c r="W128" i="19" s="1"/>
  <c r="P166" i="19"/>
  <c r="AF166" i="19" s="1"/>
  <c r="G191" i="20"/>
  <c r="W191" i="20" s="1"/>
  <c r="O190" i="19"/>
  <c r="AE190" i="19" s="1"/>
  <c r="G41" i="19"/>
  <c r="W41" i="19" s="1"/>
  <c r="G81" i="20"/>
  <c r="W81" i="20" s="1"/>
  <c r="J103" i="19"/>
  <c r="Z103" i="19" s="1"/>
  <c r="J37" i="20"/>
  <c r="Z37" i="20" s="1"/>
  <c r="M63" i="19"/>
  <c r="AC63" i="19" s="1"/>
  <c r="K163" i="20"/>
  <c r="AA163" i="20" s="1"/>
  <c r="K99" i="19"/>
  <c r="AA99" i="19" s="1"/>
  <c r="J39" i="19"/>
  <c r="Z39" i="19" s="1"/>
  <c r="O87" i="21"/>
  <c r="AE87" i="21" s="1"/>
  <c r="J38" i="19"/>
  <c r="Z38" i="19" s="1"/>
  <c r="J152" i="20"/>
  <c r="Z152" i="20" s="1"/>
  <c r="K210" i="20"/>
  <c r="AA210" i="20" s="1"/>
  <c r="P213" i="19"/>
  <c r="AF213" i="19" s="1"/>
  <c r="E118" i="19"/>
  <c r="U118" i="19" s="1"/>
  <c r="J146" i="19"/>
  <c r="Z146" i="19" s="1"/>
  <c r="Q118" i="19"/>
  <c r="AG118" i="19" s="1"/>
  <c r="F103" i="19"/>
  <c r="V103" i="19" s="1"/>
  <c r="L13" i="19"/>
  <c r="AB13" i="19" s="1"/>
  <c r="P60" i="20"/>
  <c r="AF60" i="20" s="1"/>
  <c r="F100" i="19"/>
  <c r="V100" i="19" s="1"/>
  <c r="M69" i="19"/>
  <c r="AC69" i="19" s="1"/>
  <c r="J92" i="20"/>
  <c r="Z92" i="20" s="1"/>
  <c r="L91" i="20"/>
  <c r="AB91" i="20" s="1"/>
  <c r="M71" i="21"/>
  <c r="AC71" i="21" s="1"/>
  <c r="P202" i="20"/>
  <c r="AF202" i="20" s="1"/>
  <c r="L102" i="20"/>
  <c r="AB102" i="20" s="1"/>
  <c r="L37" i="19"/>
  <c r="AB37" i="19" s="1"/>
  <c r="L61" i="19"/>
  <c r="AB61" i="19" s="1"/>
  <c r="O65" i="20"/>
  <c r="AE65" i="20" s="1"/>
  <c r="P8" i="20"/>
  <c r="AF8" i="20" s="1"/>
  <c r="J109" i="20"/>
  <c r="Z109" i="20" s="1"/>
  <c r="G134" i="19"/>
  <c r="W134" i="19" s="1"/>
  <c r="K88" i="20"/>
  <c r="AA88" i="20" s="1"/>
  <c r="Q20" i="20"/>
  <c r="AG20" i="20" s="1"/>
  <c r="Q44" i="19"/>
  <c r="AG44" i="19" s="1"/>
  <c r="P219" i="20"/>
  <c r="AF219" i="20" s="1"/>
  <c r="O79" i="19"/>
  <c r="AE79" i="19" s="1"/>
  <c r="H56" i="19"/>
  <c r="X56" i="19" s="1"/>
  <c r="Q35" i="20"/>
  <c r="AG35" i="20" s="1"/>
  <c r="H59" i="19"/>
  <c r="X59" i="19" s="1"/>
  <c r="N60" i="19"/>
  <c r="AD60" i="19" s="1"/>
  <c r="J31" i="20"/>
  <c r="Z31" i="20" s="1"/>
  <c r="O161" i="19"/>
  <c r="AE161" i="19" s="1"/>
  <c r="J193" i="19"/>
  <c r="Z193" i="19" s="1"/>
  <c r="Q174" i="19"/>
  <c r="AG174" i="19" s="1"/>
  <c r="J224" i="19"/>
  <c r="Z224" i="19" s="1"/>
  <c r="J174" i="20"/>
  <c r="Z174" i="20" s="1"/>
  <c r="O89" i="20"/>
  <c r="AE89" i="20" s="1"/>
  <c r="J190" i="20"/>
  <c r="Z190" i="20" s="1"/>
  <c r="I211" i="19"/>
  <c r="Y211" i="19" s="1"/>
  <c r="N45" i="20"/>
  <c r="AD45" i="20" s="1"/>
  <c r="Q90" i="19"/>
  <c r="AG90" i="19" s="1"/>
  <c r="H101" i="20"/>
  <c r="X101" i="20" s="1"/>
  <c r="I100" i="20"/>
  <c r="Y100" i="20" s="1"/>
  <c r="G32" i="20"/>
  <c r="W32" i="20" s="1"/>
  <c r="J33" i="20"/>
  <c r="Z33" i="20" s="1"/>
  <c r="L38" i="20"/>
  <c r="AB38" i="20" s="1"/>
  <c r="I165" i="19"/>
  <c r="F118" i="19"/>
  <c r="O180" i="19"/>
  <c r="AE180" i="19" s="1"/>
  <c r="O182" i="19"/>
  <c r="AE182" i="19" s="1"/>
  <c r="I10" i="19"/>
  <c r="Y10" i="19" s="1"/>
  <c r="Q42" i="20"/>
  <c r="AG42" i="20" s="1"/>
  <c r="O88" i="19"/>
  <c r="AE88" i="19" s="1"/>
  <c r="H150" i="20"/>
  <c r="X150" i="20" s="1"/>
  <c r="F101" i="20"/>
  <c r="V101" i="20" s="1"/>
  <c r="I31" i="19"/>
  <c r="Y31" i="19" s="1"/>
  <c r="M198" i="20"/>
  <c r="AC198" i="20" s="1"/>
  <c r="J125" i="20"/>
  <c r="Z125" i="20" s="1"/>
  <c r="L65" i="19"/>
  <c r="AB65" i="19" s="1"/>
  <c r="J83" i="19"/>
  <c r="Z83" i="19" s="1"/>
  <c r="K85" i="19"/>
  <c r="AA85" i="19" s="1"/>
  <c r="J163" i="19"/>
  <c r="Z163" i="19" s="1"/>
  <c r="P68" i="19"/>
  <c r="AF68" i="19" s="1"/>
  <c r="K87" i="22"/>
  <c r="AA87" i="22" s="1"/>
  <c r="H10" i="19"/>
  <c r="X10" i="19" s="1"/>
  <c r="G27" i="20"/>
  <c r="W27" i="20" s="1"/>
  <c r="J214" i="19"/>
  <c r="Z214" i="19" s="1"/>
  <c r="P82" i="19"/>
  <c r="AF82" i="19" s="1"/>
  <c r="N82" i="19"/>
  <c r="AD82" i="19" s="1"/>
  <c r="K16" i="19"/>
  <c r="AA16" i="19" s="1"/>
  <c r="M109" i="19"/>
  <c r="AC109" i="19" s="1"/>
  <c r="I172" i="20"/>
  <c r="Y172" i="20" s="1"/>
  <c r="N154" i="19"/>
  <c r="AD154" i="19" s="1"/>
  <c r="P21" i="19"/>
  <c r="AF21" i="19" s="1"/>
  <c r="H172" i="19"/>
  <c r="X172" i="19" s="1"/>
  <c r="N204" i="19"/>
  <c r="AD204" i="19" s="1"/>
  <c r="K190" i="19"/>
  <c r="AA190" i="19" s="1"/>
  <c r="N152" i="19"/>
  <c r="AD152" i="19" s="1"/>
  <c r="J210" i="19"/>
  <c r="Z210" i="19" s="1"/>
  <c r="P6" i="19"/>
  <c r="AF6" i="19" s="1"/>
  <c r="Q25" i="19"/>
  <c r="AG25" i="19" s="1"/>
  <c r="E181" i="21"/>
  <c r="U181" i="21" s="1"/>
  <c r="M30" i="20"/>
  <c r="AC30" i="20" s="1"/>
  <c r="E193" i="19"/>
  <c r="U193" i="19" s="1"/>
  <c r="N191" i="20"/>
  <c r="AD191" i="20" s="1"/>
  <c r="E196" i="19"/>
  <c r="U196" i="19" s="1"/>
  <c r="M71" i="19"/>
  <c r="AC71" i="19" s="1"/>
  <c r="F100" i="22"/>
  <c r="V100" i="22" s="1"/>
  <c r="P182" i="19"/>
  <c r="AF182" i="19" s="1"/>
  <c r="H147" i="19"/>
  <c r="X147" i="19" s="1"/>
  <c r="J101" i="19"/>
  <c r="Z101" i="19" s="1"/>
  <c r="M45" i="20"/>
  <c r="AC45" i="20" s="1"/>
  <c r="K225" i="19"/>
  <c r="AA225" i="19" s="1"/>
  <c r="F172" i="20"/>
  <c r="V172" i="20" s="1"/>
  <c r="J28" i="19"/>
  <c r="Z28" i="19" s="1"/>
  <c r="G157" i="20"/>
  <c r="W157" i="20" s="1"/>
  <c r="J114" i="19"/>
  <c r="Z114" i="19" s="1"/>
  <c r="Q219" i="21"/>
  <c r="AG219" i="21" s="1"/>
  <c r="K33" i="19"/>
  <c r="AA33" i="19" s="1"/>
  <c r="E176" i="19"/>
  <c r="U176" i="19" s="1"/>
  <c r="M21" i="19"/>
  <c r="AC21" i="19" s="1"/>
  <c r="H98" i="19"/>
  <c r="X98" i="19" s="1"/>
  <c r="I17" i="19"/>
  <c r="Y17" i="19" s="1"/>
  <c r="F176" i="19"/>
  <c r="V176" i="19" s="1"/>
  <c r="I171" i="19"/>
  <c r="Y171" i="19" s="1"/>
  <c r="Q148" i="19"/>
  <c r="AG148" i="19" s="1"/>
  <c r="M205" i="19"/>
  <c r="AC205" i="19" s="1"/>
  <c r="L196" i="19"/>
  <c r="AB196" i="19" s="1"/>
  <c r="E154" i="21"/>
  <c r="U154" i="21" s="1"/>
  <c r="N145" i="19"/>
  <c r="AD145" i="19" s="1"/>
  <c r="N126" i="19"/>
  <c r="AD126" i="19" s="1"/>
  <c r="G207" i="19"/>
  <c r="H54" i="20"/>
  <c r="X54" i="20" s="1"/>
  <c r="E123" i="19"/>
  <c r="U123" i="19" s="1"/>
  <c r="I192" i="19"/>
  <c r="Y192" i="19" s="1"/>
  <c r="G162" i="19"/>
  <c r="W162" i="19" s="1"/>
  <c r="E39" i="19"/>
  <c r="U39" i="19" s="1"/>
  <c r="K110" i="19"/>
  <c r="AA110" i="19" s="1"/>
  <c r="F15" i="20"/>
  <c r="V15" i="20" s="1"/>
  <c r="Q133" i="19"/>
  <c r="AG133" i="19" s="1"/>
  <c r="Q75" i="20"/>
  <c r="AG75" i="20" s="1"/>
  <c r="O80" i="19"/>
  <c r="AE80" i="19" s="1"/>
  <c r="F196" i="19"/>
  <c r="P78" i="19"/>
  <c r="AF78" i="19" s="1"/>
  <c r="H83" i="19"/>
  <c r="X83" i="19" s="1"/>
  <c r="H92" i="19"/>
  <c r="X92" i="19" s="1"/>
  <c r="I63" i="21"/>
  <c r="Y63" i="21" s="1"/>
  <c r="Q36" i="19"/>
  <c r="AG36" i="19" s="1"/>
  <c r="P157" i="20"/>
  <c r="AF157" i="20" s="1"/>
  <c r="L7" i="19"/>
  <c r="AB7" i="19" s="1"/>
  <c r="L71" i="19"/>
  <c r="AB71" i="19" s="1"/>
  <c r="G179" i="20"/>
  <c r="W179" i="20" s="1"/>
  <c r="L145" i="19"/>
  <c r="AB145" i="19" s="1"/>
  <c r="N161" i="19"/>
  <c r="AD161" i="19" s="1"/>
  <c r="I87" i="20"/>
  <c r="Y87" i="20" s="1"/>
  <c r="L146" i="20"/>
  <c r="AB146" i="20" s="1"/>
  <c r="P70" i="19"/>
  <c r="AF70" i="19" s="1"/>
  <c r="K180" i="21"/>
  <c r="AA180" i="21" s="1"/>
  <c r="M35" i="20"/>
  <c r="AC35" i="20" s="1"/>
  <c r="O146" i="20"/>
  <c r="AE146" i="20" s="1"/>
  <c r="N88" i="19"/>
  <c r="AD88" i="19" s="1"/>
  <c r="L21" i="19"/>
  <c r="AB21" i="19" s="1"/>
  <c r="M74" i="19"/>
  <c r="AC74" i="19" s="1"/>
  <c r="Q180" i="20"/>
  <c r="AG180" i="20" s="1"/>
  <c r="H124" i="20"/>
  <c r="X124" i="20" s="1"/>
  <c r="N191" i="19"/>
  <c r="AD191" i="19" s="1"/>
  <c r="H129" i="19"/>
  <c r="X129" i="19" s="1"/>
  <c r="I111" i="19"/>
  <c r="Y111" i="19" s="1"/>
  <c r="N148" i="19"/>
  <c r="AD148" i="19" s="1"/>
  <c r="H152" i="19"/>
  <c r="X152" i="19" s="1"/>
  <c r="K31" i="19"/>
  <c r="AA31" i="19" s="1"/>
  <c r="P168" i="19"/>
  <c r="AF168" i="19" s="1"/>
  <c r="E124" i="17"/>
  <c r="F159" i="19"/>
  <c r="V159" i="19" s="1"/>
  <c r="E192" i="19"/>
  <c r="U192" i="19" s="1"/>
  <c r="M220" i="19"/>
  <c r="AC220" i="19" s="1"/>
  <c r="O123" i="19"/>
  <c r="AE123" i="19" s="1"/>
  <c r="G167" i="20"/>
  <c r="P207" i="19"/>
  <c r="AF207" i="19" s="1"/>
  <c r="K121" i="19"/>
  <c r="AA121" i="19" s="1"/>
  <c r="K178" i="19"/>
  <c r="AA178" i="19" s="1"/>
  <c r="G102" i="19"/>
  <c r="W102" i="19" s="1"/>
  <c r="O75" i="20"/>
  <c r="AE75" i="20" s="1"/>
  <c r="H150" i="19"/>
  <c r="X150" i="19" s="1"/>
  <c r="P58" i="20"/>
  <c r="AF58" i="20" s="1"/>
  <c r="I8" i="20"/>
  <c r="Y8" i="20" s="1"/>
  <c r="G136" i="19"/>
  <c r="W136" i="19" s="1"/>
  <c r="O22" i="21"/>
  <c r="AE22" i="21" s="1"/>
  <c r="M31" i="19"/>
  <c r="AC31" i="19" s="1"/>
  <c r="E145" i="19"/>
  <c r="O156" i="19"/>
  <c r="AE156" i="19" s="1"/>
  <c r="F36" i="19"/>
  <c r="V36" i="19" s="1"/>
  <c r="F69" i="20"/>
  <c r="V69" i="20" s="1"/>
  <c r="L115" i="19"/>
  <c r="AB115" i="19" s="1"/>
  <c r="J119" i="19"/>
  <c r="Z119" i="19" s="1"/>
  <c r="F204" i="20"/>
  <c r="V204" i="20" s="1"/>
  <c r="O42" i="19"/>
  <c r="AE42" i="19" s="1"/>
  <c r="Q210" i="20"/>
  <c r="AG210" i="20" s="1"/>
  <c r="I156" i="20"/>
  <c r="Y156" i="20" s="1"/>
  <c r="L105" i="19"/>
  <c r="AB105" i="19" s="1"/>
  <c r="N121" i="20"/>
  <c r="AD121" i="20" s="1"/>
  <c r="F7" i="20"/>
  <c r="V7" i="20" s="1"/>
  <c r="H8" i="19"/>
  <c r="X8" i="19" s="1"/>
  <c r="J98" i="19"/>
  <c r="Z98" i="19" s="1"/>
  <c r="F162" i="19"/>
  <c r="N41" i="19"/>
  <c r="AD41" i="19" s="1"/>
  <c r="O107" i="20"/>
  <c r="AE107" i="20" s="1"/>
  <c r="G71" i="20"/>
  <c r="W71" i="20" s="1"/>
  <c r="F65" i="19"/>
  <c r="V65" i="19" s="1"/>
  <c r="Q215" i="20"/>
  <c r="AG215" i="20" s="1"/>
  <c r="O87" i="19"/>
  <c r="AE87" i="19" s="1"/>
  <c r="Q12" i="19"/>
  <c r="AG12" i="19" s="1"/>
  <c r="Q32" i="21"/>
  <c r="AG32" i="21" s="1"/>
  <c r="F147" i="20"/>
  <c r="V147" i="20" s="1"/>
  <c r="I110" i="20"/>
  <c r="Y110" i="20" s="1"/>
  <c r="E15" i="21"/>
  <c r="U15" i="21" s="1"/>
  <c r="N128" i="19"/>
  <c r="AD128" i="19" s="1"/>
  <c r="M18" i="21"/>
  <c r="AC18" i="21" s="1"/>
  <c r="M14" i="19"/>
  <c r="AC14" i="19" s="1"/>
  <c r="H103" i="20"/>
  <c r="X103" i="20" s="1"/>
  <c r="F170" i="19"/>
  <c r="V170" i="19" s="1"/>
  <c r="G7" i="19"/>
  <c r="W7" i="19" s="1"/>
  <c r="M174" i="20"/>
  <c r="AC174" i="20" s="1"/>
  <c r="Q118" i="21"/>
  <c r="AG118" i="21" s="1"/>
  <c r="Q91" i="21"/>
  <c r="AG91" i="21" s="1"/>
  <c r="K119" i="20"/>
  <c r="AA119" i="20" s="1"/>
  <c r="M58" i="21"/>
  <c r="AC58" i="21" s="1"/>
  <c r="Q107" i="19"/>
  <c r="AG107" i="19" s="1"/>
  <c r="P15" i="19"/>
  <c r="AF15" i="19" s="1"/>
  <c r="I202" i="20"/>
  <c r="Y202" i="20" s="1"/>
  <c r="I32" i="21"/>
  <c r="Y32" i="21" s="1"/>
  <c r="H194" i="19"/>
  <c r="X194" i="19" s="1"/>
  <c r="P9" i="19"/>
  <c r="AF9" i="19" s="1"/>
  <c r="N102" i="19"/>
  <c r="AD102" i="19" s="1"/>
  <c r="O13" i="20"/>
  <c r="AE13" i="20" s="1"/>
  <c r="K61" i="20"/>
  <c r="AA61" i="20" s="1"/>
  <c r="L77" i="19"/>
  <c r="AB77" i="19" s="1"/>
  <c r="E8" i="21"/>
  <c r="U8" i="21" s="1"/>
  <c r="P205" i="20"/>
  <c r="AF205" i="20" s="1"/>
  <c r="Q163" i="19"/>
  <c r="AG163" i="19" s="1"/>
  <c r="M220" i="20"/>
  <c r="AC220" i="20" s="1"/>
  <c r="N157" i="20"/>
  <c r="AD157" i="20" s="1"/>
  <c r="J205" i="19"/>
  <c r="Z205" i="19" s="1"/>
  <c r="H16" i="20"/>
  <c r="X16" i="20" s="1"/>
  <c r="Q29" i="19"/>
  <c r="AG29" i="19" s="1"/>
  <c r="H41" i="19"/>
  <c r="X41" i="19" s="1"/>
  <c r="E7" i="19"/>
  <c r="U7" i="19" s="1"/>
  <c r="M90" i="20"/>
  <c r="AC90" i="20" s="1"/>
  <c r="O74" i="21"/>
  <c r="AE74" i="21" s="1"/>
  <c r="I33" i="19"/>
  <c r="Y33" i="19" s="1"/>
  <c r="K14" i="21"/>
  <c r="AA14" i="21" s="1"/>
  <c r="E83" i="21"/>
  <c r="U83" i="21" s="1"/>
  <c r="E20" i="20"/>
  <c r="U20" i="20" s="1"/>
  <c r="E69" i="19"/>
  <c r="U69" i="19" s="1"/>
  <c r="G212" i="19"/>
  <c r="W212" i="19" s="1"/>
  <c r="F88" i="19"/>
  <c r="V88" i="19" s="1"/>
  <c r="O31" i="19"/>
  <c r="AE31" i="19" s="1"/>
  <c r="O27" i="19"/>
  <c r="AE27" i="19" s="1"/>
  <c r="F100" i="20"/>
  <c r="V100" i="20" s="1"/>
  <c r="I42" i="19"/>
  <c r="Y42" i="19" s="1"/>
  <c r="M190" i="19"/>
  <c r="AC190" i="19" s="1"/>
  <c r="E154" i="20"/>
  <c r="U154" i="20" s="1"/>
  <c r="E30" i="19"/>
  <c r="U30" i="19" s="1"/>
  <c r="Q146" i="19"/>
  <c r="AG146" i="19" s="1"/>
  <c r="O98" i="20"/>
  <c r="AE98" i="20" s="1"/>
  <c r="J83" i="20"/>
  <c r="Z83" i="20" s="1"/>
  <c r="Q189" i="19"/>
  <c r="AG189" i="19" s="1"/>
  <c r="M102" i="21"/>
  <c r="AC102" i="21" s="1"/>
  <c r="K14" i="20"/>
  <c r="AA14" i="20" s="1"/>
  <c r="P188" i="21"/>
  <c r="AF188" i="21" s="1"/>
  <c r="F89" i="19"/>
  <c r="V89" i="19" s="1"/>
  <c r="K189" i="19"/>
  <c r="AA189" i="19" s="1"/>
  <c r="F86" i="19"/>
  <c r="V86" i="19" s="1"/>
  <c r="F117" i="20"/>
  <c r="V117" i="20" s="1"/>
  <c r="N61" i="19"/>
  <c r="AD61" i="19" s="1"/>
  <c r="E212" i="19"/>
  <c r="U212" i="19" s="1"/>
  <c r="Q28" i="20"/>
  <c r="AG28" i="20" s="1"/>
  <c r="H83" i="20"/>
  <c r="X83" i="20" s="1"/>
  <c r="F69" i="19"/>
  <c r="V69" i="19" s="1"/>
  <c r="G217" i="19"/>
  <c r="W217" i="19" s="1"/>
  <c r="N147" i="20"/>
  <c r="AD147" i="20" s="1"/>
  <c r="I162" i="19"/>
  <c r="Y162" i="19" s="1"/>
  <c r="J177" i="19"/>
  <c r="Z177" i="19" s="1"/>
  <c r="I29" i="20"/>
  <c r="Y29" i="20" s="1"/>
  <c r="H55" i="19"/>
  <c r="X55" i="19" s="1"/>
  <c r="O169" i="19"/>
  <c r="AE169" i="19" s="1"/>
  <c r="M157" i="19"/>
  <c r="AC157" i="19" s="1"/>
  <c r="K157" i="19"/>
  <c r="AA157" i="19" s="1"/>
  <c r="J62" i="19"/>
  <c r="Z62" i="19" s="1"/>
  <c r="L149" i="21"/>
  <c r="AB149" i="21" s="1"/>
  <c r="E16" i="20"/>
  <c r="N59" i="19"/>
  <c r="AD59" i="19" s="1"/>
  <c r="P220" i="20"/>
  <c r="AF220" i="20" s="1"/>
  <c r="M23" i="19"/>
  <c r="AC23" i="19" s="1"/>
  <c r="I220" i="19"/>
  <c r="Y220" i="19" s="1"/>
  <c r="H191" i="19"/>
  <c r="X191" i="19" s="1"/>
  <c r="H34" i="20"/>
  <c r="X34" i="20" s="1"/>
  <c r="E78" i="19"/>
  <c r="U78" i="19" s="1"/>
  <c r="Q56" i="20"/>
  <c r="AG56" i="20" s="1"/>
  <c r="P20" i="19"/>
  <c r="AF20" i="19" s="1"/>
  <c r="Q199" i="20"/>
  <c r="AG199" i="20" s="1"/>
  <c r="N160" i="19"/>
  <c r="AD160" i="19" s="1"/>
  <c r="I34" i="20"/>
  <c r="I143" i="19"/>
  <c r="Y143" i="19" s="1"/>
  <c r="O15" i="19"/>
  <c r="AE15" i="19" s="1"/>
  <c r="L6" i="19"/>
  <c r="AB6" i="19" s="1"/>
  <c r="M34" i="19"/>
  <c r="AC34" i="19" s="1"/>
  <c r="Q56" i="19"/>
  <c r="AG56" i="19" s="1"/>
  <c r="M148" i="20"/>
  <c r="AC148" i="20" s="1"/>
  <c r="G57" i="19"/>
  <c r="W57" i="19" s="1"/>
  <c r="G82" i="19"/>
  <c r="W82" i="19" s="1"/>
  <c r="H170" i="19"/>
  <c r="X170" i="19" s="1"/>
  <c r="L118" i="19"/>
  <c r="AB118" i="19" s="1"/>
  <c r="Q83" i="19"/>
  <c r="AG83" i="19" s="1"/>
  <c r="G124" i="19"/>
  <c r="W124" i="19" s="1"/>
  <c r="G16" i="20"/>
  <c r="W16" i="20" s="1"/>
  <c r="G226" i="19"/>
  <c r="W226" i="19" s="1"/>
  <c r="J189" i="20"/>
  <c r="Z189" i="20" s="1"/>
  <c r="O73" i="19"/>
  <c r="AE73" i="19" s="1"/>
  <c r="K105" i="20"/>
  <c r="AA105" i="20" s="1"/>
  <c r="O7" i="20"/>
  <c r="AE7" i="20" s="1"/>
  <c r="J35" i="19"/>
  <c r="Z35" i="19" s="1"/>
  <c r="I81" i="20"/>
  <c r="Y81" i="20" s="1"/>
  <c r="Q218" i="19"/>
  <c r="AG218" i="19" s="1"/>
  <c r="O181" i="19"/>
  <c r="AE181" i="19" s="1"/>
  <c r="P116" i="20"/>
  <c r="AF116" i="20" s="1"/>
  <c r="O86" i="20"/>
  <c r="AE86" i="20" s="1"/>
  <c r="N38" i="20"/>
  <c r="AD38" i="20" s="1"/>
  <c r="L75" i="19"/>
  <c r="AB75" i="19" s="1"/>
  <c r="I31" i="21"/>
  <c r="Y31" i="21" s="1"/>
  <c r="P191" i="19"/>
  <c r="AF191" i="19" s="1"/>
  <c r="F144" i="20"/>
  <c r="V144" i="20" s="1"/>
  <c r="I71" i="19"/>
  <c r="Y71" i="19" s="1"/>
  <c r="N80" i="20"/>
  <c r="AD80" i="20" s="1"/>
  <c r="H44" i="20"/>
  <c r="X44" i="20" s="1"/>
  <c r="L171" i="20"/>
  <c r="AB171" i="20" s="1"/>
  <c r="H195" i="19"/>
  <c r="X195" i="19" s="1"/>
  <c r="F178" i="19"/>
  <c r="V178" i="19" s="1"/>
  <c r="L207" i="20"/>
  <c r="AB207" i="20" s="1"/>
  <c r="E211" i="19"/>
  <c r="U211" i="19" s="1"/>
  <c r="I88" i="20"/>
  <c r="Y88" i="20" s="1"/>
  <c r="H101" i="22"/>
  <c r="X101" i="22" s="1"/>
  <c r="Q99" i="21"/>
  <c r="AG99" i="21" s="1"/>
  <c r="F122" i="20"/>
  <c r="V122" i="20" s="1"/>
  <c r="L163" i="19"/>
  <c r="AB163" i="19" s="1"/>
  <c r="J189" i="19"/>
  <c r="Z189" i="19" s="1"/>
  <c r="F111" i="20"/>
  <c r="V111" i="20" s="1"/>
  <c r="P170" i="19"/>
  <c r="AF170" i="19" s="1"/>
  <c r="F20" i="19"/>
  <c r="V20" i="19" s="1"/>
  <c r="P213" i="20"/>
  <c r="AF213" i="20" s="1"/>
  <c r="P60" i="19"/>
  <c r="AF60" i="19" s="1"/>
  <c r="I24" i="19"/>
  <c r="Y24" i="19" s="1"/>
  <c r="P156" i="20"/>
  <c r="AF156" i="20" s="1"/>
  <c r="Q115" i="19"/>
  <c r="AG115" i="19" s="1"/>
  <c r="Q24" i="19"/>
  <c r="AG24" i="19" s="1"/>
  <c r="E11" i="19"/>
  <c r="J20" i="19"/>
  <c r="Z20" i="19" s="1"/>
  <c r="F143" i="19"/>
  <c r="V143" i="19" s="1"/>
  <c r="Q54" i="20"/>
  <c r="AG54" i="20" s="1"/>
  <c r="P21" i="20"/>
  <c r="AF21" i="20" s="1"/>
  <c r="L179" i="19"/>
  <c r="AB179" i="19" s="1"/>
  <c r="K83" i="19"/>
  <c r="AA83" i="19" s="1"/>
  <c r="F69" i="21"/>
  <c r="V69" i="21" s="1"/>
  <c r="Q22" i="20"/>
  <c r="AG22" i="20" s="1"/>
  <c r="H156" i="19"/>
  <c r="X156" i="19" s="1"/>
  <c r="I120" i="19"/>
  <c r="Y120" i="19" s="1"/>
  <c r="M164" i="19"/>
  <c r="AC164" i="19" s="1"/>
  <c r="P104" i="20"/>
  <c r="AF104" i="20" s="1"/>
  <c r="G227" i="20"/>
  <c r="W227" i="20" s="1"/>
  <c r="K17" i="19"/>
  <c r="AA17" i="19" s="1"/>
  <c r="H148" i="19"/>
  <c r="X148" i="19" s="1"/>
  <c r="H6" i="19"/>
  <c r="X6" i="19" s="1"/>
  <c r="P84" i="19"/>
  <c r="AF84" i="19" s="1"/>
  <c r="J129" i="19"/>
  <c r="Z129" i="19" s="1"/>
  <c r="E113" i="19"/>
  <c r="U113" i="19" s="1"/>
  <c r="L211" i="19"/>
  <c r="AB211" i="19" s="1"/>
  <c r="J121" i="20"/>
  <c r="Z121" i="20" s="1"/>
  <c r="F107" i="21"/>
  <c r="V107" i="21" s="1"/>
  <c r="N108" i="19"/>
  <c r="AD108" i="19" s="1"/>
  <c r="I15" i="19"/>
  <c r="Y15" i="19" s="1"/>
  <c r="J88" i="19"/>
  <c r="Z88" i="19" s="1"/>
  <c r="O197" i="21"/>
  <c r="AE197" i="21" s="1"/>
  <c r="K42" i="20"/>
  <c r="AA42" i="20" s="1"/>
  <c r="I104" i="20"/>
  <c r="Y104" i="20" s="1"/>
  <c r="L58" i="19"/>
  <c r="AB58" i="19" s="1"/>
  <c r="I170" i="19"/>
  <c r="Y170" i="19" s="1"/>
  <c r="K41" i="20"/>
  <c r="AA41" i="20" s="1"/>
  <c r="G130" i="19"/>
  <c r="W130" i="19" s="1"/>
  <c r="M6" i="19"/>
  <c r="AC6" i="19" s="1"/>
  <c r="L113" i="19"/>
  <c r="AB113" i="19" s="1"/>
  <c r="H200" i="19"/>
  <c r="X200" i="19" s="1"/>
  <c r="K189" i="20"/>
  <c r="AA189" i="20" s="1"/>
  <c r="G8" i="20"/>
  <c r="W8" i="20" s="1"/>
  <c r="E152" i="19"/>
  <c r="U152" i="19" s="1"/>
  <c r="F63" i="19"/>
  <c r="V63" i="19" s="1"/>
  <c r="G115" i="19"/>
  <c r="W115" i="19" s="1"/>
  <c r="O81" i="21"/>
  <c r="AE81" i="21" s="1"/>
  <c r="K109" i="19"/>
  <c r="AA109" i="19" s="1"/>
  <c r="N129" i="19"/>
  <c r="AD129" i="19" s="1"/>
  <c r="I116" i="19"/>
  <c r="Y116" i="19" s="1"/>
  <c r="F116" i="19"/>
  <c r="V116" i="19" s="1"/>
  <c r="H179" i="19"/>
  <c r="X179" i="19" s="1"/>
  <c r="L159" i="20"/>
  <c r="AB159" i="20" s="1"/>
  <c r="E18" i="21"/>
  <c r="H91" i="20"/>
  <c r="X91" i="20" s="1"/>
  <c r="M201" i="20"/>
  <c r="AC201" i="20" s="1"/>
  <c r="L202" i="19"/>
  <c r="AB202" i="19" s="1"/>
  <c r="O36" i="19"/>
  <c r="AE36" i="19" s="1"/>
  <c r="E29" i="19"/>
  <c r="U29" i="19" s="1"/>
  <c r="L155" i="20"/>
  <c r="AB155" i="20" s="1"/>
  <c r="F121" i="20"/>
  <c r="K164" i="19"/>
  <c r="AA164" i="19" s="1"/>
  <c r="F40" i="19"/>
  <c r="V40" i="19" s="1"/>
  <c r="M174" i="19"/>
  <c r="AC174" i="19" s="1"/>
  <c r="N66" i="19"/>
  <c r="AD66" i="19" s="1"/>
  <c r="F224" i="20"/>
  <c r="V224" i="20" s="1"/>
  <c r="P76" i="19"/>
  <c r="AF76" i="19" s="1"/>
  <c r="I10" i="20"/>
  <c r="Y10" i="20" s="1"/>
  <c r="H147" i="20"/>
  <c r="X147" i="20" s="1"/>
  <c r="M170" i="20"/>
  <c r="AC170" i="20" s="1"/>
  <c r="K20" i="19"/>
  <c r="AA20" i="19" s="1"/>
  <c r="M227" i="19"/>
  <c r="AC227" i="19" s="1"/>
  <c r="E156" i="19"/>
  <c r="U156" i="19" s="1"/>
  <c r="J100" i="20"/>
  <c r="Z100" i="20" s="1"/>
  <c r="Q168" i="19"/>
  <c r="AG168" i="19" s="1"/>
  <c r="N35" i="19"/>
  <c r="AD35" i="19" s="1"/>
  <c r="L112" i="20"/>
  <c r="AB112" i="20" s="1"/>
  <c r="E126" i="19"/>
  <c r="M204" i="20"/>
  <c r="AC204" i="20" s="1"/>
  <c r="Q86" i="19"/>
  <c r="AG86" i="19" s="1"/>
  <c r="J91" i="21"/>
  <c r="Z91" i="21" s="1"/>
  <c r="K21" i="21"/>
  <c r="AA21" i="21" s="1"/>
  <c r="J102" i="21"/>
  <c r="Z102" i="21" s="1"/>
  <c r="H66" i="20"/>
  <c r="X66" i="20" s="1"/>
  <c r="H13" i="19"/>
  <c r="X13" i="19" s="1"/>
  <c r="I223" i="20"/>
  <c r="Y223" i="20" s="1"/>
  <c r="H224" i="19"/>
  <c r="X224" i="19" s="1"/>
  <c r="O53" i="19"/>
  <c r="AE53" i="19" s="1"/>
  <c r="O41" i="19"/>
  <c r="AE41" i="19" s="1"/>
  <c r="G104" i="19"/>
  <c r="W104" i="19" s="1"/>
  <c r="F12" i="19"/>
  <c r="V12" i="19" s="1"/>
  <c r="M28" i="20"/>
  <c r="AC28" i="20" s="1"/>
  <c r="P174" i="19"/>
  <c r="AF174" i="19" s="1"/>
  <c r="N43" i="20"/>
  <c r="AD43" i="20" s="1"/>
  <c r="E194" i="19"/>
  <c r="J152" i="19"/>
  <c r="Z152" i="19" s="1"/>
  <c r="J40" i="19"/>
  <c r="Z40" i="19" s="1"/>
  <c r="F160" i="19"/>
  <c r="V160" i="19" s="1"/>
  <c r="F120" i="19"/>
  <c r="V120" i="19" s="1"/>
  <c r="L100" i="19"/>
  <c r="AB100" i="19" s="1"/>
  <c r="H215" i="20"/>
  <c r="X215" i="20" s="1"/>
  <c r="P45" i="19"/>
  <c r="AF45" i="19" s="1"/>
  <c r="I72" i="19"/>
  <c r="Y72" i="19" s="1"/>
  <c r="G21" i="20"/>
  <c r="W21" i="20" s="1"/>
  <c r="I87" i="19"/>
  <c r="Y87" i="19" s="1"/>
  <c r="H175" i="19"/>
  <c r="X175" i="19" s="1"/>
  <c r="L135" i="19"/>
  <c r="AB135" i="19" s="1"/>
  <c r="E130" i="19"/>
  <c r="U130" i="19" s="1"/>
  <c r="J40" i="20"/>
  <c r="Z40" i="20" s="1"/>
  <c r="I197" i="19"/>
  <c r="Y197" i="19" s="1"/>
  <c r="K64" i="19"/>
  <c r="AA64" i="19" s="1"/>
  <c r="E124" i="20"/>
  <c r="F66" i="19"/>
  <c r="V66" i="19" s="1"/>
  <c r="G81" i="19"/>
  <c r="W81" i="19" s="1"/>
  <c r="P169" i="20"/>
  <c r="AF169" i="20" s="1"/>
  <c r="H42" i="19"/>
  <c r="X42" i="19" s="1"/>
  <c r="K126" i="19"/>
  <c r="AA126" i="19" s="1"/>
  <c r="H18" i="20"/>
  <c r="X18" i="20" s="1"/>
  <c r="M57" i="19"/>
  <c r="AC57" i="19" s="1"/>
  <c r="Q6" i="20"/>
  <c r="AG6" i="20" s="1"/>
  <c r="Q34" i="22"/>
  <c r="AG34" i="22" s="1"/>
  <c r="O203" i="21"/>
  <c r="AE203" i="21" s="1"/>
  <c r="F191" i="21"/>
  <c r="V191" i="21" s="1"/>
  <c r="G99" i="19"/>
  <c r="W99" i="19" s="1"/>
  <c r="I80" i="19"/>
  <c r="Y80" i="19" s="1"/>
  <c r="G150" i="20"/>
  <c r="W150" i="20" s="1"/>
  <c r="E36" i="21"/>
  <c r="U36" i="21" s="1"/>
  <c r="M158" i="19"/>
  <c r="AC158" i="19" s="1"/>
  <c r="Q126" i="19"/>
  <c r="AG126" i="19" s="1"/>
  <c r="O130" i="19"/>
  <c r="AE130" i="19" s="1"/>
  <c r="K64" i="21"/>
  <c r="AA64" i="21" s="1"/>
  <c r="L215" i="19"/>
  <c r="AB215" i="19" s="1"/>
  <c r="L117" i="19"/>
  <c r="AB117" i="19" s="1"/>
  <c r="I56" i="19"/>
  <c r="Y56" i="19" s="1"/>
  <c r="L78" i="19"/>
  <c r="AB78" i="19" s="1"/>
  <c r="O177" i="19"/>
  <c r="AE177" i="19" s="1"/>
  <c r="I98" i="20"/>
  <c r="Y98" i="20" s="1"/>
  <c r="Q200" i="19"/>
  <c r="AG200" i="19" s="1"/>
  <c r="Q42" i="19"/>
  <c r="AG42" i="19" s="1"/>
  <c r="N171" i="20"/>
  <c r="AD171" i="20" s="1"/>
  <c r="J10" i="20"/>
  <c r="Z10" i="20" s="1"/>
  <c r="G83" i="19"/>
  <c r="W83" i="19" s="1"/>
  <c r="H164" i="20"/>
  <c r="X164" i="20" s="1"/>
  <c r="M38" i="19"/>
  <c r="AC38" i="19" s="1"/>
  <c r="H128" i="20"/>
  <c r="X128" i="20" s="1"/>
  <c r="P57" i="19"/>
  <c r="AF57" i="19" s="1"/>
  <c r="H112" i="19"/>
  <c r="X112" i="19" s="1"/>
  <c r="I72" i="21"/>
  <c r="Y72" i="21" s="1"/>
  <c r="E63" i="19"/>
  <c r="G220" i="19"/>
  <c r="W220" i="19" s="1"/>
  <c r="P37" i="20"/>
  <c r="AF37" i="20" s="1"/>
  <c r="Q69" i="20"/>
  <c r="AG69" i="20" s="1"/>
  <c r="K23" i="19"/>
  <c r="AA23" i="19" s="1"/>
  <c r="F16" i="20"/>
  <c r="V16" i="20" s="1"/>
  <c r="L209" i="19"/>
  <c r="AB209" i="19" s="1"/>
  <c r="H22" i="21"/>
  <c r="X22" i="21" s="1"/>
  <c r="L149" i="19"/>
  <c r="AB149" i="19" s="1"/>
  <c r="L128" i="21"/>
  <c r="AB128" i="21" s="1"/>
  <c r="J77" i="21"/>
  <c r="Z77" i="21" s="1"/>
  <c r="M189" i="19"/>
  <c r="AC189" i="19" s="1"/>
  <c r="M122" i="19"/>
  <c r="AC122" i="19" s="1"/>
  <c r="E72" i="21"/>
  <c r="U72" i="21" s="1"/>
  <c r="E23" i="19"/>
  <c r="J122" i="20"/>
  <c r="Z122" i="20" s="1"/>
  <c r="E130" i="17"/>
  <c r="H78" i="20"/>
  <c r="X78" i="20" s="1"/>
  <c r="N71" i="21"/>
  <c r="AD71" i="21" s="1"/>
  <c r="I174" i="19"/>
  <c r="Y174" i="19" s="1"/>
  <c r="Q109" i="20"/>
  <c r="AG109" i="20" s="1"/>
  <c r="E207" i="19"/>
  <c r="U207" i="19" s="1"/>
  <c r="Q181" i="19"/>
  <c r="AG181" i="19" s="1"/>
  <c r="P151" i="20"/>
  <c r="AF151" i="20" s="1"/>
  <c r="M193" i="19"/>
  <c r="AC193" i="19" s="1"/>
  <c r="M148" i="19"/>
  <c r="AC148" i="19" s="1"/>
  <c r="Q115" i="20"/>
  <c r="AG115" i="20" s="1"/>
  <c r="H114" i="19"/>
  <c r="X114" i="19" s="1"/>
  <c r="N75" i="20"/>
  <c r="AD75" i="20" s="1"/>
  <c r="J124" i="19"/>
  <c r="Z124" i="19" s="1"/>
  <c r="L158" i="20"/>
  <c r="AB158" i="20" s="1"/>
  <c r="J16" i="20"/>
  <c r="Z16" i="20" s="1"/>
  <c r="F64" i="20"/>
  <c r="G89" i="19"/>
  <c r="W89" i="19" s="1"/>
  <c r="N206" i="19"/>
  <c r="AD206" i="19" s="1"/>
  <c r="P126" i="19"/>
  <c r="AF126" i="19" s="1"/>
  <c r="M165" i="19"/>
  <c r="AC165" i="19" s="1"/>
  <c r="F35" i="19"/>
  <c r="V35" i="19" s="1"/>
  <c r="G166" i="19"/>
  <c r="W166" i="19" s="1"/>
  <c r="K9" i="20"/>
  <c r="AA9" i="20" s="1"/>
  <c r="Q134" i="19"/>
  <c r="AG134" i="19" s="1"/>
  <c r="H105" i="19"/>
  <c r="X105" i="19" s="1"/>
  <c r="P65" i="20"/>
  <c r="AF65" i="20" s="1"/>
  <c r="I158" i="19"/>
  <c r="Y158" i="19" s="1"/>
  <c r="N26" i="19"/>
  <c r="AD26" i="19" s="1"/>
  <c r="L116" i="20"/>
  <c r="AB116" i="20" s="1"/>
  <c r="N174" i="19"/>
  <c r="AD174" i="19" s="1"/>
  <c r="J172" i="19"/>
  <c r="Z172" i="19" s="1"/>
  <c r="J26" i="19"/>
  <c r="Z26" i="19" s="1"/>
  <c r="H202" i="20"/>
  <c r="X202" i="20" s="1"/>
  <c r="F22" i="19"/>
  <c r="V22" i="19" s="1"/>
  <c r="H11" i="20"/>
  <c r="X11" i="20" s="1"/>
  <c r="L112" i="19"/>
  <c r="AB112" i="19" s="1"/>
  <c r="N43" i="19"/>
  <c r="AD43" i="19" s="1"/>
  <c r="F115" i="19"/>
  <c r="V115" i="19" s="1"/>
  <c r="M128" i="21"/>
  <c r="AC128" i="21" s="1"/>
  <c r="F108" i="19"/>
  <c r="V108" i="19" s="1"/>
  <c r="G60" i="19"/>
  <c r="W60" i="19" s="1"/>
  <c r="M130" i="19"/>
  <c r="AC130" i="19" s="1"/>
  <c r="G189" i="19"/>
  <c r="W189" i="19" s="1"/>
  <c r="J182" i="19"/>
  <c r="Z182" i="19" s="1"/>
  <c r="L92" i="19"/>
  <c r="AB92" i="19" s="1"/>
  <c r="P121" i="19"/>
  <c r="AF121" i="19" s="1"/>
  <c r="O39" i="19"/>
  <c r="AE39" i="19" s="1"/>
  <c r="I152" i="20"/>
  <c r="Y152" i="20" s="1"/>
  <c r="I158" i="20"/>
  <c r="Y158" i="20" s="1"/>
  <c r="P111" i="19"/>
  <c r="AF111" i="19" s="1"/>
  <c r="N177" i="22"/>
  <c r="AD177" i="22" s="1"/>
  <c r="E84" i="19"/>
  <c r="U84" i="19" s="1"/>
  <c r="O68" i="20"/>
  <c r="AE68" i="20" s="1"/>
  <c r="K18" i="20"/>
  <c r="AA18" i="20" s="1"/>
  <c r="H77" i="19"/>
  <c r="X77" i="19" s="1"/>
  <c r="I89" i="19"/>
  <c r="Y89" i="19" s="1"/>
  <c r="G181" i="19"/>
  <c r="W181" i="19" s="1"/>
  <c r="F38" i="19"/>
  <c r="V38" i="19" s="1"/>
  <c r="L26" i="20"/>
  <c r="AB26" i="20" s="1"/>
  <c r="L84" i="20"/>
  <c r="AB84" i="20" s="1"/>
  <c r="E69" i="20"/>
  <c r="U69" i="20" s="1"/>
  <c r="I83" i="20"/>
  <c r="Y83" i="20" s="1"/>
  <c r="I83" i="19"/>
  <c r="Y83" i="19" s="1"/>
  <c r="N222" i="19"/>
  <c r="AD222" i="19" s="1"/>
  <c r="Q17" i="19"/>
  <c r="AG17" i="19" s="1"/>
  <c r="K215" i="19"/>
  <c r="AA215" i="19" s="1"/>
  <c r="J42" i="19"/>
  <c r="Z42" i="19" s="1"/>
  <c r="M112" i="19"/>
  <c r="AC112" i="19" s="1"/>
  <c r="O211" i="20"/>
  <c r="AE211" i="20" s="1"/>
  <c r="J92" i="19"/>
  <c r="Z92" i="19" s="1"/>
  <c r="P68" i="20"/>
  <c r="AF68" i="20" s="1"/>
  <c r="J124" i="20"/>
  <c r="Z124" i="20" s="1"/>
  <c r="Q102" i="19"/>
  <c r="AG102" i="19" s="1"/>
  <c r="K83" i="20"/>
  <c r="AA83" i="20" s="1"/>
  <c r="N99" i="20"/>
  <c r="AD99" i="20" s="1"/>
  <c r="H144" i="20"/>
  <c r="X144" i="20" s="1"/>
  <c r="H89" i="19"/>
  <c r="X89" i="19" s="1"/>
  <c r="O134" i="19"/>
  <c r="AE134" i="19" s="1"/>
  <c r="F127" i="19"/>
  <c r="E220" i="19"/>
  <c r="O64" i="19"/>
  <c r="AE64" i="19" s="1"/>
  <c r="L161" i="19"/>
  <c r="AB161" i="19" s="1"/>
  <c r="E57" i="21"/>
  <c r="U57" i="21" s="1"/>
  <c r="P59" i="19"/>
  <c r="AF59" i="19" s="1"/>
  <c r="H43" i="19"/>
  <c r="X43" i="19" s="1"/>
  <c r="N130" i="20"/>
  <c r="AD130" i="20" s="1"/>
  <c r="E168" i="21"/>
  <c r="U168" i="21" s="1"/>
  <c r="O119" i="19"/>
  <c r="AE119" i="19" s="1"/>
  <c r="F125" i="19"/>
  <c r="V125" i="19" s="1"/>
  <c r="L73" i="19"/>
  <c r="AB73" i="19" s="1"/>
  <c r="I109" i="19"/>
  <c r="Y109" i="19" s="1"/>
  <c r="L226" i="19"/>
  <c r="AB226" i="19" s="1"/>
  <c r="K92" i="20"/>
  <c r="AA92" i="20" s="1"/>
  <c r="L203" i="19"/>
  <c r="AB203" i="19" s="1"/>
  <c r="N56" i="19"/>
  <c r="AD56" i="19" s="1"/>
  <c r="P164" i="20"/>
  <c r="AF164" i="20" s="1"/>
  <c r="N165" i="19"/>
  <c r="AD165" i="19" s="1"/>
  <c r="P172" i="19"/>
  <c r="AF172" i="19" s="1"/>
  <c r="K15" i="19"/>
  <c r="AA15" i="19" s="1"/>
  <c r="F204" i="19"/>
  <c r="V204" i="19" s="1"/>
  <c r="M198" i="19"/>
  <c r="AC198" i="19" s="1"/>
  <c r="H74" i="21"/>
  <c r="X74" i="21" s="1"/>
  <c r="E12" i="20"/>
  <c r="U12" i="20" s="1"/>
  <c r="Q113" i="20"/>
  <c r="AG113" i="20" s="1"/>
  <c r="E151" i="19"/>
  <c r="Q65" i="19"/>
  <c r="AG65" i="19" s="1"/>
  <c r="N194" i="19"/>
  <c r="AD194" i="19" s="1"/>
  <c r="K62" i="19"/>
  <c r="AA62" i="19" s="1"/>
  <c r="O210" i="20"/>
  <c r="AE210" i="20" s="1"/>
  <c r="I112" i="19"/>
  <c r="Y112" i="19" s="1"/>
  <c r="F77" i="19"/>
  <c r="V77" i="19" s="1"/>
  <c r="N23" i="20"/>
  <c r="AD23" i="20" s="1"/>
  <c r="I160" i="19"/>
  <c r="Y160" i="19" s="1"/>
  <c r="F21" i="19"/>
  <c r="V21" i="19" s="1"/>
  <c r="H57" i="21"/>
  <c r="X57" i="21" s="1"/>
  <c r="P91" i="19"/>
  <c r="AF91" i="19" s="1"/>
  <c r="E71" i="19"/>
  <c r="U71" i="19" s="1"/>
  <c r="O153" i="19"/>
  <c r="AE153" i="19" s="1"/>
  <c r="H42" i="20"/>
  <c r="X42" i="20" s="1"/>
  <c r="Q73" i="20"/>
  <c r="AG73" i="20" s="1"/>
  <c r="K18" i="19"/>
  <c r="AA18" i="19" s="1"/>
  <c r="M155" i="19"/>
  <c r="AC155" i="19" s="1"/>
  <c r="J191" i="19"/>
  <c r="Z191" i="19" s="1"/>
  <c r="K168" i="19"/>
  <c r="AA168" i="19" s="1"/>
  <c r="K30" i="20"/>
  <c r="AA30" i="20" s="1"/>
  <c r="O206" i="20"/>
  <c r="AE206" i="20" s="1"/>
  <c r="K16" i="20"/>
  <c r="AA16" i="20" s="1"/>
  <c r="J111" i="19"/>
  <c r="Z111" i="19" s="1"/>
  <c r="F136" i="21"/>
  <c r="V136" i="21" s="1"/>
  <c r="I44" i="21"/>
  <c r="Y44" i="21" s="1"/>
  <c r="M12" i="19"/>
  <c r="AC12" i="19" s="1"/>
  <c r="K53" i="20"/>
  <c r="AA53" i="20" s="1"/>
  <c r="O38" i="20"/>
  <c r="AE38" i="20" s="1"/>
  <c r="G190" i="20"/>
  <c r="W190" i="20" s="1"/>
  <c r="Q99" i="20"/>
  <c r="AG99" i="20" s="1"/>
  <c r="N34" i="19"/>
  <c r="AD34" i="19" s="1"/>
  <c r="E123" i="20"/>
  <c r="U123" i="20" s="1"/>
  <c r="F30" i="19"/>
  <c r="V30" i="19" s="1"/>
  <c r="Q87" i="20"/>
  <c r="AG87" i="20" s="1"/>
  <c r="I24" i="20"/>
  <c r="Y24" i="20" s="1"/>
  <c r="J178" i="20"/>
  <c r="Z178" i="20" s="1"/>
  <c r="Q33" i="20"/>
  <c r="AG33" i="20" s="1"/>
  <c r="E19" i="20"/>
  <c r="U19" i="20" s="1"/>
  <c r="N60" i="20"/>
  <c r="AD60" i="20" s="1"/>
  <c r="K39" i="20"/>
  <c r="AA39" i="20" s="1"/>
  <c r="L12" i="19"/>
  <c r="AB12" i="19" s="1"/>
  <c r="K86" i="20"/>
  <c r="AA86" i="20" s="1"/>
  <c r="P22" i="19"/>
  <c r="AF22" i="19" s="1"/>
  <c r="K165" i="20"/>
  <c r="AA165" i="20" s="1"/>
  <c r="F203" i="20"/>
  <c r="V203" i="20" s="1"/>
  <c r="O9" i="20"/>
  <c r="AE9" i="20" s="1"/>
  <c r="N144" i="21"/>
  <c r="AD144" i="21" s="1"/>
  <c r="F207" i="20"/>
  <c r="V207" i="20" s="1"/>
  <c r="G194" i="21"/>
  <c r="W194" i="21" s="1"/>
  <c r="I64" i="19"/>
  <c r="Y64" i="19" s="1"/>
  <c r="P215" i="20"/>
  <c r="AF215" i="20" s="1"/>
  <c r="F36" i="21"/>
  <c r="V36" i="21" s="1"/>
  <c r="F108" i="20"/>
  <c r="V108" i="20" s="1"/>
  <c r="O207" i="20"/>
  <c r="AE207" i="20" s="1"/>
  <c r="N146" i="21"/>
  <c r="AD146" i="21" s="1"/>
  <c r="K16" i="21"/>
  <c r="AA16" i="21" s="1"/>
  <c r="L78" i="20"/>
  <c r="AB78" i="20" s="1"/>
  <c r="K220" i="20"/>
  <c r="AA220" i="20" s="1"/>
  <c r="I76" i="22"/>
  <c r="Y76" i="22" s="1"/>
  <c r="M162" i="19"/>
  <c r="AC162" i="19" s="1"/>
  <c r="Q80" i="20"/>
  <c r="AG80" i="20" s="1"/>
  <c r="E180" i="19"/>
  <c r="U180" i="19" s="1"/>
  <c r="F114" i="20"/>
  <c r="V114" i="20" s="1"/>
  <c r="I60" i="19"/>
  <c r="Y60" i="19" s="1"/>
  <c r="O127" i="21"/>
  <c r="AE127" i="21" s="1"/>
  <c r="M195" i="19"/>
  <c r="AC195" i="19" s="1"/>
  <c r="E7" i="20"/>
  <c r="U7" i="20" s="1"/>
  <c r="L40" i="20"/>
  <c r="AB40" i="20" s="1"/>
  <c r="P12" i="20"/>
  <c r="AF12" i="20" s="1"/>
  <c r="E74" i="19"/>
  <c r="U74" i="19" s="1"/>
  <c r="F188" i="20"/>
  <c r="V188" i="20" s="1"/>
  <c r="L157" i="19"/>
  <c r="AB157" i="19" s="1"/>
  <c r="I213" i="19"/>
  <c r="Y213" i="19" s="1"/>
  <c r="M92" i="19"/>
  <c r="AC92" i="19" s="1"/>
  <c r="F150" i="19"/>
  <c r="V150" i="19" s="1"/>
  <c r="P156" i="19"/>
  <c r="AF156" i="19" s="1"/>
  <c r="K12" i="20"/>
  <c r="AA12" i="20" s="1"/>
  <c r="M29" i="19"/>
  <c r="AC29" i="19" s="1"/>
  <c r="E88" i="20"/>
  <c r="U88" i="20" s="1"/>
  <c r="M87" i="19"/>
  <c r="AC87" i="19" s="1"/>
  <c r="Q15" i="19"/>
  <c r="AG15" i="19" s="1"/>
  <c r="P206" i="19"/>
  <c r="AF206" i="19" s="1"/>
  <c r="J149" i="19"/>
  <c r="Z149" i="19" s="1"/>
  <c r="J86" i="19"/>
  <c r="Z86" i="19" s="1"/>
  <c r="Q31" i="19"/>
  <c r="AG31" i="19" s="1"/>
  <c r="M33" i="19"/>
  <c r="AC33" i="19" s="1"/>
  <c r="Q188" i="19"/>
  <c r="AG188" i="19" s="1"/>
  <c r="Q193" i="20"/>
  <c r="AG193" i="20" s="1"/>
  <c r="F213" i="19"/>
  <c r="V213" i="19" s="1"/>
  <c r="E82" i="20"/>
  <c r="U82" i="20" s="1"/>
  <c r="H159" i="19"/>
  <c r="X159" i="19" s="1"/>
  <c r="J123" i="20"/>
  <c r="Z123" i="20" s="1"/>
  <c r="J120" i="19"/>
  <c r="Z120" i="19" s="1"/>
  <c r="I32" i="19"/>
  <c r="Y32" i="19" s="1"/>
  <c r="L55" i="19"/>
  <c r="AB55" i="19" s="1"/>
  <c r="J8" i="20"/>
  <c r="Z8" i="20" s="1"/>
  <c r="G144" i="20"/>
  <c r="W144" i="20" s="1"/>
  <c r="K75" i="20"/>
  <c r="AA75" i="20" s="1"/>
  <c r="Q6" i="21"/>
  <c r="AG6" i="21" s="1"/>
  <c r="P113" i="20"/>
  <c r="AF113" i="20" s="1"/>
  <c r="F154" i="19"/>
  <c r="O207" i="19"/>
  <c r="AE207" i="19" s="1"/>
  <c r="P181" i="19"/>
  <c r="AF181" i="19" s="1"/>
  <c r="P134" i="20"/>
  <c r="AF134" i="20" s="1"/>
  <c r="L108" i="20"/>
  <c r="AB108" i="20" s="1"/>
  <c r="P57" i="20"/>
  <c r="AF57" i="20" s="1"/>
  <c r="P67" i="20"/>
  <c r="AF67" i="20" s="1"/>
  <c r="K197" i="19"/>
  <c r="AA197" i="19" s="1"/>
  <c r="K43" i="19"/>
  <c r="AA43" i="19" s="1"/>
  <c r="N10" i="21"/>
  <c r="AD10" i="21" s="1"/>
  <c r="J79" i="19"/>
  <c r="Z79" i="19" s="1"/>
  <c r="J132" i="21"/>
  <c r="Z132" i="21" s="1"/>
  <c r="H120" i="19"/>
  <c r="X120" i="19" s="1"/>
  <c r="E155" i="19"/>
  <c r="U155" i="19" s="1"/>
  <c r="O92" i="20"/>
  <c r="AE92" i="20" s="1"/>
  <c r="I150" i="20"/>
  <c r="Y150" i="20" s="1"/>
  <c r="G144" i="22"/>
  <c r="W144" i="22" s="1"/>
  <c r="Q195" i="20"/>
  <c r="AG195" i="20" s="1"/>
  <c r="F175" i="21"/>
  <c r="V175" i="21" s="1"/>
  <c r="H69" i="19"/>
  <c r="X69" i="19" s="1"/>
  <c r="H168" i="20"/>
  <c r="X168" i="20" s="1"/>
  <c r="N66" i="20"/>
  <c r="AD66" i="20" s="1"/>
  <c r="H219" i="20"/>
  <c r="X219" i="20" s="1"/>
  <c r="L150" i="21"/>
  <c r="AB150" i="21" s="1"/>
  <c r="J182" i="21"/>
  <c r="Z182" i="21" s="1"/>
  <c r="I45" i="20"/>
  <c r="Y45" i="20" s="1"/>
  <c r="K149" i="20"/>
  <c r="AA149" i="20" s="1"/>
  <c r="N220" i="19"/>
  <c r="AD220" i="19" s="1"/>
  <c r="L137" i="20"/>
  <c r="AB137" i="20" s="1"/>
  <c r="N173" i="20"/>
  <c r="AD173" i="20" s="1"/>
  <c r="G125" i="20"/>
  <c r="W125" i="20" s="1"/>
  <c r="L205" i="19"/>
  <c r="AB205" i="19" s="1"/>
  <c r="F123" i="20"/>
  <c r="V123" i="20" s="1"/>
  <c r="F219" i="20"/>
  <c r="V219" i="20" s="1"/>
  <c r="E44" i="19"/>
  <c r="U44" i="19" s="1"/>
  <c r="E66" i="22"/>
  <c r="U66" i="22" s="1"/>
  <c r="Q16" i="19"/>
  <c r="AG16" i="19" s="1"/>
  <c r="Q164" i="19"/>
  <c r="AG164" i="19" s="1"/>
  <c r="G149" i="20"/>
  <c r="W149" i="20" s="1"/>
  <c r="G14" i="20"/>
  <c r="W14" i="20" s="1"/>
  <c r="N22" i="19"/>
  <c r="AD22" i="19" s="1"/>
  <c r="Q44" i="20"/>
  <c r="AG44" i="20" s="1"/>
  <c r="E77" i="19"/>
  <c r="U77" i="19" s="1"/>
  <c r="O214" i="19"/>
  <c r="AE214" i="19" s="1"/>
  <c r="P74" i="19"/>
  <c r="AF74" i="19" s="1"/>
  <c r="I27" i="20"/>
  <c r="Y27" i="20" s="1"/>
  <c r="N37" i="19"/>
  <c r="AD37" i="19" s="1"/>
  <c r="J110" i="19"/>
  <c r="Z110" i="19" s="1"/>
  <c r="K24" i="21"/>
  <c r="AA24" i="21" s="1"/>
  <c r="M15" i="20"/>
  <c r="AC15" i="20" s="1"/>
  <c r="H130" i="19"/>
  <c r="X130" i="19" s="1"/>
  <c r="J216" i="19"/>
  <c r="Z216" i="19" s="1"/>
  <c r="I11" i="20"/>
  <c r="Y11" i="20" s="1"/>
  <c r="F9" i="22"/>
  <c r="V9" i="22" s="1"/>
  <c r="Q203" i="20"/>
  <c r="AG203" i="20" s="1"/>
  <c r="K214" i="21"/>
  <c r="AA214" i="21" s="1"/>
  <c r="O113" i="21"/>
  <c r="AE113" i="21" s="1"/>
  <c r="J113" i="19"/>
  <c r="Z113" i="19" s="1"/>
  <c r="I217" i="19"/>
  <c r="Y217" i="19" s="1"/>
  <c r="G21" i="19"/>
  <c r="W21" i="19" s="1"/>
  <c r="G127" i="20"/>
  <c r="W127" i="20" s="1"/>
  <c r="O160" i="20"/>
  <c r="AE160" i="20" s="1"/>
  <c r="M89" i="20"/>
  <c r="AC89" i="20" s="1"/>
  <c r="L190" i="19"/>
  <c r="AB190" i="19" s="1"/>
  <c r="G163" i="19"/>
  <c r="E35" i="19"/>
  <c r="E53" i="20"/>
  <c r="I151" i="19"/>
  <c r="Y151" i="19" s="1"/>
  <c r="J170" i="19"/>
  <c r="Z170" i="19" s="1"/>
  <c r="I169" i="19"/>
  <c r="Y169" i="19" s="1"/>
  <c r="M86" i="19"/>
  <c r="AC86" i="19" s="1"/>
  <c r="I100" i="19"/>
  <c r="Y100" i="19" s="1"/>
  <c r="I115" i="20"/>
  <c r="Y115" i="20" s="1"/>
  <c r="G25" i="20"/>
  <c r="W25" i="20" s="1"/>
  <c r="H205" i="20"/>
  <c r="X205" i="20" s="1"/>
  <c r="M16" i="22"/>
  <c r="AC16" i="22" s="1"/>
  <c r="K152" i="19"/>
  <c r="AA152" i="19" s="1"/>
  <c r="O109" i="19"/>
  <c r="AE109" i="19" s="1"/>
  <c r="J214" i="20"/>
  <c r="Z214" i="20" s="1"/>
  <c r="L129" i="21"/>
  <c r="AB129" i="21" s="1"/>
  <c r="H154" i="21"/>
  <c r="X154" i="21" s="1"/>
  <c r="I224" i="21"/>
  <c r="Y224" i="21" s="1"/>
  <c r="J172" i="20"/>
  <c r="Z172" i="20" s="1"/>
  <c r="M158" i="20"/>
  <c r="AC158" i="20" s="1"/>
  <c r="G117" i="21"/>
  <c r="W117" i="21" s="1"/>
  <c r="M42" i="20"/>
  <c r="AC42" i="20" s="1"/>
  <c r="K190" i="20"/>
  <c r="AA190" i="20" s="1"/>
  <c r="Q157" i="20"/>
  <c r="AG157" i="20" s="1"/>
  <c r="F156" i="20"/>
  <c r="V156" i="20" s="1"/>
  <c r="E116" i="19"/>
  <c r="U116" i="19" s="1"/>
  <c r="N121" i="21"/>
  <c r="AD121" i="21" s="1"/>
  <c r="E192" i="20"/>
  <c r="E120" i="17"/>
  <c r="K66" i="20"/>
  <c r="AA66" i="20" s="1"/>
  <c r="H188" i="21"/>
  <c r="X188" i="21" s="1"/>
  <c r="I9" i="19"/>
  <c r="Y9" i="19" s="1"/>
  <c r="M55" i="20"/>
  <c r="AC55" i="20" s="1"/>
  <c r="H88" i="19"/>
  <c r="X88" i="19" s="1"/>
  <c r="F112" i="20"/>
  <c r="V112" i="20" s="1"/>
  <c r="J18" i="19"/>
  <c r="Z18" i="19" s="1"/>
  <c r="G116" i="20"/>
  <c r="W116" i="20" s="1"/>
  <c r="F146" i="20"/>
  <c r="V146" i="20" s="1"/>
  <c r="E226" i="21"/>
  <c r="U226" i="21" s="1"/>
  <c r="H34" i="19"/>
  <c r="X34" i="19" s="1"/>
  <c r="O24" i="20"/>
  <c r="AE24" i="20" s="1"/>
  <c r="M188" i="19"/>
  <c r="AC188" i="19" s="1"/>
  <c r="K37" i="19"/>
  <c r="AA37" i="19" s="1"/>
  <c r="O170" i="19"/>
  <c r="AE170" i="19" s="1"/>
  <c r="I153" i="20"/>
  <c r="Y153" i="20" s="1"/>
  <c r="F68" i="19"/>
  <c r="V68" i="19" s="1"/>
  <c r="N117" i="20"/>
  <c r="AD117" i="20" s="1"/>
  <c r="M79" i="19"/>
  <c r="AC79" i="19" s="1"/>
  <c r="F63" i="20"/>
  <c r="V63" i="20" s="1"/>
  <c r="P192" i="19"/>
  <c r="AF192" i="19" s="1"/>
  <c r="Q58" i="20"/>
  <c r="AG58" i="20" s="1"/>
  <c r="I196" i="19"/>
  <c r="Y196" i="19" s="1"/>
  <c r="G208" i="19"/>
  <c r="W208" i="19" s="1"/>
  <c r="H154" i="19"/>
  <c r="X154" i="19" s="1"/>
  <c r="E89" i="20"/>
  <c r="U89" i="20" s="1"/>
  <c r="E121" i="20"/>
  <c r="U121" i="20" s="1"/>
  <c r="M81" i="20"/>
  <c r="AC81" i="20" s="1"/>
  <c r="E76" i="20"/>
  <c r="U76" i="20" s="1"/>
  <c r="J84" i="19"/>
  <c r="Z84" i="19" s="1"/>
  <c r="J202" i="20"/>
  <c r="Z202" i="20" s="1"/>
  <c r="H188" i="20"/>
  <c r="X188" i="20" s="1"/>
  <c r="H104" i="20"/>
  <c r="X104" i="20" s="1"/>
  <c r="P43" i="20"/>
  <c r="AF43" i="20" s="1"/>
  <c r="I116" i="20"/>
  <c r="Y116" i="20" s="1"/>
  <c r="L191" i="19"/>
  <c r="AB191" i="19" s="1"/>
  <c r="L224" i="20"/>
  <c r="AB224" i="20" s="1"/>
  <c r="M32" i="21"/>
  <c r="AC32" i="21" s="1"/>
  <c r="N30" i="19"/>
  <c r="AD30" i="19" s="1"/>
  <c r="M192" i="19"/>
  <c r="AC192" i="19" s="1"/>
  <c r="O192" i="20"/>
  <c r="AE192" i="20" s="1"/>
  <c r="O148" i="19"/>
  <c r="AE148" i="19" s="1"/>
  <c r="L179" i="20"/>
  <c r="AB179" i="20" s="1"/>
  <c r="J45" i="20"/>
  <c r="Z45" i="20" s="1"/>
  <c r="I23" i="20"/>
  <c r="Y23" i="20" s="1"/>
  <c r="O71" i="20"/>
  <c r="AE71" i="20" s="1"/>
  <c r="H121" i="19"/>
  <c r="X121" i="19" s="1"/>
  <c r="I127" i="19"/>
  <c r="Y127" i="19" s="1"/>
  <c r="F125" i="20"/>
  <c r="V125" i="20" s="1"/>
  <c r="K89" i="20"/>
  <c r="AA89" i="20" s="1"/>
  <c r="F53" i="20"/>
  <c r="V53" i="20" s="1"/>
  <c r="E195" i="19"/>
  <c r="I88" i="21"/>
  <c r="Y88" i="21" s="1"/>
  <c r="M143" i="19"/>
  <c r="AC143" i="19" s="1"/>
  <c r="G176" i="19"/>
  <c r="W176" i="19" s="1"/>
  <c r="L132" i="21"/>
  <c r="AB132" i="21" s="1"/>
  <c r="G133" i="20"/>
  <c r="W133" i="20" s="1"/>
  <c r="I123" i="20"/>
  <c r="Y123" i="20" s="1"/>
  <c r="F67" i="21"/>
  <c r="V67" i="21" s="1"/>
  <c r="K130" i="20"/>
  <c r="AA130" i="20" s="1"/>
  <c r="P26" i="20"/>
  <c r="AF26" i="20" s="1"/>
  <c r="O53" i="20"/>
  <c r="AE53" i="20" s="1"/>
  <c r="M179" i="19"/>
  <c r="AC179" i="19" s="1"/>
  <c r="F41" i="20"/>
  <c r="L122" i="19"/>
  <c r="AB122" i="19" s="1"/>
  <c r="K76" i="21"/>
  <c r="AA76" i="21" s="1"/>
  <c r="G106" i="21"/>
  <c r="W106" i="21" s="1"/>
  <c r="G131" i="20"/>
  <c r="W131" i="20" s="1"/>
  <c r="G123" i="19"/>
  <c r="W123" i="19" s="1"/>
  <c r="I6" i="20"/>
  <c r="Y6" i="20" s="1"/>
  <c r="E68" i="19"/>
  <c r="U68" i="19" s="1"/>
  <c r="F44" i="19"/>
  <c r="V44" i="19" s="1"/>
  <c r="K10" i="20"/>
  <c r="AA10" i="20" s="1"/>
  <c r="O111" i="22"/>
  <c r="AE111" i="22" s="1"/>
  <c r="E162" i="19"/>
  <c r="U162" i="19" s="1"/>
  <c r="M101" i="19"/>
  <c r="AC101" i="19" s="1"/>
  <c r="F104" i="19"/>
  <c r="V104" i="19" s="1"/>
  <c r="G63" i="20"/>
  <c r="W63" i="20" s="1"/>
  <c r="M18" i="20"/>
  <c r="AC18" i="20" s="1"/>
  <c r="E160" i="20"/>
  <c r="U160" i="20" s="1"/>
  <c r="P198" i="21"/>
  <c r="AF198" i="21" s="1"/>
  <c r="F215" i="19"/>
  <c r="V215" i="19" s="1"/>
  <c r="P225" i="19"/>
  <c r="AF225" i="19" s="1"/>
  <c r="O200" i="20"/>
  <c r="AE200" i="20" s="1"/>
  <c r="E91" i="20"/>
  <c r="U91" i="20" s="1"/>
  <c r="K40" i="21"/>
  <c r="AA40" i="21" s="1"/>
  <c r="F198" i="19"/>
  <c r="V198" i="19" s="1"/>
  <c r="H208" i="19"/>
  <c r="X208" i="19" s="1"/>
  <c r="N192" i="21"/>
  <c r="AD192" i="21" s="1"/>
  <c r="N58" i="19"/>
  <c r="AD58" i="19" s="1"/>
  <c r="G156" i="20"/>
  <c r="W156" i="20" s="1"/>
  <c r="I92" i="20"/>
  <c r="Y92" i="20" s="1"/>
  <c r="Q122" i="20"/>
  <c r="AG122" i="20" s="1"/>
  <c r="G223" i="19"/>
  <c r="W223" i="19" s="1"/>
  <c r="I20" i="19"/>
  <c r="Y20" i="19" s="1"/>
  <c r="O128" i="19"/>
  <c r="AE128" i="19" s="1"/>
  <c r="H131" i="20"/>
  <c r="X131" i="20" s="1"/>
  <c r="K160" i="19"/>
  <c r="AA160" i="19" s="1"/>
  <c r="I85" i="20"/>
  <c r="Y85" i="20" s="1"/>
  <c r="Q197" i="21"/>
  <c r="AG197" i="21" s="1"/>
  <c r="G40" i="21"/>
  <c r="W40" i="21" s="1"/>
  <c r="H212" i="20"/>
  <c r="X212" i="20" s="1"/>
  <c r="Q91" i="20"/>
  <c r="AG91" i="20" s="1"/>
  <c r="P174" i="20"/>
  <c r="AF174" i="20" s="1"/>
  <c r="Q15" i="20"/>
  <c r="AG15" i="20" s="1"/>
  <c r="F107" i="19"/>
  <c r="V107" i="19" s="1"/>
  <c r="O166" i="20"/>
  <c r="AE166" i="20" s="1"/>
  <c r="N41" i="20"/>
  <c r="AD41" i="20" s="1"/>
  <c r="J64" i="20"/>
  <c r="Z64" i="20" s="1"/>
  <c r="N19" i="20"/>
  <c r="AD19" i="20" s="1"/>
  <c r="N73" i="19"/>
  <c r="AD73" i="19" s="1"/>
  <c r="L9" i="20"/>
  <c r="AB9" i="20" s="1"/>
  <c r="J205" i="20"/>
  <c r="Z205" i="20" s="1"/>
  <c r="H112" i="21"/>
  <c r="X112" i="21" s="1"/>
  <c r="Q123" i="21"/>
  <c r="AG123" i="21" s="1"/>
  <c r="I16" i="21"/>
  <c r="Y16" i="21" s="1"/>
  <c r="I9" i="21"/>
  <c r="Y9" i="21" s="1"/>
  <c r="M107" i="21"/>
  <c r="AC107" i="21" s="1"/>
  <c r="Q179" i="20"/>
  <c r="AG179" i="20" s="1"/>
  <c r="E131" i="20"/>
  <c r="I61" i="21"/>
  <c r="Y61" i="21" s="1"/>
  <c r="N148" i="20"/>
  <c r="AD148" i="20" s="1"/>
  <c r="K190" i="21"/>
  <c r="AA190" i="21" s="1"/>
  <c r="H222" i="20"/>
  <c r="X222" i="20" s="1"/>
  <c r="E8" i="20"/>
  <c r="U8" i="20" s="1"/>
  <c r="O124" i="20"/>
  <c r="AE124" i="20" s="1"/>
  <c r="H119" i="19"/>
  <c r="X119" i="19" s="1"/>
  <c r="E173" i="19"/>
  <c r="U173" i="19" s="1"/>
  <c r="H78" i="21"/>
  <c r="X78" i="21" s="1"/>
  <c r="J194" i="20"/>
  <c r="Z194" i="20" s="1"/>
  <c r="P15" i="20"/>
  <c r="AF15" i="20" s="1"/>
  <c r="L88" i="19"/>
  <c r="AB88" i="19" s="1"/>
  <c r="J176" i="20"/>
  <c r="Z176" i="20" s="1"/>
  <c r="P79" i="19"/>
  <c r="AF79" i="19" s="1"/>
  <c r="F110" i="21"/>
  <c r="V110" i="21" s="1"/>
  <c r="G14" i="19"/>
  <c r="W14" i="19" s="1"/>
  <c r="I131" i="20"/>
  <c r="Y131" i="20" s="1"/>
  <c r="L62" i="20"/>
  <c r="AB62" i="20" s="1"/>
  <c r="G172" i="20"/>
  <c r="W172" i="20" s="1"/>
  <c r="L207" i="19"/>
  <c r="AB207" i="19" s="1"/>
  <c r="F170" i="20"/>
  <c r="V170" i="20" s="1"/>
  <c r="G201" i="19"/>
  <c r="W201" i="19" s="1"/>
  <c r="H90" i="20"/>
  <c r="X90" i="20" s="1"/>
  <c r="H204" i="20"/>
  <c r="X204" i="20" s="1"/>
  <c r="H171" i="20"/>
  <c r="X171" i="20" s="1"/>
  <c r="Q166" i="21"/>
  <c r="AG166" i="21" s="1"/>
  <c r="I86" i="19"/>
  <c r="Y86" i="19" s="1"/>
  <c r="F169" i="21"/>
  <c r="V169" i="21" s="1"/>
  <c r="O161" i="20"/>
  <c r="AE161" i="20" s="1"/>
  <c r="Q175" i="19"/>
  <c r="AG175" i="19" s="1"/>
  <c r="Q202" i="20"/>
  <c r="AG202" i="20" s="1"/>
  <c r="G167" i="21"/>
  <c r="W167" i="21" s="1"/>
  <c r="E126" i="20"/>
  <c r="U126" i="20" s="1"/>
  <c r="K136" i="20"/>
  <c r="AA136" i="20" s="1"/>
  <c r="E82" i="19"/>
  <c r="U82" i="19" s="1"/>
  <c r="M43" i="20"/>
  <c r="AC43" i="20" s="1"/>
  <c r="G31" i="21"/>
  <c r="W31" i="21" s="1"/>
  <c r="G90" i="21"/>
  <c r="W90" i="21" s="1"/>
  <c r="F211" i="19"/>
  <c r="V211" i="19" s="1"/>
  <c r="G181" i="21"/>
  <c r="W181" i="21" s="1"/>
  <c r="E78" i="21"/>
  <c r="U78" i="21" s="1"/>
  <c r="I39" i="20"/>
  <c r="Y39" i="20" s="1"/>
  <c r="J156" i="21"/>
  <c r="G160" i="20"/>
  <c r="W160" i="20" s="1"/>
  <c r="O211" i="19"/>
  <c r="AE211" i="19" s="1"/>
  <c r="P178" i="22"/>
  <c r="AF178" i="22" s="1"/>
  <c r="F171" i="20"/>
  <c r="V171" i="20" s="1"/>
  <c r="L67" i="19"/>
  <c r="AB67" i="19" s="1"/>
  <c r="N74" i="20"/>
  <c r="AD74" i="20" s="1"/>
  <c r="K20" i="21"/>
  <c r="AA20" i="21" s="1"/>
  <c r="Q181" i="20"/>
  <c r="AG181" i="20" s="1"/>
  <c r="J133" i="19"/>
  <c r="Z133" i="19" s="1"/>
  <c r="F43" i="20"/>
  <c r="V43" i="20" s="1"/>
  <c r="N10" i="20"/>
  <c r="AD10" i="20" s="1"/>
  <c r="Q21" i="19"/>
  <c r="AG21" i="19" s="1"/>
  <c r="M73" i="19"/>
  <c r="AC73" i="19" s="1"/>
  <c r="G171" i="19"/>
  <c r="W171" i="19" s="1"/>
  <c r="L129" i="19"/>
  <c r="AB129" i="19" s="1"/>
  <c r="L53" i="19"/>
  <c r="AB53" i="19" s="1"/>
  <c r="J26" i="20"/>
  <c r="Z26" i="20" s="1"/>
  <c r="N68" i="19"/>
  <c r="AD68" i="19" s="1"/>
  <c r="F19" i="21"/>
  <c r="V19" i="21" s="1"/>
  <c r="G100" i="20"/>
  <c r="W100" i="20" s="1"/>
  <c r="N116" i="21"/>
  <c r="AD116" i="21" s="1"/>
  <c r="G151" i="19"/>
  <c r="W151" i="19" s="1"/>
  <c r="Q127" i="21"/>
  <c r="AG127" i="21" s="1"/>
  <c r="F111" i="19"/>
  <c r="V111" i="19" s="1"/>
  <c r="O220" i="19"/>
  <c r="AE220" i="19" s="1"/>
  <c r="F175" i="19"/>
  <c r="V175" i="19" s="1"/>
  <c r="E22" i="19"/>
  <c r="U22" i="19" s="1"/>
  <c r="P64" i="19"/>
  <c r="AF64" i="19" s="1"/>
  <c r="J21" i="19"/>
  <c r="Z21" i="19" s="1"/>
  <c r="J22" i="19"/>
  <c r="Z22" i="19" s="1"/>
  <c r="F154" i="20"/>
  <c r="V154" i="20" s="1"/>
  <c r="M136" i="19"/>
  <c r="AC136" i="19" s="1"/>
  <c r="L99" i="21"/>
  <c r="AB99" i="21" s="1"/>
  <c r="N31" i="19"/>
  <c r="AD31" i="19" s="1"/>
  <c r="J164" i="21"/>
  <c r="Z164" i="21" s="1"/>
  <c r="G127" i="19"/>
  <c r="W127" i="19" s="1"/>
  <c r="M212" i="19"/>
  <c r="AC212" i="19" s="1"/>
  <c r="G221" i="19"/>
  <c r="W221" i="19" s="1"/>
  <c r="Q177" i="19"/>
  <c r="AG177" i="19" s="1"/>
  <c r="M132" i="19"/>
  <c r="AC132" i="19" s="1"/>
  <c r="L24" i="20"/>
  <c r="AB24" i="20" s="1"/>
  <c r="K36" i="22"/>
  <c r="AA36" i="22" s="1"/>
  <c r="M75" i="19"/>
  <c r="AC75" i="19" s="1"/>
  <c r="P161" i="19"/>
  <c r="AF161" i="19" s="1"/>
  <c r="K19" i="20"/>
  <c r="AA19" i="20" s="1"/>
  <c r="G29" i="19"/>
  <c r="W29" i="19" s="1"/>
  <c r="P129" i="19"/>
  <c r="AF129" i="19" s="1"/>
  <c r="P40" i="19"/>
  <c r="AF40" i="19" s="1"/>
  <c r="J155" i="19"/>
  <c r="Z155" i="19" s="1"/>
  <c r="E125" i="20"/>
  <c r="J56" i="19"/>
  <c r="Z56" i="19" s="1"/>
  <c r="F109" i="20"/>
  <c r="V109" i="20" s="1"/>
  <c r="N23" i="21"/>
  <c r="AD23" i="21" s="1"/>
  <c r="L82" i="21"/>
  <c r="AB82" i="21" s="1"/>
  <c r="K24" i="20"/>
  <c r="AA24" i="20" s="1"/>
  <c r="J61" i="21"/>
  <c r="Z61" i="21" s="1"/>
  <c r="K166" i="19"/>
  <c r="AA166" i="19" s="1"/>
  <c r="K15" i="20"/>
  <c r="AA15" i="20" s="1"/>
  <c r="K78" i="19"/>
  <c r="AA78" i="19" s="1"/>
  <c r="I222" i="21"/>
  <c r="Y222" i="21" s="1"/>
  <c r="M6" i="21"/>
  <c r="AC6" i="21" s="1"/>
  <c r="I101" i="20"/>
  <c r="Y101" i="20" s="1"/>
  <c r="J55" i="20"/>
  <c r="Z55" i="20" s="1"/>
  <c r="L121" i="19"/>
  <c r="AB121" i="19" s="1"/>
  <c r="K171" i="20"/>
  <c r="AA171" i="20" s="1"/>
  <c r="Q131" i="20"/>
  <c r="AG131" i="20" s="1"/>
  <c r="N62" i="20"/>
  <c r="AD62" i="20" s="1"/>
  <c r="G156" i="19"/>
  <c r="W156" i="19" s="1"/>
  <c r="E130" i="20"/>
  <c r="P195" i="19"/>
  <c r="AF195" i="19" s="1"/>
  <c r="P120" i="19"/>
  <c r="AF120" i="19" s="1"/>
  <c r="E147" i="19"/>
  <c r="U147" i="19" s="1"/>
  <c r="K75" i="19"/>
  <c r="AA75" i="19" s="1"/>
  <c r="P107" i="20"/>
  <c r="AF107" i="20" s="1"/>
  <c r="M169" i="20"/>
  <c r="AC169" i="20" s="1"/>
  <c r="Q169" i="20"/>
  <c r="AG169" i="20" s="1"/>
  <c r="P227" i="20"/>
  <c r="AF227" i="20" s="1"/>
  <c r="E115" i="20"/>
  <c r="M113" i="20"/>
  <c r="AC113" i="20" s="1"/>
  <c r="G124" i="21"/>
  <c r="W124" i="21" s="1"/>
  <c r="K168" i="21"/>
  <c r="AA168" i="21" s="1"/>
  <c r="H82" i="20"/>
  <c r="X82" i="20" s="1"/>
  <c r="H117" i="19"/>
  <c r="X117" i="19" s="1"/>
  <c r="G102" i="21"/>
  <c r="W102" i="21" s="1"/>
  <c r="M66" i="20"/>
  <c r="AC66" i="20" s="1"/>
  <c r="N197" i="21"/>
  <c r="AD197" i="21" s="1"/>
  <c r="E130" i="21"/>
  <c r="U130" i="21" s="1"/>
  <c r="M160" i="21"/>
  <c r="AC160" i="21" s="1"/>
  <c r="N170" i="20"/>
  <c r="AD170" i="20" s="1"/>
  <c r="E62" i="20"/>
  <c r="U62" i="20" s="1"/>
  <c r="M196" i="19"/>
  <c r="AC196" i="19" s="1"/>
  <c r="G128" i="20"/>
  <c r="W128" i="20" s="1"/>
  <c r="J137" i="20"/>
  <c r="Z137" i="20" s="1"/>
  <c r="E204" i="20"/>
  <c r="G159" i="19"/>
  <c r="W159" i="19" s="1"/>
  <c r="P121" i="22"/>
  <c r="AF121" i="22" s="1"/>
  <c r="H7" i="21"/>
  <c r="X7" i="21" s="1"/>
  <c r="J110" i="22"/>
  <c r="Z110" i="22" s="1"/>
  <c r="J71" i="20"/>
  <c r="Z71" i="20" s="1"/>
  <c r="H132" i="21"/>
  <c r="X132" i="21" s="1"/>
  <c r="G193" i="20"/>
  <c r="W193" i="20" s="1"/>
  <c r="L156" i="21"/>
  <c r="AB156" i="21" s="1"/>
  <c r="P27" i="20"/>
  <c r="AF27" i="20" s="1"/>
  <c r="P30" i="19"/>
  <c r="AF30" i="19" s="1"/>
  <c r="Q111" i="21"/>
  <c r="AG111" i="21" s="1"/>
  <c r="F123" i="19"/>
  <c r="V123" i="19" s="1"/>
  <c r="K102" i="21"/>
  <c r="AA102" i="21" s="1"/>
  <c r="N98" i="21"/>
  <c r="AD98" i="21" s="1"/>
  <c r="J24" i="19"/>
  <c r="Z24" i="19" s="1"/>
  <c r="K102" i="20"/>
  <c r="AA102" i="20" s="1"/>
  <c r="P167" i="19"/>
  <c r="AF167" i="19" s="1"/>
  <c r="P176" i="19"/>
  <c r="AF176" i="19" s="1"/>
  <c r="O81" i="20"/>
  <c r="AE81" i="20" s="1"/>
  <c r="Q105" i="22"/>
  <c r="AG105" i="22" s="1"/>
  <c r="O21" i="19"/>
  <c r="AE21" i="19" s="1"/>
  <c r="O62" i="19"/>
  <c r="AE62" i="19" s="1"/>
  <c r="F81" i="19"/>
  <c r="V81" i="19" s="1"/>
  <c r="N137" i="19"/>
  <c r="AD137" i="19" s="1"/>
  <c r="K156" i="19"/>
  <c r="AA156" i="19" s="1"/>
  <c r="F36" i="20"/>
  <c r="V36" i="20" s="1"/>
  <c r="H214" i="20"/>
  <c r="X214" i="20" s="1"/>
  <c r="N135" i="19"/>
  <c r="AD135" i="19" s="1"/>
  <c r="I130" i="19"/>
  <c r="Y130" i="19" s="1"/>
  <c r="P79" i="20"/>
  <c r="AF79" i="20" s="1"/>
  <c r="F225" i="20"/>
  <c r="V225" i="20" s="1"/>
  <c r="H20" i="19"/>
  <c r="X20" i="19" s="1"/>
  <c r="Q203" i="19"/>
  <c r="AG203" i="19" s="1"/>
  <c r="Q35" i="19"/>
  <c r="AG35" i="19" s="1"/>
  <c r="G81" i="21"/>
  <c r="W81" i="21" s="1"/>
  <c r="J215" i="19"/>
  <c r="Z215" i="19" s="1"/>
  <c r="M128" i="19"/>
  <c r="AC128" i="19" s="1"/>
  <c r="M194" i="19"/>
  <c r="AC194" i="19" s="1"/>
  <c r="E221" i="20"/>
  <c r="L194" i="19"/>
  <c r="AB194" i="19" s="1"/>
  <c r="N136" i="19"/>
  <c r="AD136" i="19" s="1"/>
  <c r="Q88" i="19"/>
  <c r="AG88" i="19" s="1"/>
  <c r="H73" i="20"/>
  <c r="X73" i="20" s="1"/>
  <c r="G98" i="21"/>
  <c r="W98" i="21" s="1"/>
  <c r="L72" i="19"/>
  <c r="AB72" i="19" s="1"/>
  <c r="I125" i="21"/>
  <c r="Y125" i="21" s="1"/>
  <c r="H166" i="19"/>
  <c r="X166" i="19" s="1"/>
  <c r="E18" i="19"/>
  <c r="U18" i="19" s="1"/>
  <c r="Q23" i="19"/>
  <c r="AG23" i="19" s="1"/>
  <c r="P149" i="20"/>
  <c r="AF149" i="20" s="1"/>
  <c r="H206" i="19"/>
  <c r="X206" i="19" s="1"/>
  <c r="O43" i="20"/>
  <c r="AE43" i="20" s="1"/>
  <c r="M118" i="19"/>
  <c r="AC118" i="19" s="1"/>
  <c r="I17" i="21"/>
  <c r="Y17" i="21" s="1"/>
  <c r="I182" i="20"/>
  <c r="Y182" i="20" s="1"/>
  <c r="N118" i="20"/>
  <c r="AD118" i="20" s="1"/>
  <c r="I199" i="20"/>
  <c r="Y199" i="20" s="1"/>
  <c r="L58" i="20"/>
  <c r="AB58" i="20" s="1"/>
  <c r="N41" i="21"/>
  <c r="AD41" i="21" s="1"/>
  <c r="O199" i="20"/>
  <c r="AE199" i="20" s="1"/>
  <c r="I79" i="21"/>
  <c r="Y79" i="21" s="1"/>
  <c r="M9" i="20"/>
  <c r="AC9" i="20" s="1"/>
  <c r="G173" i="21"/>
  <c r="W173" i="21" s="1"/>
  <c r="Q108" i="19"/>
  <c r="AG108" i="19" s="1"/>
  <c r="E75" i="19"/>
  <c r="G216" i="19"/>
  <c r="W216" i="19" s="1"/>
  <c r="M103" i="21"/>
  <c r="AC103" i="21" s="1"/>
  <c r="H29" i="21"/>
  <c r="X29" i="21" s="1"/>
  <c r="J60" i="20"/>
  <c r="Z60" i="20" s="1"/>
  <c r="N42" i="21"/>
  <c r="AD42" i="21" s="1"/>
  <c r="E75" i="20"/>
  <c r="H174" i="20"/>
  <c r="X174" i="20" s="1"/>
  <c r="F31" i="20"/>
  <c r="V31" i="20" s="1"/>
  <c r="N67" i="19"/>
  <c r="AD67" i="19" s="1"/>
  <c r="H92" i="20"/>
  <c r="X92" i="20" s="1"/>
  <c r="I79" i="20"/>
  <c r="Y79" i="20" s="1"/>
  <c r="F156" i="19"/>
  <c r="L92" i="20"/>
  <c r="AB92" i="20" s="1"/>
  <c r="L73" i="20"/>
  <c r="AB73" i="20" s="1"/>
  <c r="F102" i="20"/>
  <c r="V102" i="20" s="1"/>
  <c r="N163" i="19"/>
  <c r="AD163" i="19" s="1"/>
  <c r="H64" i="19"/>
  <c r="X64" i="19" s="1"/>
  <c r="I197" i="20"/>
  <c r="Y197" i="20" s="1"/>
  <c r="P122" i="20"/>
  <c r="AF122" i="20" s="1"/>
  <c r="O206" i="19"/>
  <c r="AE206" i="19" s="1"/>
  <c r="O30" i="22"/>
  <c r="AE30" i="22" s="1"/>
  <c r="L208" i="20"/>
  <c r="AB208" i="20" s="1"/>
  <c r="E124" i="19"/>
  <c r="U124" i="19" s="1"/>
  <c r="Q194" i="19"/>
  <c r="AG194" i="19" s="1"/>
  <c r="J160" i="20"/>
  <c r="Z160" i="20" s="1"/>
  <c r="M107" i="20"/>
  <c r="AC107" i="20" s="1"/>
  <c r="F174" i="21"/>
  <c r="V174" i="21" s="1"/>
  <c r="E14" i="21"/>
  <c r="P35" i="22"/>
  <c r="AF35" i="22" s="1"/>
  <c r="F161" i="20"/>
  <c r="V161" i="20" s="1"/>
  <c r="P123" i="20"/>
  <c r="AF123" i="20" s="1"/>
  <c r="N116" i="20"/>
  <c r="AD116" i="20" s="1"/>
  <c r="K216" i="19"/>
  <c r="AA216" i="19" s="1"/>
  <c r="G43" i="19"/>
  <c r="W43" i="19" s="1"/>
  <c r="G137" i="19"/>
  <c r="N112" i="20"/>
  <c r="AD112" i="20" s="1"/>
  <c r="H91" i="19"/>
  <c r="X91" i="19" s="1"/>
  <c r="L177" i="19"/>
  <c r="AB177" i="19" s="1"/>
  <c r="Q55" i="20"/>
  <c r="AG55" i="20" s="1"/>
  <c r="F213" i="20"/>
  <c r="V213" i="20" s="1"/>
  <c r="O154" i="19"/>
  <c r="AE154" i="19" s="1"/>
  <c r="G103" i="19"/>
  <c r="W103" i="19" s="1"/>
  <c r="K163" i="21"/>
  <c r="AA163" i="21" s="1"/>
  <c r="Q7" i="19"/>
  <c r="AG7" i="19" s="1"/>
  <c r="H122" i="19"/>
  <c r="X122" i="19" s="1"/>
  <c r="F161" i="19"/>
  <c r="V161" i="19" s="1"/>
  <c r="G125" i="19"/>
  <c r="W125" i="19" s="1"/>
  <c r="K165" i="19"/>
  <c r="AA165" i="19" s="1"/>
  <c r="E92" i="19"/>
  <c r="F144" i="19"/>
  <c r="V144" i="19" s="1"/>
  <c r="Q114" i="19"/>
  <c r="AG114" i="19" s="1"/>
  <c r="P29" i="19"/>
  <c r="AF29" i="19" s="1"/>
  <c r="Q59" i="19"/>
  <c r="AG59" i="19" s="1"/>
  <c r="J69" i="19"/>
  <c r="Z69" i="19" s="1"/>
  <c r="G133" i="22"/>
  <c r="W133" i="22" s="1"/>
  <c r="J178" i="19"/>
  <c r="Z178" i="19" s="1"/>
  <c r="Q64" i="19"/>
  <c r="AG64" i="19" s="1"/>
  <c r="Q55" i="21"/>
  <c r="AG55" i="21" s="1"/>
  <c r="L132" i="19"/>
  <c r="AB132" i="19" s="1"/>
  <c r="F180" i="20"/>
  <c r="V180" i="20" s="1"/>
  <c r="I57" i="19"/>
  <c r="Y57" i="19" s="1"/>
  <c r="Q201" i="19"/>
  <c r="AG201" i="19" s="1"/>
  <c r="O174" i="19"/>
  <c r="AE174" i="19" s="1"/>
  <c r="K87" i="20"/>
  <c r="AA87" i="20" s="1"/>
  <c r="E83" i="19"/>
  <c r="I212" i="19"/>
  <c r="Y212" i="19" s="1"/>
  <c r="M107" i="19"/>
  <c r="AC107" i="19" s="1"/>
  <c r="M126" i="19"/>
  <c r="AC126" i="19" s="1"/>
  <c r="J220" i="19"/>
  <c r="Z220" i="19" s="1"/>
  <c r="P24" i="20"/>
  <c r="AF24" i="20" s="1"/>
  <c r="K204" i="20"/>
  <c r="AA204" i="20" s="1"/>
  <c r="L84" i="19"/>
  <c r="AB84" i="19" s="1"/>
  <c r="Q197" i="19"/>
  <c r="AG197" i="19" s="1"/>
  <c r="K44" i="20"/>
  <c r="AA44" i="20" s="1"/>
  <c r="Q108" i="20"/>
  <c r="AG108" i="20" s="1"/>
  <c r="F72" i="20"/>
  <c r="V72" i="20" s="1"/>
  <c r="F16" i="19"/>
  <c r="V16" i="19" s="1"/>
  <c r="P40" i="21"/>
  <c r="AF40" i="21" s="1"/>
  <c r="H215" i="19"/>
  <c r="X215" i="19" s="1"/>
  <c r="Q119" i="20"/>
  <c r="AG119" i="20" s="1"/>
  <c r="L217" i="20"/>
  <c r="AB217" i="20" s="1"/>
  <c r="P31" i="19"/>
  <c r="AF31" i="19" s="1"/>
  <c r="K24" i="19"/>
  <c r="AA24" i="19" s="1"/>
  <c r="I137" i="19"/>
  <c r="Y137" i="19" s="1"/>
  <c r="F167" i="19"/>
  <c r="V167" i="19" s="1"/>
  <c r="J217" i="19"/>
  <c r="Z217" i="19" s="1"/>
  <c r="I216" i="19"/>
  <c r="Y216" i="19" s="1"/>
  <c r="H170" i="20"/>
  <c r="X170" i="20" s="1"/>
  <c r="L8" i="20"/>
  <c r="AB8" i="20" s="1"/>
  <c r="O212" i="19"/>
  <c r="AE212" i="19" s="1"/>
  <c r="N195" i="19"/>
  <c r="AD195" i="19" s="1"/>
  <c r="J28" i="21"/>
  <c r="Z28" i="21" s="1"/>
  <c r="N117" i="19"/>
  <c r="AD117" i="19" s="1"/>
  <c r="P54" i="19"/>
  <c r="AF54" i="19" s="1"/>
  <c r="G75" i="20"/>
  <c r="W75" i="20" s="1"/>
  <c r="H158" i="19"/>
  <c r="X158" i="19" s="1"/>
  <c r="E222" i="19"/>
  <c r="U222" i="19" s="1"/>
  <c r="P224" i="19"/>
  <c r="AF224" i="19" s="1"/>
  <c r="N196" i="19"/>
  <c r="AD196" i="19" s="1"/>
  <c r="N200" i="19"/>
  <c r="AD200" i="19" s="1"/>
  <c r="J85" i="20"/>
  <c r="Z85" i="20" s="1"/>
  <c r="J173" i="20"/>
  <c r="Z173" i="20" s="1"/>
  <c r="I223" i="19"/>
  <c r="Y223" i="19" s="1"/>
  <c r="M199" i="19"/>
  <c r="AC199" i="19" s="1"/>
  <c r="P125" i="19"/>
  <c r="AF125" i="19" s="1"/>
  <c r="H132" i="20"/>
  <c r="X132" i="20" s="1"/>
  <c r="H188" i="19"/>
  <c r="X188" i="19" s="1"/>
  <c r="M103" i="19"/>
  <c r="AC103" i="19" s="1"/>
  <c r="J218" i="19"/>
  <c r="Z218" i="19" s="1"/>
  <c r="M17" i="19"/>
  <c r="AC17" i="19" s="1"/>
  <c r="J30" i="19"/>
  <c r="Z30" i="19" s="1"/>
  <c r="O128" i="21"/>
  <c r="AE128" i="21" s="1"/>
  <c r="Q24" i="20"/>
  <c r="AG24" i="20" s="1"/>
  <c r="N188" i="20"/>
  <c r="AD188" i="20" s="1"/>
  <c r="L31" i="19"/>
  <c r="AB31" i="19" s="1"/>
  <c r="Q213" i="19"/>
  <c r="AG213" i="19" s="1"/>
  <c r="I126" i="20"/>
  <c r="Y126" i="20" s="1"/>
  <c r="E164" i="19"/>
  <c r="H53" i="19"/>
  <c r="X53" i="19" s="1"/>
  <c r="N64" i="20"/>
  <c r="AD64" i="20" s="1"/>
  <c r="E202" i="19"/>
  <c r="U202" i="19" s="1"/>
  <c r="O149" i="20"/>
  <c r="AE149" i="20" s="1"/>
  <c r="H167" i="19"/>
  <c r="X167" i="19" s="1"/>
  <c r="N167" i="21"/>
  <c r="AD167" i="21" s="1"/>
  <c r="K62" i="20"/>
  <c r="AA62" i="20" s="1"/>
  <c r="K76" i="20"/>
  <c r="AA76" i="20" s="1"/>
  <c r="Q166" i="19"/>
  <c r="AG166" i="19" s="1"/>
  <c r="L109" i="20"/>
  <c r="AB109" i="20" s="1"/>
  <c r="L80" i="20"/>
  <c r="AB80" i="20" s="1"/>
  <c r="O146" i="19"/>
  <c r="AE146" i="19" s="1"/>
  <c r="H113" i="19"/>
  <c r="X113" i="19" s="1"/>
  <c r="F79" i="20"/>
  <c r="V79" i="20" s="1"/>
  <c r="P92" i="21"/>
  <c r="AF92" i="21" s="1"/>
  <c r="J61" i="20"/>
  <c r="Z61" i="20" s="1"/>
  <c r="Q200" i="20"/>
  <c r="AG200" i="20" s="1"/>
  <c r="I193" i="19"/>
  <c r="Y193" i="19" s="1"/>
  <c r="G154" i="20"/>
  <c r="W154" i="20" s="1"/>
  <c r="Q90" i="20"/>
  <c r="AG90" i="20" s="1"/>
  <c r="F56" i="19"/>
  <c r="V56" i="19" s="1"/>
  <c r="P80" i="20"/>
  <c r="AF80" i="20" s="1"/>
  <c r="E37" i="20"/>
  <c r="U37" i="20" s="1"/>
  <c r="N129" i="20"/>
  <c r="AD129" i="20" s="1"/>
  <c r="P20" i="20"/>
  <c r="AF20" i="20" s="1"/>
  <c r="G178" i="19"/>
  <c r="W178" i="19" s="1"/>
  <c r="P55" i="20"/>
  <c r="AF55" i="20" s="1"/>
  <c r="G112" i="19"/>
  <c r="W112" i="19" s="1"/>
  <c r="O40" i="20"/>
  <c r="AE40" i="20" s="1"/>
  <c r="F210" i="19"/>
  <c r="V210" i="19" s="1"/>
  <c r="Q116" i="22"/>
  <c r="AG116" i="22" s="1"/>
  <c r="N155" i="19"/>
  <c r="AD155" i="19" s="1"/>
  <c r="L214" i="19"/>
  <c r="AB214" i="19" s="1"/>
  <c r="N226" i="20"/>
  <c r="AD226" i="20" s="1"/>
  <c r="I175" i="20"/>
  <c r="Y175" i="20" s="1"/>
  <c r="O61" i="20"/>
  <c r="AE61" i="20" s="1"/>
  <c r="H210" i="20"/>
  <c r="X210" i="20" s="1"/>
  <c r="N162" i="20"/>
  <c r="AD162" i="20" s="1"/>
  <c r="F202" i="20"/>
  <c r="V202" i="20" s="1"/>
  <c r="H113" i="22"/>
  <c r="X113" i="22" s="1"/>
  <c r="E225" i="20"/>
  <c r="U225" i="20" s="1"/>
  <c r="O43" i="19"/>
  <c r="AE43" i="19" s="1"/>
  <c r="O193" i="20"/>
  <c r="AE193" i="20" s="1"/>
  <c r="O67" i="19"/>
  <c r="AE67" i="19" s="1"/>
  <c r="F62" i="20"/>
  <c r="V62" i="20" s="1"/>
  <c r="Q159" i="19"/>
  <c r="AG159" i="19" s="1"/>
  <c r="E202" i="20"/>
  <c r="E146" i="19"/>
  <c r="F163" i="19"/>
  <c r="V163" i="19" s="1"/>
  <c r="L104" i="20"/>
  <c r="AB104" i="20" s="1"/>
  <c r="N130" i="19"/>
  <c r="AD130" i="19" s="1"/>
  <c r="H56" i="20"/>
  <c r="X56" i="20" s="1"/>
  <c r="L143" i="19"/>
  <c r="AB143" i="19" s="1"/>
  <c r="P160" i="21"/>
  <c r="AF160" i="21" s="1"/>
  <c r="F182" i="19"/>
  <c r="V182" i="19" s="1"/>
  <c r="O12" i="20"/>
  <c r="AE12" i="20" s="1"/>
  <c r="O11" i="19"/>
  <c r="AE11" i="19" s="1"/>
  <c r="O10" i="19"/>
  <c r="AE10" i="19" s="1"/>
  <c r="Q103" i="19"/>
  <c r="AG103" i="19" s="1"/>
  <c r="H37" i="20"/>
  <c r="X37" i="20" s="1"/>
  <c r="O158" i="19"/>
  <c r="AE158" i="19" s="1"/>
  <c r="J99" i="20"/>
  <c r="Z99" i="20" s="1"/>
  <c r="G153" i="19"/>
  <c r="W153" i="19" s="1"/>
  <c r="O70" i="20"/>
  <c r="AE70" i="20" s="1"/>
  <c r="P135" i="20"/>
  <c r="AF135" i="20" s="1"/>
  <c r="E90" i="21"/>
  <c r="U90" i="21" s="1"/>
  <c r="F121" i="19"/>
  <c r="V121" i="19" s="1"/>
  <c r="F10" i="20"/>
  <c r="V10" i="20" s="1"/>
  <c r="E197" i="19"/>
  <c r="U197" i="19" s="1"/>
  <c r="H33" i="19"/>
  <c r="X33" i="19" s="1"/>
  <c r="K175" i="21"/>
  <c r="AA175" i="21" s="1"/>
  <c r="O213" i="19"/>
  <c r="AE213" i="19" s="1"/>
  <c r="P200" i="19"/>
  <c r="AF200" i="19" s="1"/>
  <c r="P123" i="19"/>
  <c r="AF123" i="19" s="1"/>
  <c r="K209" i="19"/>
  <c r="AA209" i="19" s="1"/>
  <c r="K176" i="19"/>
  <c r="AA176" i="19" s="1"/>
  <c r="H166" i="20"/>
  <c r="X166" i="20" s="1"/>
  <c r="Q170" i="20"/>
  <c r="AG170" i="20" s="1"/>
  <c r="G88" i="21"/>
  <c r="W88" i="21" s="1"/>
  <c r="J104" i="19"/>
  <c r="Z104" i="19" s="1"/>
  <c r="N87" i="20"/>
  <c r="AD87" i="20" s="1"/>
  <c r="L195" i="20"/>
  <c r="AB195" i="20" s="1"/>
  <c r="L104" i="19"/>
  <c r="AB104" i="19" s="1"/>
  <c r="I214" i="19"/>
  <c r="Y214" i="19" s="1"/>
  <c r="M124" i="19"/>
  <c r="AC124" i="19" s="1"/>
  <c r="O63" i="20"/>
  <c r="AE63" i="20" s="1"/>
  <c r="G215" i="20"/>
  <c r="W215" i="20" s="1"/>
  <c r="L9" i="19"/>
  <c r="AB9" i="19" s="1"/>
  <c r="M135" i="19"/>
  <c r="AC135" i="19" s="1"/>
  <c r="G105" i="21"/>
  <c r="W105" i="21" s="1"/>
  <c r="O56" i="20"/>
  <c r="AE56" i="20" s="1"/>
  <c r="L171" i="19"/>
  <c r="AB171" i="19" s="1"/>
  <c r="K125" i="20"/>
  <c r="AA125" i="20" s="1"/>
  <c r="F149" i="20"/>
  <c r="V149" i="20" s="1"/>
  <c r="E191" i="19"/>
  <c r="U191" i="19" s="1"/>
  <c r="K207" i="20"/>
  <c r="AA207" i="20" s="1"/>
  <c r="P66" i="20"/>
  <c r="AF66" i="20" s="1"/>
  <c r="H195" i="20"/>
  <c r="X195" i="20" s="1"/>
  <c r="K180" i="20"/>
  <c r="AA180" i="20" s="1"/>
  <c r="H168" i="19"/>
  <c r="X168" i="19" s="1"/>
  <c r="G79" i="21"/>
  <c r="W79" i="21" s="1"/>
  <c r="L127" i="22"/>
  <c r="AB127" i="22" s="1"/>
  <c r="K227" i="20"/>
  <c r="AA227" i="20" s="1"/>
  <c r="N157" i="19"/>
  <c r="AD157" i="19" s="1"/>
  <c r="G153" i="20"/>
  <c r="W153" i="20" s="1"/>
  <c r="F120" i="20"/>
  <c r="V120" i="20" s="1"/>
  <c r="G70" i="19"/>
  <c r="W70" i="19" s="1"/>
  <c r="N12" i="20"/>
  <c r="AD12" i="20" s="1"/>
  <c r="E41" i="22"/>
  <c r="U41" i="22" s="1"/>
  <c r="H149" i="20"/>
  <c r="X149" i="20" s="1"/>
  <c r="H217" i="19"/>
  <c r="X217" i="19" s="1"/>
  <c r="P117" i="20"/>
  <c r="AF117" i="20" s="1"/>
  <c r="M144" i="19"/>
  <c r="AC144" i="19" s="1"/>
  <c r="O27" i="22"/>
  <c r="AE27" i="22" s="1"/>
  <c r="E125" i="17"/>
  <c r="N199" i="20"/>
  <c r="AD199" i="20" s="1"/>
  <c r="M176" i="21"/>
  <c r="AC176" i="21" s="1"/>
  <c r="O135" i="20"/>
  <c r="AE135" i="20" s="1"/>
  <c r="M80" i="19"/>
  <c r="AC80" i="19" s="1"/>
  <c r="H161" i="19"/>
  <c r="X161" i="19" s="1"/>
  <c r="O164" i="19"/>
  <c r="AE164" i="19" s="1"/>
  <c r="E179" i="20"/>
  <c r="U179" i="20" s="1"/>
  <c r="L160" i="20"/>
  <c r="AB160" i="20" s="1"/>
  <c r="P58" i="19"/>
  <c r="AF58" i="19" s="1"/>
  <c r="K181" i="20"/>
  <c r="AA181" i="20" s="1"/>
  <c r="N98" i="20"/>
  <c r="AD98" i="20" s="1"/>
  <c r="L158" i="19"/>
  <c r="AB158" i="19" s="1"/>
  <c r="O24" i="19"/>
  <c r="AE24" i="19" s="1"/>
  <c r="E13" i="19"/>
  <c r="U13" i="19" s="1"/>
  <c r="O15" i="20"/>
  <c r="AE15" i="20" s="1"/>
  <c r="H107" i="19"/>
  <c r="X107" i="19" s="1"/>
  <c r="O111" i="19"/>
  <c r="AE111" i="19" s="1"/>
  <c r="L170" i="20"/>
  <c r="AB170" i="20" s="1"/>
  <c r="K109" i="20"/>
  <c r="AA109" i="20" s="1"/>
  <c r="P80" i="19"/>
  <c r="AF80" i="19" s="1"/>
  <c r="Q145" i="19"/>
  <c r="AG145" i="19" s="1"/>
  <c r="L121" i="20"/>
  <c r="AB121" i="20" s="1"/>
  <c r="K120" i="19"/>
  <c r="AA120" i="19" s="1"/>
  <c r="F67" i="20"/>
  <c r="V67" i="20" s="1"/>
  <c r="N103" i="20"/>
  <c r="AD103" i="20" s="1"/>
  <c r="N21" i="20"/>
  <c r="AD21" i="20" s="1"/>
  <c r="H197" i="20"/>
  <c r="X197" i="20" s="1"/>
  <c r="Q68" i="20"/>
  <c r="AG68" i="20" s="1"/>
  <c r="L88" i="20"/>
  <c r="AB88" i="20" s="1"/>
  <c r="K219" i="19"/>
  <c r="AA219" i="19" s="1"/>
  <c r="H193" i="19"/>
  <c r="X193" i="19" s="1"/>
  <c r="E32" i="22"/>
  <c r="U32" i="22" s="1"/>
  <c r="P86" i="19"/>
  <c r="AF86" i="19" s="1"/>
  <c r="I149" i="21"/>
  <c r="Y149" i="21" s="1"/>
  <c r="H128" i="19"/>
  <c r="X128" i="19" s="1"/>
  <c r="M81" i="21"/>
  <c r="AC81" i="21" s="1"/>
  <c r="Q128" i="19"/>
  <c r="AG128" i="19" s="1"/>
  <c r="H158" i="20"/>
  <c r="X158" i="20" s="1"/>
  <c r="M202" i="19"/>
  <c r="AC202" i="19" s="1"/>
  <c r="H32" i="20"/>
  <c r="X32" i="20" s="1"/>
  <c r="H104" i="21"/>
  <c r="X104" i="21" s="1"/>
  <c r="N57" i="20"/>
  <c r="AD57" i="20" s="1"/>
  <c r="K159" i="20"/>
  <c r="AA159" i="20" s="1"/>
  <c r="E73" i="20"/>
  <c r="U73" i="20" s="1"/>
  <c r="I19" i="20"/>
  <c r="Y19" i="20" s="1"/>
  <c r="N198" i="20"/>
  <c r="AD198" i="20" s="1"/>
  <c r="N115" i="20"/>
  <c r="AD115" i="20" s="1"/>
  <c r="P160" i="19"/>
  <c r="AF160" i="19" s="1"/>
  <c r="H68" i="19"/>
  <c r="X68" i="19" s="1"/>
  <c r="K29" i="19"/>
  <c r="AA29" i="19" s="1"/>
  <c r="K191" i="22"/>
  <c r="AA191" i="22" s="1"/>
  <c r="J221" i="19"/>
  <c r="Z221" i="19" s="1"/>
  <c r="O157" i="22"/>
  <c r="AE157" i="22" s="1"/>
  <c r="O223" i="20"/>
  <c r="AE223" i="20" s="1"/>
  <c r="K194" i="19"/>
  <c r="AA194" i="19" s="1"/>
  <c r="L6" i="21"/>
  <c r="AB6" i="21" s="1"/>
  <c r="O192" i="19"/>
  <c r="AE192" i="19" s="1"/>
  <c r="F53" i="19"/>
  <c r="V53" i="19" s="1"/>
  <c r="Q84" i="20"/>
  <c r="AG84" i="20" s="1"/>
  <c r="J58" i="20"/>
  <c r="Z58" i="20" s="1"/>
  <c r="L210" i="19"/>
  <c r="AB210" i="19" s="1"/>
  <c r="E14" i="19"/>
  <c r="U14" i="19" s="1"/>
  <c r="N22" i="20"/>
  <c r="AD22" i="20" s="1"/>
  <c r="K172" i="19"/>
  <c r="AA172" i="19" s="1"/>
  <c r="N217" i="19"/>
  <c r="AD217" i="19" s="1"/>
  <c r="K40" i="20"/>
  <c r="AA40" i="20" s="1"/>
  <c r="O80" i="20"/>
  <c r="AE80" i="20" s="1"/>
  <c r="M28" i="21"/>
  <c r="AC28" i="21" s="1"/>
  <c r="L145" i="20"/>
  <c r="AB145" i="20" s="1"/>
  <c r="K38" i="19"/>
  <c r="AA38" i="19" s="1"/>
  <c r="J45" i="19"/>
  <c r="Z45" i="19" s="1"/>
  <c r="J180" i="21"/>
  <c r="Z180" i="21" s="1"/>
  <c r="K106" i="20"/>
  <c r="AA106" i="20" s="1"/>
  <c r="P149" i="19"/>
  <c r="AF149" i="19" s="1"/>
  <c r="G196" i="19"/>
  <c r="W196" i="19" s="1"/>
  <c r="J12" i="19"/>
  <c r="Z12" i="19" s="1"/>
  <c r="L59" i="20"/>
  <c r="AB59" i="20" s="1"/>
  <c r="Q20" i="21"/>
  <c r="AG20" i="21" s="1"/>
  <c r="L98" i="19"/>
  <c r="AB98" i="19" s="1"/>
  <c r="N98" i="19"/>
  <c r="AD98" i="19" s="1"/>
  <c r="P53" i="20"/>
  <c r="AF53" i="20" s="1"/>
  <c r="G181" i="20"/>
  <c r="W181" i="20" s="1"/>
  <c r="L6" i="20"/>
  <c r="AB6" i="20" s="1"/>
  <c r="P87" i="21"/>
  <c r="AF87" i="21" s="1"/>
  <c r="Q205" i="19"/>
  <c r="AG205" i="19" s="1"/>
  <c r="M12" i="20"/>
  <c r="AC12" i="20" s="1"/>
  <c r="N146" i="20"/>
  <c r="AD146" i="20" s="1"/>
  <c r="H175" i="20"/>
  <c r="X175" i="20" s="1"/>
  <c r="L105" i="21"/>
  <c r="AB105" i="21" s="1"/>
  <c r="P227" i="21"/>
  <c r="AF227" i="21" s="1"/>
  <c r="H79" i="19"/>
  <c r="X79" i="19" s="1"/>
  <c r="I120" i="20"/>
  <c r="Y120" i="20" s="1"/>
  <c r="K21" i="20"/>
  <c r="AA21" i="20" s="1"/>
  <c r="J114" i="20"/>
  <c r="Z114" i="20" s="1"/>
  <c r="M29" i="20"/>
  <c r="AC29" i="20" s="1"/>
  <c r="M191" i="20"/>
  <c r="AC191" i="20" s="1"/>
  <c r="M127" i="20"/>
  <c r="AC127" i="20" s="1"/>
  <c r="H219" i="19"/>
  <c r="X219" i="19" s="1"/>
  <c r="E173" i="20"/>
  <c r="U173" i="20" s="1"/>
  <c r="L22" i="20"/>
  <c r="AB22" i="20" s="1"/>
  <c r="G106" i="20"/>
  <c r="W106" i="20" s="1"/>
  <c r="K171" i="19"/>
  <c r="AA171" i="19" s="1"/>
  <c r="N192" i="20"/>
  <c r="AD192" i="20" s="1"/>
  <c r="G192" i="19"/>
  <c r="W192" i="19" s="1"/>
  <c r="O109" i="21"/>
  <c r="AE109" i="21" s="1"/>
  <c r="N109" i="19"/>
  <c r="AD109" i="19" s="1"/>
  <c r="P56" i="21"/>
  <c r="AF56" i="21" s="1"/>
  <c r="K116" i="20"/>
  <c r="AA116" i="20" s="1"/>
  <c r="O153" i="20"/>
  <c r="AE153" i="20" s="1"/>
  <c r="F91" i="19"/>
  <c r="V91" i="19" s="1"/>
  <c r="K54" i="19"/>
  <c r="AA54" i="19" s="1"/>
  <c r="I147" i="20"/>
  <c r="Y147" i="20" s="1"/>
  <c r="E175" i="19"/>
  <c r="U175" i="19" s="1"/>
  <c r="P164" i="19"/>
  <c r="AF164" i="19" s="1"/>
  <c r="Q65" i="20"/>
  <c r="AG65" i="20" s="1"/>
  <c r="I191" i="19"/>
  <c r="Y191" i="19" s="1"/>
  <c r="F201" i="20"/>
  <c r="V201" i="20" s="1"/>
  <c r="H193" i="20"/>
  <c r="X193" i="20" s="1"/>
  <c r="N145" i="20"/>
  <c r="AD145" i="20" s="1"/>
  <c r="L114" i="20"/>
  <c r="AB114" i="20" s="1"/>
  <c r="K36" i="21"/>
  <c r="AA36" i="21" s="1"/>
  <c r="I180" i="19"/>
  <c r="Y180" i="19" s="1"/>
  <c r="M88" i="21"/>
  <c r="AC88" i="21" s="1"/>
  <c r="G116" i="19"/>
  <c r="W116" i="19" s="1"/>
  <c r="I188" i="19"/>
  <c r="Y188" i="19" s="1"/>
  <c r="G34" i="20"/>
  <c r="W34" i="20" s="1"/>
  <c r="N212" i="20"/>
  <c r="AD212" i="20" s="1"/>
  <c r="J147" i="19"/>
  <c r="Z147" i="19" s="1"/>
  <c r="E70" i="20"/>
  <c r="U70" i="20" s="1"/>
  <c r="K148" i="19"/>
  <c r="AA148" i="19" s="1"/>
  <c r="N28" i="21"/>
  <c r="AD28" i="21" s="1"/>
  <c r="G22" i="20"/>
  <c r="W22" i="20" s="1"/>
  <c r="L107" i="19"/>
  <c r="AB107" i="19" s="1"/>
  <c r="G173" i="19"/>
  <c r="W173" i="19" s="1"/>
  <c r="L203" i="20"/>
  <c r="AB203" i="20" s="1"/>
  <c r="G165" i="20"/>
  <c r="W165" i="20" s="1"/>
  <c r="I60" i="20"/>
  <c r="Y60" i="20" s="1"/>
  <c r="K221" i="19"/>
  <c r="AA221" i="19" s="1"/>
  <c r="K7" i="21"/>
  <c r="AA7" i="21" s="1"/>
  <c r="F75" i="20"/>
  <c r="V75" i="20" s="1"/>
  <c r="G132" i="20"/>
  <c r="W132" i="20" s="1"/>
  <c r="K29" i="20"/>
  <c r="AA29" i="20" s="1"/>
  <c r="F173" i="20"/>
  <c r="V173" i="20" s="1"/>
  <c r="I28" i="20"/>
  <c r="Y28" i="20" s="1"/>
  <c r="J54" i="19"/>
  <c r="Z54" i="19" s="1"/>
  <c r="E21" i="20"/>
  <c r="U21" i="20" s="1"/>
  <c r="I117" i="20"/>
  <c r="Y117" i="20" s="1"/>
  <c r="J103" i="21"/>
  <c r="Z103" i="21" s="1"/>
  <c r="E79" i="20"/>
  <c r="U79" i="20" s="1"/>
  <c r="K91" i="19"/>
  <c r="AA91" i="19" s="1"/>
  <c r="G19" i="20"/>
  <c r="W19" i="20" s="1"/>
  <c r="K227" i="19"/>
  <c r="AA227" i="19" s="1"/>
  <c r="I160" i="21"/>
  <c r="Y160" i="21" s="1"/>
  <c r="P84" i="20"/>
  <c r="AF84" i="20" s="1"/>
  <c r="H134" i="20"/>
  <c r="X134" i="20" s="1"/>
  <c r="F209" i="19"/>
  <c r="V209" i="19" s="1"/>
  <c r="F74" i="20"/>
  <c r="V74" i="20" s="1"/>
  <c r="P84" i="21"/>
  <c r="AF84" i="21" s="1"/>
  <c r="F172" i="21"/>
  <c r="V172" i="21" s="1"/>
  <c r="P122" i="19"/>
  <c r="AF122" i="19" s="1"/>
  <c r="J6" i="20"/>
  <c r="Z6" i="20" s="1"/>
  <c r="G59" i="20"/>
  <c r="W59" i="20" s="1"/>
  <c r="G37" i="20"/>
  <c r="W37" i="20" s="1"/>
  <c r="N116" i="19"/>
  <c r="AD116" i="19" s="1"/>
  <c r="E86" i="19"/>
  <c r="P72" i="21"/>
  <c r="AF72" i="21" s="1"/>
  <c r="P192" i="20"/>
  <c r="AF192" i="20" s="1"/>
  <c r="H56" i="22"/>
  <c r="X56" i="22" s="1"/>
  <c r="I207" i="19"/>
  <c r="Y207" i="19" s="1"/>
  <c r="I119" i="21"/>
  <c r="Y119" i="21" s="1"/>
  <c r="F21" i="20"/>
  <c r="V21" i="20" s="1"/>
  <c r="O15" i="21"/>
  <c r="AE15" i="21" s="1"/>
  <c r="F23" i="20"/>
  <c r="V23" i="20" s="1"/>
  <c r="N8" i="20"/>
  <c r="AD8" i="20" s="1"/>
  <c r="I32" i="20"/>
  <c r="Y32" i="20" s="1"/>
  <c r="I115" i="19"/>
  <c r="Y115" i="19" s="1"/>
  <c r="E133" i="20"/>
  <c r="U133" i="20" s="1"/>
  <c r="H136" i="19"/>
  <c r="X136" i="19" s="1"/>
  <c r="I202" i="19"/>
  <c r="Y202" i="19" s="1"/>
  <c r="G20" i="20"/>
  <c r="W20" i="20" s="1"/>
  <c r="P178" i="19"/>
  <c r="AF178" i="19" s="1"/>
  <c r="M165" i="20"/>
  <c r="AC165" i="20" s="1"/>
  <c r="J125" i="22"/>
  <c r="Z125" i="22" s="1"/>
  <c r="M105" i="21"/>
  <c r="AC105" i="21" s="1"/>
  <c r="N209" i="19"/>
  <c r="AD209" i="19" s="1"/>
  <c r="M132" i="20"/>
  <c r="AC132" i="20" s="1"/>
  <c r="P159" i="20"/>
  <c r="AF159" i="20" s="1"/>
  <c r="H60" i="21"/>
  <c r="X60" i="21" s="1"/>
  <c r="P188" i="20"/>
  <c r="AF188" i="20" s="1"/>
  <c r="M223" i="20"/>
  <c r="AC223" i="20" s="1"/>
  <c r="E44" i="20"/>
  <c r="U44" i="20" s="1"/>
  <c r="H110" i="20"/>
  <c r="X110" i="20" s="1"/>
  <c r="Q62" i="22"/>
  <c r="AG62" i="22" s="1"/>
  <c r="M119" i="19"/>
  <c r="AC119" i="19" s="1"/>
  <c r="M211" i="19"/>
  <c r="AC211" i="19" s="1"/>
  <c r="F143" i="20"/>
  <c r="V143" i="20" s="1"/>
  <c r="N119" i="20"/>
  <c r="AD119" i="20" s="1"/>
  <c r="L166" i="20"/>
  <c r="AB166" i="20" s="1"/>
  <c r="E170" i="19"/>
  <c r="U170" i="19" s="1"/>
  <c r="H111" i="20"/>
  <c r="X111" i="20" s="1"/>
  <c r="Q55" i="19"/>
  <c r="AG55" i="19" s="1"/>
  <c r="L193" i="20"/>
  <c r="AB193" i="20" s="1"/>
  <c r="K151" i="20"/>
  <c r="AA151" i="20" s="1"/>
  <c r="F83" i="19"/>
  <c r="V83" i="19" s="1"/>
  <c r="H116" i="20"/>
  <c r="X116" i="20" s="1"/>
  <c r="K216" i="20"/>
  <c r="AA216" i="20" s="1"/>
  <c r="N77" i="20"/>
  <c r="AD77" i="20" s="1"/>
  <c r="Q67" i="20"/>
  <c r="AG67" i="20" s="1"/>
  <c r="I193" i="20"/>
  <c r="Y193" i="20" s="1"/>
  <c r="J203" i="20"/>
  <c r="Z203" i="20" s="1"/>
  <c r="O59" i="19"/>
  <c r="AE59" i="19" s="1"/>
  <c r="L190" i="20"/>
  <c r="AB190" i="20" s="1"/>
  <c r="O204" i="20"/>
  <c r="AE204" i="20" s="1"/>
  <c r="F109" i="21"/>
  <c r="V109" i="21" s="1"/>
  <c r="Q136" i="19"/>
  <c r="AG136" i="19" s="1"/>
  <c r="J159" i="22"/>
  <c r="Z159" i="22" s="1"/>
  <c r="O220" i="20"/>
  <c r="AE220" i="20" s="1"/>
  <c r="L145" i="21"/>
  <c r="AB145" i="21" s="1"/>
  <c r="L8" i="19"/>
  <c r="AB8" i="19" s="1"/>
  <c r="Q207" i="19"/>
  <c r="AG207" i="19" s="1"/>
  <c r="F55" i="19"/>
  <c r="O125" i="19"/>
  <c r="AE125" i="19" s="1"/>
  <c r="J78" i="19"/>
  <c r="Z78" i="19" s="1"/>
  <c r="N194" i="21"/>
  <c r="AD194" i="21" s="1"/>
  <c r="K113" i="19"/>
  <c r="AA113" i="19" s="1"/>
  <c r="E89" i="21"/>
  <c r="U89" i="21" s="1"/>
  <c r="P39" i="20"/>
  <c r="AF39" i="20" s="1"/>
  <c r="J71" i="19"/>
  <c r="Z71" i="19" s="1"/>
  <c r="I11" i="19"/>
  <c r="Y11" i="19" s="1"/>
  <c r="E60" i="19"/>
  <c r="E133" i="19"/>
  <c r="U133" i="19" s="1"/>
  <c r="K200" i="19"/>
  <c r="AA200" i="19" s="1"/>
  <c r="H132" i="19"/>
  <c r="X132" i="19" s="1"/>
  <c r="H227" i="19"/>
  <c r="X227" i="19" s="1"/>
  <c r="O75" i="19"/>
  <c r="AE75" i="19" s="1"/>
  <c r="M58" i="19"/>
  <c r="AC58" i="19" s="1"/>
  <c r="I12" i="19"/>
  <c r="Y12" i="19" s="1"/>
  <c r="M161" i="19"/>
  <c r="AC161" i="19" s="1"/>
  <c r="F227" i="19"/>
  <c r="V227" i="19" s="1"/>
  <c r="L28" i="20"/>
  <c r="AB28" i="20" s="1"/>
  <c r="G45" i="19"/>
  <c r="W45" i="19" s="1"/>
  <c r="N62" i="19"/>
  <c r="AD62" i="19" s="1"/>
  <c r="O157" i="20"/>
  <c r="AE157" i="20" s="1"/>
  <c r="J53" i="21"/>
  <c r="Z53" i="21" s="1"/>
  <c r="I168" i="20"/>
  <c r="Y168" i="20" s="1"/>
  <c r="Q176" i="20"/>
  <c r="AG176" i="20" s="1"/>
  <c r="L101" i="20"/>
  <c r="AB101" i="20" s="1"/>
  <c r="J154" i="20"/>
  <c r="Z154" i="20" s="1"/>
  <c r="J201" i="19"/>
  <c r="Z201" i="19" s="1"/>
  <c r="G74" i="19"/>
  <c r="W74" i="19" s="1"/>
  <c r="P32" i="20"/>
  <c r="AF32" i="20" s="1"/>
  <c r="K27" i="20"/>
  <c r="AA27" i="20" s="1"/>
  <c r="I38" i="20"/>
  <c r="Y38" i="20" s="1"/>
  <c r="K92" i="19"/>
  <c r="AA92" i="19" s="1"/>
  <c r="J69" i="20"/>
  <c r="Z69" i="20" s="1"/>
  <c r="I159" i="20"/>
  <c r="Y159" i="20" s="1"/>
  <c r="N105" i="21"/>
  <c r="AD105" i="21" s="1"/>
  <c r="H119" i="20"/>
  <c r="X119" i="20" s="1"/>
  <c r="I58" i="21"/>
  <c r="Y58" i="21" s="1"/>
  <c r="I111" i="20"/>
  <c r="Y111" i="20" s="1"/>
  <c r="E171" i="19"/>
  <c r="U171" i="19" s="1"/>
  <c r="H43" i="21"/>
  <c r="X43" i="21" s="1"/>
  <c r="K152" i="20"/>
  <c r="AA152" i="20" s="1"/>
  <c r="N63" i="20"/>
  <c r="AD63" i="20" s="1"/>
  <c r="F110" i="19"/>
  <c r="V110" i="19" s="1"/>
  <c r="H145" i="20"/>
  <c r="X145" i="20" s="1"/>
  <c r="G40" i="20"/>
  <c r="W40" i="20" s="1"/>
  <c r="G213" i="20"/>
  <c r="W213" i="20" s="1"/>
  <c r="Q129" i="20"/>
  <c r="AG129" i="20" s="1"/>
  <c r="K123" i="22"/>
  <c r="AA123" i="22" s="1"/>
  <c r="L92" i="21"/>
  <c r="AB92" i="21" s="1"/>
  <c r="L16" i="19"/>
  <c r="AB16" i="19" s="1"/>
  <c r="G41" i="21"/>
  <c r="W41" i="21" s="1"/>
  <c r="H60" i="20"/>
  <c r="X60" i="20" s="1"/>
  <c r="L225" i="20"/>
  <c r="AB225" i="20" s="1"/>
  <c r="F10" i="21"/>
  <c r="V10" i="21" s="1"/>
  <c r="P28" i="22"/>
  <c r="AF28" i="22" s="1"/>
  <c r="O91" i="19"/>
  <c r="AE91" i="19" s="1"/>
  <c r="I25" i="20"/>
  <c r="Y25" i="20" s="1"/>
  <c r="M180" i="20"/>
  <c r="AC180" i="20" s="1"/>
  <c r="G90" i="19"/>
  <c r="W90" i="19" s="1"/>
  <c r="H202" i="19"/>
  <c r="N127" i="21"/>
  <c r="AD127" i="21" s="1"/>
  <c r="O39" i="21"/>
  <c r="AE39" i="21" s="1"/>
  <c r="M22" i="20"/>
  <c r="AC22" i="20" s="1"/>
  <c r="O37" i="22"/>
  <c r="AE37" i="22" s="1"/>
  <c r="P77" i="20"/>
  <c r="AF77" i="20" s="1"/>
  <c r="J100" i="19"/>
  <c r="Z100" i="19" s="1"/>
  <c r="P208" i="19"/>
  <c r="AF208" i="19" s="1"/>
  <c r="N99" i="19"/>
  <c r="AD99" i="19" s="1"/>
  <c r="Q170" i="19"/>
  <c r="AG170" i="19" s="1"/>
  <c r="I181" i="20"/>
  <c r="Y181" i="20" s="1"/>
  <c r="P103" i="19"/>
  <c r="AF103" i="19" s="1"/>
  <c r="P33" i="21"/>
  <c r="AF33" i="21" s="1"/>
  <c r="P165" i="19"/>
  <c r="AF165" i="19" s="1"/>
  <c r="I136" i="19"/>
  <c r="Y136" i="19" s="1"/>
  <c r="Q216" i="19"/>
  <c r="AG216" i="19" s="1"/>
  <c r="P147" i="19"/>
  <c r="AF147" i="19" s="1"/>
  <c r="N53" i="20"/>
  <c r="AD53" i="20" s="1"/>
  <c r="G182" i="19"/>
  <c r="W182" i="19" s="1"/>
  <c r="M110" i="20"/>
  <c r="AC110" i="20" s="1"/>
  <c r="H57" i="19"/>
  <c r="X57" i="19" s="1"/>
  <c r="M13" i="19"/>
  <c r="AC13" i="19" s="1"/>
  <c r="E19" i="19"/>
  <c r="U19" i="19" s="1"/>
  <c r="K20" i="20"/>
  <c r="AA20" i="20" s="1"/>
  <c r="E66" i="20"/>
  <c r="U66" i="20" s="1"/>
  <c r="Q81" i="20"/>
  <c r="AG81" i="20" s="1"/>
  <c r="G73" i="19"/>
  <c r="W73" i="19" s="1"/>
  <c r="P134" i="19"/>
  <c r="AF134" i="19" s="1"/>
  <c r="I216" i="20"/>
  <c r="Y216" i="20" s="1"/>
  <c r="O66" i="19"/>
  <c r="AE66" i="19" s="1"/>
  <c r="P72" i="20"/>
  <c r="AF72" i="20" s="1"/>
  <c r="O163" i="20"/>
  <c r="AE163" i="20" s="1"/>
  <c r="H21" i="19"/>
  <c r="X21" i="19" s="1"/>
  <c r="Q89" i="20"/>
  <c r="AG89" i="20" s="1"/>
  <c r="L134" i="19"/>
  <c r="AB134" i="19" s="1"/>
  <c r="O45" i="19"/>
  <c r="AE45" i="19" s="1"/>
  <c r="I117" i="19"/>
  <c r="Y117" i="19" s="1"/>
  <c r="P75" i="20"/>
  <c r="AF75" i="20" s="1"/>
  <c r="P224" i="20"/>
  <c r="AF224" i="20" s="1"/>
  <c r="K169" i="19"/>
  <c r="AA169" i="19" s="1"/>
  <c r="M202" i="20"/>
  <c r="AC202" i="20" s="1"/>
  <c r="J223" i="20"/>
  <c r="Z223" i="20" s="1"/>
  <c r="Q114" i="21"/>
  <c r="AG114" i="21" s="1"/>
  <c r="H41" i="20"/>
  <c r="X41" i="20" s="1"/>
  <c r="P53" i="22"/>
  <c r="AF53" i="22" s="1"/>
  <c r="I61" i="20"/>
  <c r="Y61" i="20" s="1"/>
  <c r="O38" i="19"/>
  <c r="AE38" i="19" s="1"/>
  <c r="M7" i="19"/>
  <c r="AC7" i="19" s="1"/>
  <c r="K135" i="22"/>
  <c r="AA135" i="22" s="1"/>
  <c r="H148" i="20"/>
  <c r="X148" i="20" s="1"/>
  <c r="Q76" i="19"/>
  <c r="AG76" i="19" s="1"/>
  <c r="N56" i="21"/>
  <c r="AD56" i="21" s="1"/>
  <c r="E64" i="20"/>
  <c r="U64" i="20" s="1"/>
  <c r="K65" i="21"/>
  <c r="AA65" i="21" s="1"/>
  <c r="F126" i="20"/>
  <c r="V126" i="20" s="1"/>
  <c r="M163" i="20"/>
  <c r="AC163" i="20" s="1"/>
  <c r="O150" i="21"/>
  <c r="AE150" i="21" s="1"/>
  <c r="E201" i="19"/>
  <c r="U201" i="19" s="1"/>
  <c r="K67" i="21"/>
  <c r="AA67" i="21" s="1"/>
  <c r="J156" i="20"/>
  <c r="Z156" i="20" s="1"/>
  <c r="P76" i="20"/>
  <c r="AF76" i="20" s="1"/>
  <c r="Q122" i="21"/>
  <c r="AG122" i="21" s="1"/>
  <c r="Q111" i="22"/>
  <c r="AG111" i="22" s="1"/>
  <c r="I135" i="20"/>
  <c r="Y135" i="20" s="1"/>
  <c r="M72" i="20"/>
  <c r="AC72" i="20" s="1"/>
  <c r="F153" i="20"/>
  <c r="V153" i="20" s="1"/>
  <c r="L151" i="19"/>
  <c r="AB151" i="19" s="1"/>
  <c r="N113" i="20"/>
  <c r="AD113" i="20" s="1"/>
  <c r="O122" i="20"/>
  <c r="AE122" i="20" s="1"/>
  <c r="Q17" i="20"/>
  <c r="AG17" i="20" s="1"/>
  <c r="K68" i="20"/>
  <c r="AA68" i="20" s="1"/>
  <c r="E9" i="21"/>
  <c r="U9" i="21" s="1"/>
  <c r="J196" i="19"/>
  <c r="Z196" i="19" s="1"/>
  <c r="M20" i="20"/>
  <c r="AC20" i="20" s="1"/>
  <c r="I205" i="19"/>
  <c r="Y205" i="19" s="1"/>
  <c r="I113" i="20"/>
  <c r="Y113" i="20" s="1"/>
  <c r="G118" i="19"/>
  <c r="W118" i="19" s="1"/>
  <c r="J222" i="19"/>
  <c r="Z222" i="19" s="1"/>
  <c r="P102" i="19"/>
  <c r="AF102" i="19" s="1"/>
  <c r="I113" i="19"/>
  <c r="Y113" i="19" s="1"/>
  <c r="P40" i="20"/>
  <c r="AF40" i="20" s="1"/>
  <c r="F14" i="19"/>
  <c r="O105" i="19"/>
  <c r="AE105" i="19" s="1"/>
  <c r="P204" i="19"/>
  <c r="AF204" i="19" s="1"/>
  <c r="L155" i="19"/>
  <c r="AB155" i="19" s="1"/>
  <c r="Q151" i="20"/>
  <c r="AG151" i="20" s="1"/>
  <c r="F28" i="20"/>
  <c r="V28" i="20" s="1"/>
  <c r="J69" i="21"/>
  <c r="Z69" i="21" s="1"/>
  <c r="E196" i="20"/>
  <c r="U196" i="20" s="1"/>
  <c r="L160" i="19"/>
  <c r="AB160" i="19" s="1"/>
  <c r="F113" i="19"/>
  <c r="L126" i="20"/>
  <c r="AB126" i="20" s="1"/>
  <c r="H209" i="19"/>
  <c r="X209" i="19" s="1"/>
  <c r="I19" i="21"/>
  <c r="Y19" i="21" s="1"/>
  <c r="O155" i="19"/>
  <c r="AE155" i="19" s="1"/>
  <c r="O115" i="19"/>
  <c r="AE115" i="19" s="1"/>
  <c r="L44" i="19"/>
  <c r="AB44" i="19" s="1"/>
  <c r="O103" i="19"/>
  <c r="AE103" i="19" s="1"/>
  <c r="I63" i="20"/>
  <c r="Y63" i="20" s="1"/>
  <c r="L77" i="21"/>
  <c r="AB77" i="21" s="1"/>
  <c r="N87" i="19"/>
  <c r="AD87" i="19" s="1"/>
  <c r="F221" i="20"/>
  <c r="V221" i="20" s="1"/>
  <c r="J65" i="20"/>
  <c r="Z65" i="20" s="1"/>
  <c r="L109" i="19"/>
  <c r="AB109" i="19" s="1"/>
  <c r="E81" i="20"/>
  <c r="U81" i="20" s="1"/>
  <c r="O59" i="22"/>
  <c r="AE59" i="22" s="1"/>
  <c r="P28" i="21"/>
  <c r="AF28" i="21" s="1"/>
  <c r="F194" i="19"/>
  <c r="V194" i="19" s="1"/>
  <c r="O72" i="19"/>
  <c r="AE72" i="19" s="1"/>
  <c r="G225" i="19"/>
  <c r="W225" i="19" s="1"/>
  <c r="I221" i="19"/>
  <c r="Y221" i="19" s="1"/>
  <c r="H136" i="20"/>
  <c r="X136" i="20" s="1"/>
  <c r="Q155" i="22"/>
  <c r="AG155" i="22" s="1"/>
  <c r="I87" i="21"/>
  <c r="Y87" i="21" s="1"/>
  <c r="M197" i="19"/>
  <c r="AC197" i="19" s="1"/>
  <c r="J203" i="19"/>
  <c r="Z203" i="19" s="1"/>
  <c r="Q172" i="19"/>
  <c r="AG172" i="19" s="1"/>
  <c r="P32" i="21"/>
  <c r="AF32" i="21" s="1"/>
  <c r="F102" i="19"/>
  <c r="V102" i="19" s="1"/>
  <c r="N168" i="20"/>
  <c r="AD168" i="20" s="1"/>
  <c r="N166" i="21"/>
  <c r="AD166" i="21" s="1"/>
  <c r="H199" i="20"/>
  <c r="X199" i="20" s="1"/>
  <c r="H31" i="20"/>
  <c r="X31" i="20" s="1"/>
  <c r="E218" i="20"/>
  <c r="U218" i="20" s="1"/>
  <c r="I89" i="21"/>
  <c r="Y89" i="21" s="1"/>
  <c r="E114" i="19"/>
  <c r="O43" i="21"/>
  <c r="AE43" i="21" s="1"/>
  <c r="K61" i="19"/>
  <c r="AA61" i="19" s="1"/>
  <c r="E212" i="20"/>
  <c r="U212" i="20" s="1"/>
  <c r="N89" i="21"/>
  <c r="AD89" i="21" s="1"/>
  <c r="L104" i="21"/>
  <c r="AB104" i="21" s="1"/>
  <c r="P36" i="20"/>
  <c r="AF36" i="20" s="1"/>
  <c r="O84" i="20"/>
  <c r="AE84" i="20" s="1"/>
  <c r="G171" i="20"/>
  <c r="W171" i="20" s="1"/>
  <c r="I195" i="19"/>
  <c r="Y195" i="19" s="1"/>
  <c r="O172" i="20"/>
  <c r="AE172" i="20" s="1"/>
  <c r="N123" i="20"/>
  <c r="AD123" i="20" s="1"/>
  <c r="J155" i="20"/>
  <c r="Z155" i="20" s="1"/>
  <c r="G115" i="21"/>
  <c r="W115" i="21" s="1"/>
  <c r="E163" i="20"/>
  <c r="K79" i="20"/>
  <c r="AA79" i="20" s="1"/>
  <c r="H73" i="21"/>
  <c r="X73" i="21" s="1"/>
  <c r="I205" i="20"/>
  <c r="Y205" i="20" s="1"/>
  <c r="J198" i="20"/>
  <c r="Z198" i="20" s="1"/>
  <c r="K11" i="19"/>
  <c r="AA11" i="19" s="1"/>
  <c r="L10" i="20"/>
  <c r="AB10" i="20" s="1"/>
  <c r="Q202" i="19"/>
  <c r="AG202" i="19" s="1"/>
  <c r="Q98" i="20"/>
  <c r="AG98" i="20" s="1"/>
  <c r="J211" i="20"/>
  <c r="Z211" i="20" s="1"/>
  <c r="M199" i="20"/>
  <c r="AC199" i="20" s="1"/>
  <c r="N166" i="19"/>
  <c r="AD166" i="19" s="1"/>
  <c r="N86" i="20"/>
  <c r="AD86" i="20" s="1"/>
  <c r="G56" i="21"/>
  <c r="W56" i="21" s="1"/>
  <c r="F205" i="19"/>
  <c r="V205" i="19" s="1"/>
  <c r="M176" i="20"/>
  <c r="AC176" i="20" s="1"/>
  <c r="F151" i="19"/>
  <c r="V151" i="19" s="1"/>
  <c r="H69" i="20"/>
  <c r="X69" i="20" s="1"/>
  <c r="O200" i="19"/>
  <c r="AE200" i="19" s="1"/>
  <c r="N130" i="21"/>
  <c r="AD130" i="21" s="1"/>
  <c r="F129" i="21"/>
  <c r="I178" i="19"/>
  <c r="Y178" i="19" s="1"/>
  <c r="G163" i="20"/>
  <c r="W163" i="20" s="1"/>
  <c r="L175" i="20"/>
  <c r="AB175" i="20" s="1"/>
  <c r="F199" i="20"/>
  <c r="V199" i="20" s="1"/>
  <c r="F200" i="21"/>
  <c r="V200" i="21" s="1"/>
  <c r="H120" i="21"/>
  <c r="X120" i="21" s="1"/>
  <c r="L110" i="21"/>
  <c r="AB110" i="21" s="1"/>
  <c r="N84" i="20"/>
  <c r="AD84" i="20" s="1"/>
  <c r="H24" i="21"/>
  <c r="X24" i="21" s="1"/>
  <c r="M87" i="20"/>
  <c r="AC87" i="20" s="1"/>
  <c r="O211" i="21"/>
  <c r="AE211" i="21" s="1"/>
  <c r="P136" i="19"/>
  <c r="AF136" i="19" s="1"/>
  <c r="J82" i="22"/>
  <c r="Z82" i="22" s="1"/>
  <c r="E44" i="21"/>
  <c r="K188" i="21"/>
  <c r="AA188" i="21" s="1"/>
  <c r="J180" i="19"/>
  <c r="Z180" i="19" s="1"/>
  <c r="H198" i="20"/>
  <c r="X198" i="20" s="1"/>
  <c r="J133" i="21"/>
  <c r="Z133" i="21" s="1"/>
  <c r="Q76" i="21"/>
  <c r="AG76" i="21" s="1"/>
  <c r="G210" i="19"/>
  <c r="W210" i="19" s="1"/>
  <c r="I219" i="19"/>
  <c r="Y219" i="19" s="1"/>
  <c r="P59" i="20"/>
  <c r="AF59" i="20" s="1"/>
  <c r="L129" i="20"/>
  <c r="AB129" i="20" s="1"/>
  <c r="N131" i="20"/>
  <c r="AD131" i="20" s="1"/>
  <c r="N194" i="20"/>
  <c r="AD194" i="20" s="1"/>
  <c r="Q105" i="21"/>
  <c r="AG105" i="21" s="1"/>
  <c r="G164" i="21"/>
  <c r="W164" i="21" s="1"/>
  <c r="P77" i="21"/>
  <c r="AF77" i="21" s="1"/>
  <c r="K63" i="21"/>
  <c r="AA63" i="21" s="1"/>
  <c r="O56" i="21"/>
  <c r="AE56" i="21" s="1"/>
  <c r="L14" i="21"/>
  <c r="AB14" i="21" s="1"/>
  <c r="Q29" i="21"/>
  <c r="AG29" i="21" s="1"/>
  <c r="J224" i="20"/>
  <c r="Z224" i="20" s="1"/>
  <c r="Q71" i="22"/>
  <c r="AG71" i="22" s="1"/>
  <c r="K101" i="22"/>
  <c r="AA101" i="22" s="1"/>
  <c r="O195" i="21"/>
  <c r="AE195" i="21" s="1"/>
  <c r="J61" i="22"/>
  <c r="Z61" i="22" s="1"/>
  <c r="M75" i="21"/>
  <c r="AC75" i="21" s="1"/>
  <c r="N178" i="22"/>
  <c r="AD178" i="22" s="1"/>
  <c r="L198" i="21"/>
  <c r="AB198" i="21" s="1"/>
  <c r="F204" i="21"/>
  <c r="V204" i="21" s="1"/>
  <c r="E180" i="22"/>
  <c r="U180" i="22" s="1"/>
  <c r="F21" i="22"/>
  <c r="V21" i="22" s="1"/>
  <c r="H60" i="22"/>
  <c r="X60" i="22" s="1"/>
  <c r="I129" i="19"/>
  <c r="Y129" i="19" s="1"/>
  <c r="Q181" i="21"/>
  <c r="AG181" i="21" s="1"/>
  <c r="G109" i="21"/>
  <c r="W109" i="21" s="1"/>
  <c r="F76" i="19"/>
  <c r="V76" i="19" s="1"/>
  <c r="N61" i="20"/>
  <c r="AD61" i="20" s="1"/>
  <c r="J66" i="20"/>
  <c r="Z66" i="20" s="1"/>
  <c r="L221" i="20"/>
  <c r="AB221" i="20" s="1"/>
  <c r="F85" i="21"/>
  <c r="V85" i="21" s="1"/>
  <c r="I60" i="22"/>
  <c r="Y60" i="22" s="1"/>
  <c r="F171" i="19"/>
  <c r="V171" i="19" s="1"/>
  <c r="Q25" i="20"/>
  <c r="AG25" i="20" s="1"/>
  <c r="M175" i="19"/>
  <c r="AC175" i="19" s="1"/>
  <c r="P64" i="20"/>
  <c r="AF64" i="20" s="1"/>
  <c r="F39" i="21"/>
  <c r="V39" i="21" s="1"/>
  <c r="Q11" i="20"/>
  <c r="AG11" i="20" s="1"/>
  <c r="K65" i="20"/>
  <c r="AA65" i="20" s="1"/>
  <c r="L45" i="20"/>
  <c r="AB45" i="20" s="1"/>
  <c r="K92" i="21"/>
  <c r="AA92" i="21" s="1"/>
  <c r="K90" i="20"/>
  <c r="AA90" i="20" s="1"/>
  <c r="Q175" i="20"/>
  <c r="AG175" i="20" s="1"/>
  <c r="M167" i="20"/>
  <c r="AC167" i="20" s="1"/>
  <c r="G19" i="21"/>
  <c r="W19" i="21" s="1"/>
  <c r="P91" i="21"/>
  <c r="AF91" i="21" s="1"/>
  <c r="L204" i="19"/>
  <c r="AB204" i="19" s="1"/>
  <c r="E198" i="21"/>
  <c r="U198" i="21" s="1"/>
  <c r="L108" i="21"/>
  <c r="AB108" i="21" s="1"/>
  <c r="G83" i="20"/>
  <c r="W83" i="20" s="1"/>
  <c r="M37" i="21"/>
  <c r="AC37" i="21" s="1"/>
  <c r="Q103" i="21"/>
  <c r="AG103" i="21" s="1"/>
  <c r="N32" i="21"/>
  <c r="AD32" i="21" s="1"/>
  <c r="O176" i="19"/>
  <c r="AE176" i="19" s="1"/>
  <c r="M209" i="20"/>
  <c r="AC209" i="20" s="1"/>
  <c r="G28" i="22"/>
  <c r="W28" i="22" s="1"/>
  <c r="N199" i="21"/>
  <c r="AD199" i="21" s="1"/>
  <c r="Q21" i="20"/>
  <c r="AG21" i="20" s="1"/>
  <c r="J22" i="21"/>
  <c r="Z22" i="21" s="1"/>
  <c r="I181" i="21"/>
  <c r="Y181" i="21" s="1"/>
  <c r="K134" i="20"/>
  <c r="AA134" i="20" s="1"/>
  <c r="I84" i="22"/>
  <c r="Y84" i="22" s="1"/>
  <c r="I70" i="21"/>
  <c r="Y70" i="21" s="1"/>
  <c r="L123" i="20"/>
  <c r="AB123" i="20" s="1"/>
  <c r="F8" i="22"/>
  <c r="V8" i="22" s="1"/>
  <c r="M87" i="21"/>
  <c r="AC87" i="21" s="1"/>
  <c r="O35" i="21"/>
  <c r="AE35" i="21" s="1"/>
  <c r="K167" i="21"/>
  <c r="AA167" i="21" s="1"/>
  <c r="F129" i="22"/>
  <c r="V129" i="22" s="1"/>
  <c r="Q182" i="20"/>
  <c r="AG182" i="20" s="1"/>
  <c r="H196" i="20"/>
  <c r="X196" i="20" s="1"/>
  <c r="E98" i="22"/>
  <c r="U98" i="22" s="1"/>
  <c r="M226" i="22"/>
  <c r="AC226" i="22" s="1"/>
  <c r="N127" i="20"/>
  <c r="AD127" i="20" s="1"/>
  <c r="P147" i="21"/>
  <c r="AF147" i="21" s="1"/>
  <c r="L88" i="21"/>
  <c r="AB88" i="21" s="1"/>
  <c r="F84" i="21"/>
  <c r="V84" i="21" s="1"/>
  <c r="E70" i="22"/>
  <c r="U70" i="22" s="1"/>
  <c r="P99" i="20"/>
  <c r="AF99" i="20" s="1"/>
  <c r="F227" i="20"/>
  <c r="V227" i="20" s="1"/>
  <c r="N171" i="21"/>
  <c r="AD171" i="21" s="1"/>
  <c r="Q36" i="22"/>
  <c r="AG36" i="22" s="1"/>
  <c r="E110" i="22"/>
  <c r="U110" i="22" s="1"/>
  <c r="P175" i="21"/>
  <c r="AF175" i="21" s="1"/>
  <c r="E59" i="22"/>
  <c r="U59" i="22" s="1"/>
  <c r="M221" i="21"/>
  <c r="AC221" i="21" s="1"/>
  <c r="E78" i="20"/>
  <c r="U78" i="20" s="1"/>
  <c r="I123" i="21"/>
  <c r="Y123" i="21" s="1"/>
  <c r="O161" i="22"/>
  <c r="AE161" i="22" s="1"/>
  <c r="J161" i="20"/>
  <c r="Z161" i="20" s="1"/>
  <c r="N33" i="20"/>
  <c r="AD33" i="20" s="1"/>
  <c r="N33" i="19"/>
  <c r="AD33" i="19" s="1"/>
  <c r="K222" i="19"/>
  <c r="AA222" i="19" s="1"/>
  <c r="N180" i="20"/>
  <c r="AD180" i="20" s="1"/>
  <c r="L64" i="21"/>
  <c r="AB64" i="21" s="1"/>
  <c r="K87" i="21"/>
  <c r="AA87" i="21" s="1"/>
  <c r="Q8" i="20"/>
  <c r="AG8" i="20" s="1"/>
  <c r="J182" i="20"/>
  <c r="Z182" i="20" s="1"/>
  <c r="M53" i="20"/>
  <c r="AC53" i="20" s="1"/>
  <c r="N202" i="20"/>
  <c r="AD202" i="20" s="1"/>
  <c r="N149" i="21"/>
  <c r="AD149" i="21" s="1"/>
  <c r="K25" i="19"/>
  <c r="AA25" i="19" s="1"/>
  <c r="E120" i="20"/>
  <c r="H68" i="20"/>
  <c r="X68" i="20" s="1"/>
  <c r="G106" i="19"/>
  <c r="W106" i="19" s="1"/>
  <c r="F192" i="20"/>
  <c r="V192" i="20" s="1"/>
  <c r="L13" i="21"/>
  <c r="AB13" i="21" s="1"/>
  <c r="F103" i="20"/>
  <c r="V103" i="20" s="1"/>
  <c r="P81" i="20"/>
  <c r="AF81" i="20" s="1"/>
  <c r="O166" i="19"/>
  <c r="AE166" i="19" s="1"/>
  <c r="K158" i="20"/>
  <c r="AA158" i="20" s="1"/>
  <c r="O54" i="20"/>
  <c r="AE54" i="20" s="1"/>
  <c r="G42" i="20"/>
  <c r="W42" i="20" s="1"/>
  <c r="N28" i="19"/>
  <c r="AD28" i="19" s="1"/>
  <c r="L28" i="21"/>
  <c r="AB28" i="21" s="1"/>
  <c r="F26" i="19"/>
  <c r="V26" i="19" s="1"/>
  <c r="J20" i="21"/>
  <c r="Z20" i="21" s="1"/>
  <c r="J149" i="20"/>
  <c r="Z149" i="20" s="1"/>
  <c r="G92" i="21"/>
  <c r="W92" i="21" s="1"/>
  <c r="L227" i="19"/>
  <c r="AB227" i="19" s="1"/>
  <c r="O85" i="21"/>
  <c r="AE85" i="21" s="1"/>
  <c r="M13" i="20"/>
  <c r="AC13" i="20" s="1"/>
  <c r="G202" i="20"/>
  <c r="W202" i="20" s="1"/>
  <c r="M213" i="22"/>
  <c r="AC213" i="22" s="1"/>
  <c r="N160" i="20"/>
  <c r="AD160" i="20" s="1"/>
  <c r="E164" i="22"/>
  <c r="E200" i="20"/>
  <c r="L194" i="22"/>
  <c r="AB194" i="22" s="1"/>
  <c r="P221" i="20"/>
  <c r="AF221" i="20" s="1"/>
  <c r="P177" i="20"/>
  <c r="AF177" i="20" s="1"/>
  <c r="P143" i="21"/>
  <c r="AF143" i="21" s="1"/>
  <c r="L226" i="22"/>
  <c r="AB226" i="22" s="1"/>
  <c r="J36" i="20"/>
  <c r="Z36" i="20" s="1"/>
  <c r="K200" i="20"/>
  <c r="AA200" i="20" s="1"/>
  <c r="M87" i="22"/>
  <c r="AC87" i="22" s="1"/>
  <c r="H155" i="20"/>
  <c r="X155" i="20" s="1"/>
  <c r="O150" i="20"/>
  <c r="AE150" i="20" s="1"/>
  <c r="P165" i="22"/>
  <c r="AF165" i="22" s="1"/>
  <c r="I221" i="20"/>
  <c r="Y221" i="20" s="1"/>
  <c r="E56" i="22"/>
  <c r="J153" i="22"/>
  <c r="Z153" i="22" s="1"/>
  <c r="L10" i="21"/>
  <c r="AB10" i="21" s="1"/>
  <c r="P129" i="21"/>
  <c r="AF129" i="21" s="1"/>
  <c r="E57" i="22"/>
  <c r="U57" i="22" s="1"/>
  <c r="N14" i="21"/>
  <c r="AD14" i="21" s="1"/>
  <c r="J188" i="20"/>
  <c r="Z188" i="20" s="1"/>
  <c r="Q116" i="20"/>
  <c r="AG116" i="20" s="1"/>
  <c r="O198" i="22"/>
  <c r="AE198" i="22" s="1"/>
  <c r="H36" i="21"/>
  <c r="X36" i="21" s="1"/>
  <c r="O8" i="21"/>
  <c r="AE8" i="21" s="1"/>
  <c r="Q77" i="21"/>
  <c r="AG77" i="21" s="1"/>
  <c r="J117" i="22"/>
  <c r="Z117" i="22" s="1"/>
  <c r="E203" i="22"/>
  <c r="I68" i="21"/>
  <c r="Y68" i="21" s="1"/>
  <c r="I103" i="21"/>
  <c r="Y103" i="21" s="1"/>
  <c r="F103" i="22"/>
  <c r="V103" i="22" s="1"/>
  <c r="L107" i="22"/>
  <c r="AB107" i="22" s="1"/>
  <c r="I18" i="22"/>
  <c r="Y18" i="22" s="1"/>
  <c r="N121" i="22"/>
  <c r="AD121" i="22" s="1"/>
  <c r="P101" i="21"/>
  <c r="AF101" i="21" s="1"/>
  <c r="M21" i="22"/>
  <c r="AC21" i="22" s="1"/>
  <c r="J57" i="20"/>
  <c r="Z57" i="20" s="1"/>
  <c r="L137" i="21"/>
  <c r="AB137" i="21" s="1"/>
  <c r="E129" i="20"/>
  <c r="U129" i="20" s="1"/>
  <c r="I211" i="20"/>
  <c r="Y211" i="20" s="1"/>
  <c r="N36" i="20"/>
  <c r="AD36" i="20" s="1"/>
  <c r="J109" i="19"/>
  <c r="Z109" i="19" s="1"/>
  <c r="J207" i="19"/>
  <c r="Z207" i="19" s="1"/>
  <c r="Q158" i="19"/>
  <c r="AG158" i="19" s="1"/>
  <c r="J75" i="19"/>
  <c r="Z75" i="19" s="1"/>
  <c r="J169" i="21"/>
  <c r="Z169" i="21" s="1"/>
  <c r="N69" i="20"/>
  <c r="AD69" i="20" s="1"/>
  <c r="K203" i="20"/>
  <c r="AA203" i="20" s="1"/>
  <c r="N209" i="20"/>
  <c r="AD209" i="20" s="1"/>
  <c r="O26" i="20"/>
  <c r="AE26" i="20" s="1"/>
  <c r="M99" i="20"/>
  <c r="AC99" i="20" s="1"/>
  <c r="M91" i="20"/>
  <c r="AC91" i="20" s="1"/>
  <c r="M216" i="21"/>
  <c r="AC216" i="21" s="1"/>
  <c r="K218" i="19"/>
  <c r="AA218" i="19" s="1"/>
  <c r="L25" i="19"/>
  <c r="AB25" i="19" s="1"/>
  <c r="P83" i="19"/>
  <c r="AF83" i="19" s="1"/>
  <c r="E85" i="19"/>
  <c r="U85" i="19" s="1"/>
  <c r="Q210" i="19"/>
  <c r="AG210" i="19" s="1"/>
  <c r="K122" i="20"/>
  <c r="AA122" i="20" s="1"/>
  <c r="E221" i="21"/>
  <c r="U221" i="21" s="1"/>
  <c r="E57" i="19"/>
  <c r="G58" i="20"/>
  <c r="W58" i="20" s="1"/>
  <c r="Q117" i="19"/>
  <c r="AG117" i="19" s="1"/>
  <c r="E209" i="19"/>
  <c r="F13" i="20"/>
  <c r="V13" i="20" s="1"/>
  <c r="I59" i="19"/>
  <c r="Y59" i="19" s="1"/>
  <c r="J98" i="21"/>
  <c r="Z98" i="21" s="1"/>
  <c r="F68" i="21"/>
  <c r="V68" i="21" s="1"/>
  <c r="G86" i="20"/>
  <c r="W86" i="20" s="1"/>
  <c r="L162" i="20"/>
  <c r="AB162" i="20" s="1"/>
  <c r="O225" i="19"/>
  <c r="AE225" i="19" s="1"/>
  <c r="O196" i="20"/>
  <c r="AE196" i="20" s="1"/>
  <c r="F77" i="20"/>
  <c r="K55" i="19"/>
  <c r="AA55" i="19" s="1"/>
  <c r="M116" i="21"/>
  <c r="AC116" i="21" s="1"/>
  <c r="E217" i="19"/>
  <c r="H66" i="21"/>
  <c r="X66" i="21" s="1"/>
  <c r="E116" i="20"/>
  <c r="U116" i="20" s="1"/>
  <c r="I71" i="20"/>
  <c r="Y71" i="20" s="1"/>
  <c r="P201" i="20"/>
  <c r="AF201" i="20" s="1"/>
  <c r="E206" i="19"/>
  <c r="U206" i="19" s="1"/>
  <c r="K153" i="20"/>
  <c r="AA153" i="20" s="1"/>
  <c r="H90" i="19"/>
  <c r="X90" i="19" s="1"/>
  <c r="K90" i="21"/>
  <c r="AA90" i="21" s="1"/>
  <c r="I177" i="20"/>
  <c r="Y177" i="20" s="1"/>
  <c r="O131" i="20"/>
  <c r="AE131" i="20" s="1"/>
  <c r="M9" i="21"/>
  <c r="AC9" i="21" s="1"/>
  <c r="I125" i="20"/>
  <c r="Y125" i="20" s="1"/>
  <c r="G21" i="21"/>
  <c r="W21" i="21" s="1"/>
  <c r="L70" i="20"/>
  <c r="AB70" i="20" s="1"/>
  <c r="G85" i="20"/>
  <c r="W85" i="20" s="1"/>
  <c r="E58" i="21"/>
  <c r="U58" i="21" s="1"/>
  <c r="I92" i="21"/>
  <c r="Y92" i="21" s="1"/>
  <c r="I171" i="21"/>
  <c r="Y171" i="21" s="1"/>
  <c r="H25" i="21"/>
  <c r="X25" i="21" s="1"/>
  <c r="K145" i="19"/>
  <c r="AA145" i="19" s="1"/>
  <c r="H126" i="19"/>
  <c r="X126" i="19" s="1"/>
  <c r="L112" i="21"/>
  <c r="AB112" i="21" s="1"/>
  <c r="M151" i="19"/>
  <c r="AC151" i="19" s="1"/>
  <c r="K101" i="20"/>
  <c r="AA101" i="20" s="1"/>
  <c r="L118" i="20"/>
  <c r="AB118" i="20" s="1"/>
  <c r="F71" i="21"/>
  <c r="V71" i="21" s="1"/>
  <c r="Q205" i="20"/>
  <c r="AG205" i="20" s="1"/>
  <c r="I128" i="20"/>
  <c r="Y128" i="20" s="1"/>
  <c r="M73" i="20"/>
  <c r="AC73" i="20" s="1"/>
  <c r="N123" i="19"/>
  <c r="AD123" i="19" s="1"/>
  <c r="H72" i="20"/>
  <c r="X72" i="20" s="1"/>
  <c r="O123" i="20"/>
  <c r="AE123" i="20" s="1"/>
  <c r="J116" i="20"/>
  <c r="Z116" i="20" s="1"/>
  <c r="O8" i="20"/>
  <c r="AE8" i="20" s="1"/>
  <c r="M80" i="20"/>
  <c r="AC80" i="20" s="1"/>
  <c r="E222" i="20"/>
  <c r="U222" i="20" s="1"/>
  <c r="Q29" i="20"/>
  <c r="AG29" i="20" s="1"/>
  <c r="E169" i="21"/>
  <c r="U169" i="21" s="1"/>
  <c r="G190" i="21"/>
  <c r="W190" i="21" s="1"/>
  <c r="M60" i="19"/>
  <c r="AC60" i="19" s="1"/>
  <c r="J212" i="20"/>
  <c r="Z212" i="20" s="1"/>
  <c r="F92" i="20"/>
  <c r="V92" i="20" s="1"/>
  <c r="N131" i="19"/>
  <c r="AD131" i="19" s="1"/>
  <c r="O111" i="21"/>
  <c r="AE111" i="21" s="1"/>
  <c r="N38" i="21"/>
  <c r="AD38" i="21" s="1"/>
  <c r="I127" i="21"/>
  <c r="Y127" i="21" s="1"/>
  <c r="J165" i="20"/>
  <c r="Z165" i="20" s="1"/>
  <c r="N193" i="19"/>
  <c r="AD193" i="19" s="1"/>
  <c r="G37" i="21"/>
  <c r="W37" i="21" s="1"/>
  <c r="E134" i="20"/>
  <c r="Q86" i="20"/>
  <c r="AG86" i="20" s="1"/>
  <c r="E144" i="19"/>
  <c r="F157" i="22"/>
  <c r="V157" i="22" s="1"/>
  <c r="G22" i="19"/>
  <c r="W22" i="19" s="1"/>
  <c r="E79" i="21"/>
  <c r="U79" i="21" s="1"/>
  <c r="Q22" i="21"/>
  <c r="AG22" i="21" s="1"/>
  <c r="M177" i="21"/>
  <c r="AC177" i="21" s="1"/>
  <c r="E40" i="20"/>
  <c r="U40" i="20" s="1"/>
  <c r="M146" i="19"/>
  <c r="AC146" i="19" s="1"/>
  <c r="F83" i="20"/>
  <c r="V83" i="20" s="1"/>
  <c r="N197" i="22"/>
  <c r="AD197" i="22" s="1"/>
  <c r="L169" i="22"/>
  <c r="AB169" i="22" s="1"/>
  <c r="I114" i="20"/>
  <c r="Y114" i="20" s="1"/>
  <c r="L196" i="21"/>
  <c r="AB196" i="21" s="1"/>
  <c r="O106" i="21"/>
  <c r="AE106" i="21" s="1"/>
  <c r="I23" i="22"/>
  <c r="Y23" i="22" s="1"/>
  <c r="F59" i="21"/>
  <c r="V59" i="21" s="1"/>
  <c r="M150" i="21"/>
  <c r="AC150" i="21" s="1"/>
  <c r="E121" i="22"/>
  <c r="U121" i="22" s="1"/>
  <c r="Q44" i="22"/>
  <c r="AG44" i="22" s="1"/>
  <c r="L72" i="20"/>
  <c r="AB72" i="20" s="1"/>
  <c r="F92" i="21"/>
  <c r="V92" i="21" s="1"/>
  <c r="L33" i="19"/>
  <c r="AB33" i="19" s="1"/>
  <c r="L124" i="20"/>
  <c r="AB124" i="20" s="1"/>
  <c r="G6" i="21"/>
  <c r="W6" i="21" s="1"/>
  <c r="O176" i="20"/>
  <c r="AE176" i="20" s="1"/>
  <c r="O215" i="19"/>
  <c r="AE215" i="19" s="1"/>
  <c r="P211" i="20"/>
  <c r="AF211" i="20" s="1"/>
  <c r="I198" i="19"/>
  <c r="Y198" i="19" s="1"/>
  <c r="N107" i="21"/>
  <c r="AD107" i="21" s="1"/>
  <c r="Q10" i="21"/>
  <c r="AG10" i="21" s="1"/>
  <c r="K198" i="22"/>
  <c r="AA198" i="22" s="1"/>
  <c r="Q102" i="21"/>
  <c r="AG102" i="21" s="1"/>
  <c r="E213" i="20"/>
  <c r="F190" i="20"/>
  <c r="V190" i="20" s="1"/>
  <c r="I208" i="21"/>
  <c r="Y208" i="21" s="1"/>
  <c r="P130" i="21"/>
  <c r="AF130" i="21" s="1"/>
  <c r="M40" i="22"/>
  <c r="AC40" i="22" s="1"/>
  <c r="E156" i="21"/>
  <c r="U156" i="21" s="1"/>
  <c r="N223" i="21"/>
  <c r="AD223" i="21" s="1"/>
  <c r="G22" i="22"/>
  <c r="W22" i="22" s="1"/>
  <c r="F114" i="21"/>
  <c r="V114" i="21" s="1"/>
  <c r="L115" i="21"/>
  <c r="AB115" i="21" s="1"/>
  <c r="N40" i="22"/>
  <c r="AD40" i="22" s="1"/>
  <c r="E118" i="22"/>
  <c r="U118" i="22" s="1"/>
  <c r="L176" i="21"/>
  <c r="AB176" i="21" s="1"/>
  <c r="M72" i="22"/>
  <c r="AC72" i="22" s="1"/>
  <c r="O225" i="22"/>
  <c r="AE225" i="22" s="1"/>
  <c r="F164" i="22"/>
  <c r="V164" i="22" s="1"/>
  <c r="L195" i="19"/>
  <c r="AB195" i="19" s="1"/>
  <c r="I43" i="20"/>
  <c r="E68" i="21"/>
  <c r="U68" i="21" s="1"/>
  <c r="Q106" i="21"/>
  <c r="AG106" i="21" s="1"/>
  <c r="I105" i="19"/>
  <c r="Y105" i="19" s="1"/>
  <c r="E92" i="20"/>
  <c r="U92" i="20" s="1"/>
  <c r="L226" i="20"/>
  <c r="AB226" i="20" s="1"/>
  <c r="O89" i="21"/>
  <c r="AE89" i="21" s="1"/>
  <c r="E204" i="19"/>
  <c r="U204" i="19" s="1"/>
  <c r="N20" i="19"/>
  <c r="AD20" i="19" s="1"/>
  <c r="O104" i="19"/>
  <c r="AE104" i="19" s="1"/>
  <c r="H35" i="19"/>
  <c r="X35" i="19" s="1"/>
  <c r="F87" i="19"/>
  <c r="V87" i="19" s="1"/>
  <c r="L115" i="20"/>
  <c r="AB115" i="20" s="1"/>
  <c r="Q192" i="20"/>
  <c r="AG192" i="20" s="1"/>
  <c r="M148" i="21"/>
  <c r="AC148" i="21" s="1"/>
  <c r="N19" i="19"/>
  <c r="AD19" i="19" s="1"/>
  <c r="O158" i="20"/>
  <c r="AE158" i="20" s="1"/>
  <c r="H192" i="19"/>
  <c r="X192" i="19" s="1"/>
  <c r="F145" i="21"/>
  <c r="V145" i="21" s="1"/>
  <c r="H79" i="20"/>
  <c r="X79" i="20" s="1"/>
  <c r="H137" i="19"/>
  <c r="X137" i="19" s="1"/>
  <c r="N109" i="20"/>
  <c r="AD109" i="20" s="1"/>
  <c r="H26" i="21"/>
  <c r="X26" i="21" s="1"/>
  <c r="E171" i="20"/>
  <c r="U171" i="20" s="1"/>
  <c r="H137" i="21"/>
  <c r="X137" i="21" s="1"/>
  <c r="H223" i="19"/>
  <c r="X223" i="19" s="1"/>
  <c r="I68" i="20"/>
  <c r="Y68" i="20" s="1"/>
  <c r="P222" i="20"/>
  <c r="AF222" i="20" s="1"/>
  <c r="H135" i="19"/>
  <c r="X135" i="19" s="1"/>
  <c r="G34" i="19"/>
  <c r="W34" i="19" s="1"/>
  <c r="K37" i="20"/>
  <c r="AA37" i="20" s="1"/>
  <c r="Q69" i="19"/>
  <c r="AG69" i="19" s="1"/>
  <c r="Q88" i="20"/>
  <c r="AG88" i="20" s="1"/>
  <c r="Q64" i="20"/>
  <c r="AG64" i="20" s="1"/>
  <c r="H165" i="22"/>
  <c r="X165" i="22" s="1"/>
  <c r="F68" i="20"/>
  <c r="V68" i="20" s="1"/>
  <c r="K58" i="21"/>
  <c r="AA58" i="21" s="1"/>
  <c r="O221" i="19"/>
  <c r="AE221" i="19" s="1"/>
  <c r="M101" i="21"/>
  <c r="AC101" i="21" s="1"/>
  <c r="N99" i="21"/>
  <c r="AD99" i="21" s="1"/>
  <c r="E11" i="21"/>
  <c r="U11" i="21" s="1"/>
  <c r="J125" i="21"/>
  <c r="Z125" i="21" s="1"/>
  <c r="Q126" i="20"/>
  <c r="AG126" i="20" s="1"/>
  <c r="N6" i="21"/>
  <c r="AD6" i="21" s="1"/>
  <c r="I178" i="20"/>
  <c r="Y178" i="20" s="1"/>
  <c r="J130" i="20"/>
  <c r="Z130" i="20" s="1"/>
  <c r="K25" i="20"/>
  <c r="AA25" i="20" s="1"/>
  <c r="P173" i="19"/>
  <c r="AF173" i="19" s="1"/>
  <c r="H117" i="21"/>
  <c r="X117" i="21" s="1"/>
  <c r="H111" i="19"/>
  <c r="X111" i="19" s="1"/>
  <c r="N65" i="19"/>
  <c r="AD65" i="19" s="1"/>
  <c r="E163" i="19"/>
  <c r="U163" i="19" s="1"/>
  <c r="N210" i="19"/>
  <c r="AD210" i="19" s="1"/>
  <c r="H164" i="19"/>
  <c r="X164" i="19" s="1"/>
  <c r="J162" i="20"/>
  <c r="Z162" i="20" s="1"/>
  <c r="K213" i="20"/>
  <c r="AA213" i="20" s="1"/>
  <c r="O148" i="21"/>
  <c r="AE148" i="21" s="1"/>
  <c r="P169" i="21"/>
  <c r="AF169" i="21" s="1"/>
  <c r="G217" i="20"/>
  <c r="W217" i="20" s="1"/>
  <c r="E89" i="19"/>
  <c r="U89" i="19" s="1"/>
  <c r="J213" i="19"/>
  <c r="Z213" i="19" s="1"/>
  <c r="N16" i="20"/>
  <c r="AD16" i="20" s="1"/>
  <c r="H100" i="20"/>
  <c r="X100" i="20" s="1"/>
  <c r="G178" i="20"/>
  <c r="W178" i="20" s="1"/>
  <c r="M38" i="20"/>
  <c r="AC38" i="20" s="1"/>
  <c r="K32" i="20"/>
  <c r="AA32" i="20" s="1"/>
  <c r="P36" i="21"/>
  <c r="AF36" i="21" s="1"/>
  <c r="L19" i="20"/>
  <c r="AB19" i="20" s="1"/>
  <c r="F129" i="20"/>
  <c r="V129" i="20" s="1"/>
  <c r="M218" i="22"/>
  <c r="AC218" i="22" s="1"/>
  <c r="P81" i="19"/>
  <c r="AF81" i="19" s="1"/>
  <c r="L67" i="22"/>
  <c r="AB67" i="22" s="1"/>
  <c r="H61" i="20"/>
  <c r="X61" i="20" s="1"/>
  <c r="G152" i="19"/>
  <c r="H162" i="20"/>
  <c r="X162" i="20" s="1"/>
  <c r="K31" i="21"/>
  <c r="AA31" i="21" s="1"/>
  <c r="G220" i="20"/>
  <c r="W220" i="20" s="1"/>
  <c r="O191" i="20"/>
  <c r="AE191" i="20" s="1"/>
  <c r="I224" i="19"/>
  <c r="Y224" i="19" s="1"/>
  <c r="N91" i="21"/>
  <c r="AD91" i="21" s="1"/>
  <c r="P198" i="20"/>
  <c r="AF198" i="20" s="1"/>
  <c r="N182" i="20"/>
  <c r="AD182" i="20" s="1"/>
  <c r="O127" i="19"/>
  <c r="AE127" i="19" s="1"/>
  <c r="K33" i="20"/>
  <c r="AA33" i="20" s="1"/>
  <c r="N219" i="19"/>
  <c r="AD219" i="19" s="1"/>
  <c r="E8" i="22"/>
  <c r="U8" i="22" s="1"/>
  <c r="K217" i="20"/>
  <c r="AA217" i="20" s="1"/>
  <c r="N218" i="19"/>
  <c r="AD218" i="19" s="1"/>
  <c r="F106" i="20"/>
  <c r="V106" i="20" s="1"/>
  <c r="P9" i="21"/>
  <c r="AF9" i="21" s="1"/>
  <c r="Q117" i="20"/>
  <c r="AG117" i="20" s="1"/>
  <c r="N164" i="20"/>
  <c r="AD164" i="20" s="1"/>
  <c r="I193" i="21"/>
  <c r="Y193" i="21" s="1"/>
  <c r="O159" i="20"/>
  <c r="AE159" i="20" s="1"/>
  <c r="F105" i="22"/>
  <c r="G148" i="19"/>
  <c r="W148" i="19" s="1"/>
  <c r="H198" i="21"/>
  <c r="X198" i="21" s="1"/>
  <c r="E116" i="21"/>
  <c r="U116" i="21" s="1"/>
  <c r="E167" i="20"/>
  <c r="U167" i="20" s="1"/>
  <c r="K20" i="22"/>
  <c r="AA20" i="22" s="1"/>
  <c r="H217" i="22"/>
  <c r="X217" i="22" s="1"/>
  <c r="I103" i="20"/>
  <c r="Y103" i="20" s="1"/>
  <c r="L102" i="21"/>
  <c r="AB102" i="21" s="1"/>
  <c r="H143" i="19"/>
  <c r="E136" i="20"/>
  <c r="U136" i="20" s="1"/>
  <c r="F99" i="21"/>
  <c r="V99" i="21" s="1"/>
  <c r="F17" i="21"/>
  <c r="V17" i="21" s="1"/>
  <c r="H191" i="20"/>
  <c r="X191" i="20" s="1"/>
  <c r="K34" i="21"/>
  <c r="AA34" i="21" s="1"/>
  <c r="N9" i="20"/>
  <c r="AD9" i="20" s="1"/>
  <c r="E71" i="22"/>
  <c r="U71" i="22" s="1"/>
  <c r="N84" i="21"/>
  <c r="AD84" i="21" s="1"/>
  <c r="O221" i="22"/>
  <c r="AE221" i="22" s="1"/>
  <c r="G83" i="21"/>
  <c r="W83" i="21" s="1"/>
  <c r="I64" i="21"/>
  <c r="Y64" i="21" s="1"/>
  <c r="Q149" i="20"/>
  <c r="AG149" i="20" s="1"/>
  <c r="P168" i="21"/>
  <c r="AF168" i="21" s="1"/>
  <c r="J79" i="21"/>
  <c r="Z79" i="21" s="1"/>
  <c r="O108" i="21"/>
  <c r="AE108" i="21" s="1"/>
  <c r="K161" i="21"/>
  <c r="AA161" i="21" s="1"/>
  <c r="G68" i="21"/>
  <c r="W68" i="21" s="1"/>
  <c r="K154" i="21"/>
  <c r="AA154" i="21" s="1"/>
  <c r="F80" i="21"/>
  <c r="V80" i="21" s="1"/>
  <c r="P151" i="22"/>
  <c r="AF151" i="22" s="1"/>
  <c r="E223" i="22"/>
  <c r="U223" i="22" s="1"/>
  <c r="K99" i="21"/>
  <c r="AA99" i="21" s="1"/>
  <c r="M171" i="22"/>
  <c r="AC171" i="22" s="1"/>
  <c r="I110" i="22"/>
  <c r="Y110" i="22" s="1"/>
  <c r="P192" i="21"/>
  <c r="AF192" i="21" s="1"/>
  <c r="F204" i="22"/>
  <c r="V204" i="22" s="1"/>
  <c r="O151" i="19"/>
  <c r="AE151" i="19" s="1"/>
  <c r="Q168" i="20"/>
  <c r="AG168" i="20" s="1"/>
  <c r="F39" i="19"/>
  <c r="V39" i="19" s="1"/>
  <c r="P148" i="19"/>
  <c r="AF148" i="19" s="1"/>
  <c r="I175" i="19"/>
  <c r="Y175" i="19" s="1"/>
  <c r="G71" i="19"/>
  <c r="W71" i="19" s="1"/>
  <c r="K214" i="19"/>
  <c r="AA214" i="19" s="1"/>
  <c r="L147" i="19"/>
  <c r="AB147" i="19" s="1"/>
  <c r="Q196" i="21"/>
  <c r="AG196" i="21" s="1"/>
  <c r="G39" i="19"/>
  <c r="K144" i="19"/>
  <c r="AA144" i="19" s="1"/>
  <c r="E181" i="20"/>
  <c r="U181" i="20" s="1"/>
  <c r="Q82" i="19"/>
  <c r="AG82" i="19" s="1"/>
  <c r="O205" i="19"/>
  <c r="AE205" i="19" s="1"/>
  <c r="G9" i="20"/>
  <c r="W9" i="20" s="1"/>
  <c r="F76" i="20"/>
  <c r="V76" i="20" s="1"/>
  <c r="Q220" i="19"/>
  <c r="AG220" i="19" s="1"/>
  <c r="E62" i="19"/>
  <c r="U62" i="19" s="1"/>
  <c r="Q62" i="19"/>
  <c r="AG62" i="19" s="1"/>
  <c r="E167" i="19"/>
  <c r="U167" i="19" s="1"/>
  <c r="P69" i="20"/>
  <c r="AF69" i="20" s="1"/>
  <c r="F192" i="19"/>
  <c r="V192" i="19" s="1"/>
  <c r="E120" i="19"/>
  <c r="Q38" i="19"/>
  <c r="AG38" i="19" s="1"/>
  <c r="H59" i="20"/>
  <c r="X59" i="20" s="1"/>
  <c r="O39" i="20"/>
  <c r="AE39" i="20" s="1"/>
  <c r="E12" i="22"/>
  <c r="U12" i="22" s="1"/>
  <c r="P19" i="19"/>
  <c r="AF19" i="19" s="1"/>
  <c r="J110" i="20"/>
  <c r="Z110" i="20" s="1"/>
  <c r="K6" i="20"/>
  <c r="AA6" i="20" s="1"/>
  <c r="K210" i="19"/>
  <c r="AA210" i="19" s="1"/>
  <c r="Q224" i="19"/>
  <c r="AG224" i="19" s="1"/>
  <c r="G87" i="20"/>
  <c r="W87" i="20" s="1"/>
  <c r="J57" i="19"/>
  <c r="Z57" i="19" s="1"/>
  <c r="P85" i="19"/>
  <c r="AF85" i="19" s="1"/>
  <c r="J41" i="19"/>
  <c r="Z41" i="19" s="1"/>
  <c r="I109" i="20"/>
  <c r="Y109" i="20" s="1"/>
  <c r="G110" i="19"/>
  <c r="W110" i="19" s="1"/>
  <c r="O55" i="20"/>
  <c r="AE55" i="20" s="1"/>
  <c r="H129" i="20"/>
  <c r="X129" i="20" s="1"/>
  <c r="E147" i="21"/>
  <c r="U147" i="21" s="1"/>
  <c r="L224" i="19"/>
  <c r="AB224" i="19" s="1"/>
  <c r="G135" i="20"/>
  <c r="W135" i="20" s="1"/>
  <c r="M37" i="20"/>
  <c r="AC37" i="20" s="1"/>
  <c r="G35" i="20"/>
  <c r="W35" i="20" s="1"/>
  <c r="N83" i="20"/>
  <c r="AD83" i="20" s="1"/>
  <c r="E26" i="20"/>
  <c r="U26" i="20" s="1"/>
  <c r="E149" i="20"/>
  <c r="U149" i="20" s="1"/>
  <c r="N111" i="19"/>
  <c r="AD111" i="19" s="1"/>
  <c r="P210" i="20"/>
  <c r="AF210" i="20" s="1"/>
  <c r="O148" i="20"/>
  <c r="AE148" i="20" s="1"/>
  <c r="I33" i="20"/>
  <c r="Y33" i="20" s="1"/>
  <c r="E55" i="20"/>
  <c r="U55" i="20" s="1"/>
  <c r="E45" i="19"/>
  <c r="U45" i="19" s="1"/>
  <c r="J107" i="19"/>
  <c r="Z107" i="19" s="1"/>
  <c r="L64" i="19"/>
  <c r="AB64" i="19" s="1"/>
  <c r="I34" i="19"/>
  <c r="Y34" i="19" s="1"/>
  <c r="Q16" i="20"/>
  <c r="AG16" i="20" s="1"/>
  <c r="H60" i="19"/>
  <c r="X60" i="19" s="1"/>
  <c r="F125" i="21"/>
  <c r="V125" i="21" s="1"/>
  <c r="I199" i="19"/>
  <c r="Y199" i="19" s="1"/>
  <c r="H61" i="21"/>
  <c r="X61" i="21" s="1"/>
  <c r="J82" i="20"/>
  <c r="Z82" i="20" s="1"/>
  <c r="N120" i="20"/>
  <c r="AD120" i="20" s="1"/>
  <c r="N135" i="20"/>
  <c r="AD135" i="20" s="1"/>
  <c r="Q214" i="19"/>
  <c r="AG214" i="19" s="1"/>
  <c r="N17" i="20"/>
  <c r="AD17" i="20" s="1"/>
  <c r="F58" i="19"/>
  <c r="V58" i="19" s="1"/>
  <c r="H35" i="21"/>
  <c r="X35" i="21" s="1"/>
  <c r="N20" i="20"/>
  <c r="AD20" i="20" s="1"/>
  <c r="I18" i="20"/>
  <c r="Y18" i="20" s="1"/>
  <c r="O114" i="20"/>
  <c r="AE114" i="20" s="1"/>
  <c r="F189" i="19"/>
  <c r="V189" i="19" s="1"/>
  <c r="M26" i="20"/>
  <c r="AC26" i="20" s="1"/>
  <c r="Q180" i="19"/>
  <c r="AG180" i="19" s="1"/>
  <c r="N31" i="20"/>
  <c r="AD31" i="20" s="1"/>
  <c r="G203" i="19"/>
  <c r="W203" i="19" s="1"/>
  <c r="J111" i="20"/>
  <c r="Z111" i="20" s="1"/>
  <c r="E190" i="20"/>
  <c r="U190" i="20" s="1"/>
  <c r="M208" i="20"/>
  <c r="AC208" i="20" s="1"/>
  <c r="G78" i="20"/>
  <c r="W78" i="20" s="1"/>
  <c r="N37" i="22"/>
  <c r="AD37" i="22" s="1"/>
  <c r="P216" i="19"/>
  <c r="AF216" i="19" s="1"/>
  <c r="L193" i="19"/>
  <c r="AB193" i="19" s="1"/>
  <c r="K80" i="19"/>
  <c r="AA80" i="19" s="1"/>
  <c r="L193" i="21"/>
  <c r="AB193" i="21" s="1"/>
  <c r="P89" i="20"/>
  <c r="AF89" i="20" s="1"/>
  <c r="L32" i="21"/>
  <c r="AB32" i="21" s="1"/>
  <c r="M24" i="21"/>
  <c r="AC24" i="21" s="1"/>
  <c r="O198" i="20"/>
  <c r="AE198" i="20" s="1"/>
  <c r="O217" i="20"/>
  <c r="AE217" i="20" s="1"/>
  <c r="J35" i="20"/>
  <c r="Z35" i="20" s="1"/>
  <c r="Q36" i="20"/>
  <c r="AG36" i="20" s="1"/>
  <c r="G23" i="22"/>
  <c r="W23" i="22" s="1"/>
  <c r="M83" i="19"/>
  <c r="AC83" i="19" s="1"/>
  <c r="E42" i="19"/>
  <c r="M110" i="19"/>
  <c r="AC110" i="19" s="1"/>
  <c r="J166" i="20"/>
  <c r="Z166" i="20" s="1"/>
  <c r="H19" i="20"/>
  <c r="X19" i="20" s="1"/>
  <c r="L36" i="20"/>
  <c r="AB36" i="20" s="1"/>
  <c r="K85" i="21"/>
  <c r="AA85" i="21" s="1"/>
  <c r="K197" i="20"/>
  <c r="AA197" i="20" s="1"/>
  <c r="L111" i="21"/>
  <c r="AB111" i="21" s="1"/>
  <c r="N227" i="21"/>
  <c r="AD227" i="21" s="1"/>
  <c r="I146" i="19"/>
  <c r="Y146" i="19" s="1"/>
  <c r="Q179" i="19"/>
  <c r="AG179" i="19" s="1"/>
  <c r="O74" i="20"/>
  <c r="AE74" i="20" s="1"/>
  <c r="P168" i="20"/>
  <c r="AF168" i="20" s="1"/>
  <c r="M192" i="21"/>
  <c r="AC192" i="21" s="1"/>
  <c r="I129" i="20"/>
  <c r="Y129" i="20" s="1"/>
  <c r="E58" i="20"/>
  <c r="G177" i="19"/>
  <c r="W177" i="19" s="1"/>
  <c r="O188" i="20"/>
  <c r="AE188" i="20" s="1"/>
  <c r="F179" i="21"/>
  <c r="V179" i="21" s="1"/>
  <c r="I41" i="22"/>
  <c r="Y41" i="22" s="1"/>
  <c r="N127" i="19"/>
  <c r="AD127" i="19" s="1"/>
  <c r="F34" i="20"/>
  <c r="V34" i="20" s="1"/>
  <c r="N132" i="20"/>
  <c r="AD132" i="20" s="1"/>
  <c r="M221" i="19"/>
  <c r="AC221" i="19" s="1"/>
  <c r="J126" i="21"/>
  <c r="Z126" i="21" s="1"/>
  <c r="I210" i="21"/>
  <c r="Y210" i="21" s="1"/>
  <c r="O57" i="21"/>
  <c r="AE57" i="21" s="1"/>
  <c r="J64" i="21"/>
  <c r="Z64" i="21" s="1"/>
  <c r="O35" i="20"/>
  <c r="AE35" i="20" s="1"/>
  <c r="I194" i="20"/>
  <c r="Y194" i="20" s="1"/>
  <c r="J129" i="21"/>
  <c r="Z129" i="21" s="1"/>
  <c r="L169" i="21"/>
  <c r="AB169" i="21" s="1"/>
  <c r="L34" i="19"/>
  <c r="AB34" i="19" s="1"/>
  <c r="I17" i="20"/>
  <c r="Y17" i="20" s="1"/>
  <c r="P193" i="20"/>
  <c r="AF193" i="20" s="1"/>
  <c r="M61" i="20"/>
  <c r="AC61" i="20" s="1"/>
  <c r="H15" i="21"/>
  <c r="X15" i="21" s="1"/>
  <c r="J41" i="20"/>
  <c r="Z41" i="20" s="1"/>
  <c r="N133" i="20"/>
  <c r="AD133" i="20" s="1"/>
  <c r="K156" i="20"/>
  <c r="AA156" i="20" s="1"/>
  <c r="N219" i="20"/>
  <c r="AD219" i="20" s="1"/>
  <c r="H217" i="20"/>
  <c r="X217" i="20" s="1"/>
  <c r="H85" i="20"/>
  <c r="X85" i="20" s="1"/>
  <c r="Q79" i="21"/>
  <c r="AG79" i="21" s="1"/>
  <c r="E102" i="22"/>
  <c r="U102" i="22" s="1"/>
  <c r="I84" i="20"/>
  <c r="Y84" i="20" s="1"/>
  <c r="I204" i="19"/>
  <c r="Y204" i="19" s="1"/>
  <c r="N70" i="20"/>
  <c r="AD70" i="20" s="1"/>
  <c r="H152" i="20"/>
  <c r="X152" i="20" s="1"/>
  <c r="J218" i="21"/>
  <c r="Z218" i="21" s="1"/>
  <c r="F126" i="19"/>
  <c r="V126" i="19" s="1"/>
  <c r="G111" i="20"/>
  <c r="W111" i="20" s="1"/>
  <c r="Q221" i="20"/>
  <c r="AG221" i="20" s="1"/>
  <c r="K137" i="19"/>
  <c r="AA137" i="19" s="1"/>
  <c r="K196" i="20"/>
  <c r="AA196" i="20" s="1"/>
  <c r="F198" i="20"/>
  <c r="V198" i="20" s="1"/>
  <c r="N110" i="21"/>
  <c r="AD110" i="21" s="1"/>
  <c r="F84" i="20"/>
  <c r="V84" i="20" s="1"/>
  <c r="M31" i="20"/>
  <c r="AC31" i="20" s="1"/>
  <c r="H222" i="19"/>
  <c r="X222" i="19" s="1"/>
  <c r="Q209" i="19"/>
  <c r="AG209" i="19" s="1"/>
  <c r="E146" i="20"/>
  <c r="F52" i="11"/>
  <c r="K124" i="21"/>
  <c r="AA124" i="21" s="1"/>
  <c r="H120" i="20"/>
  <c r="X120" i="20" s="1"/>
  <c r="P18" i="21"/>
  <c r="AF18" i="21" s="1"/>
  <c r="G188" i="21"/>
  <c r="W188" i="21" s="1"/>
  <c r="H156" i="22"/>
  <c r="X156" i="22" s="1"/>
  <c r="O145" i="22"/>
  <c r="AE145" i="22" s="1"/>
  <c r="E31" i="21"/>
  <c r="U31" i="21" s="1"/>
  <c r="N174" i="21"/>
  <c r="AD174" i="21" s="1"/>
  <c r="H216" i="21"/>
  <c r="X216" i="21" s="1"/>
  <c r="J6" i="21"/>
  <c r="Z6" i="21" s="1"/>
  <c r="F222" i="22"/>
  <c r="V222" i="22" s="1"/>
  <c r="H152" i="21"/>
  <c r="X152" i="21" s="1"/>
  <c r="J222" i="21"/>
  <c r="Z222" i="21" s="1"/>
  <c r="P10" i="21"/>
  <c r="AF10" i="21" s="1"/>
  <c r="N204" i="21"/>
  <c r="AD204" i="21" s="1"/>
  <c r="G215" i="21"/>
  <c r="W215" i="21" s="1"/>
  <c r="L106" i="22"/>
  <c r="AB106" i="22" s="1"/>
  <c r="N195" i="20"/>
  <c r="AD195" i="20" s="1"/>
  <c r="F161" i="21"/>
  <c r="V161" i="21" s="1"/>
  <c r="L221" i="19"/>
  <c r="AB221" i="19" s="1"/>
  <c r="J124" i="21"/>
  <c r="Z124" i="21" s="1"/>
  <c r="J165" i="21"/>
  <c r="Z165" i="21" s="1"/>
  <c r="H43" i="20"/>
  <c r="X43" i="20" s="1"/>
  <c r="Q114" i="20"/>
  <c r="AG114" i="20" s="1"/>
  <c r="I27" i="21"/>
  <c r="Y27" i="21" s="1"/>
  <c r="G13" i="21"/>
  <c r="W13" i="21" s="1"/>
  <c r="K83" i="21"/>
  <c r="AA83" i="21" s="1"/>
  <c r="E54" i="20"/>
  <c r="U54" i="20" s="1"/>
  <c r="P30" i="20"/>
  <c r="AF30" i="20" s="1"/>
  <c r="I227" i="19"/>
  <c r="Y227" i="19" s="1"/>
  <c r="N220" i="20"/>
  <c r="AD220" i="20" s="1"/>
  <c r="G102" i="22"/>
  <c r="W102" i="22" s="1"/>
  <c r="K174" i="21"/>
  <c r="AA174" i="21" s="1"/>
  <c r="P180" i="20"/>
  <c r="AF180" i="20" s="1"/>
  <c r="I10" i="21"/>
  <c r="Y10" i="21" s="1"/>
  <c r="O172" i="21"/>
  <c r="AE172" i="21" s="1"/>
  <c r="I147" i="22"/>
  <c r="Y147" i="22" s="1"/>
  <c r="I223" i="22"/>
  <c r="Y223" i="22" s="1"/>
  <c r="M153" i="21"/>
  <c r="AC153" i="21" s="1"/>
  <c r="E72" i="22"/>
  <c r="G100" i="21"/>
  <c r="W100" i="21" s="1"/>
  <c r="I63" i="22"/>
  <c r="Y63" i="22" s="1"/>
  <c r="J111" i="22"/>
  <c r="Z111" i="22" s="1"/>
  <c r="Q132" i="21"/>
  <c r="AG132" i="21" s="1"/>
  <c r="J146" i="22"/>
  <c r="Z146" i="22" s="1"/>
  <c r="H65" i="21"/>
  <c r="X65" i="21" s="1"/>
  <c r="O56" i="22"/>
  <c r="AE56" i="22" s="1"/>
  <c r="K7" i="22"/>
  <c r="AA7" i="22" s="1"/>
  <c r="J216" i="20"/>
  <c r="Z216" i="20" s="1"/>
  <c r="F60" i="21"/>
  <c r="V60" i="21" s="1"/>
  <c r="J83" i="21"/>
  <c r="Z83" i="21" s="1"/>
  <c r="H194" i="20"/>
  <c r="X194" i="20" s="1"/>
  <c r="O22" i="20"/>
  <c r="AE22" i="20" s="1"/>
  <c r="M102" i="20"/>
  <c r="AC102" i="20" s="1"/>
  <c r="J43" i="20"/>
  <c r="Z43" i="20" s="1"/>
  <c r="I57" i="21"/>
  <c r="Y57" i="21" s="1"/>
  <c r="G147" i="20"/>
  <c r="W147" i="20" s="1"/>
  <c r="J55" i="21"/>
  <c r="Z55" i="21" s="1"/>
  <c r="J107" i="20"/>
  <c r="Z107" i="20" s="1"/>
  <c r="Q112" i="19"/>
  <c r="AG112" i="19" s="1"/>
  <c r="K131" i="20"/>
  <c r="AA131" i="20" s="1"/>
  <c r="G13" i="20"/>
  <c r="W13" i="20" s="1"/>
  <c r="Q221" i="19"/>
  <c r="AG221" i="19" s="1"/>
  <c r="Q227" i="20"/>
  <c r="AG227" i="20" s="1"/>
  <c r="K215" i="20"/>
  <c r="AA215" i="20" s="1"/>
  <c r="N199" i="19"/>
  <c r="AD199" i="19" s="1"/>
  <c r="P226" i="20"/>
  <c r="AF226" i="20" s="1"/>
  <c r="H55" i="20"/>
  <c r="X55" i="20" s="1"/>
  <c r="L143" i="21"/>
  <c r="AB143" i="21" s="1"/>
  <c r="O207" i="21"/>
  <c r="AE207" i="21" s="1"/>
  <c r="Q78" i="21"/>
  <c r="AG78" i="21" s="1"/>
  <c r="F211" i="21"/>
  <c r="V211" i="21" s="1"/>
  <c r="E133" i="21"/>
  <c r="M219" i="20"/>
  <c r="AC219" i="20" s="1"/>
  <c r="K208" i="21"/>
  <c r="AA208" i="21" s="1"/>
  <c r="G76" i="20"/>
  <c r="W76" i="20" s="1"/>
  <c r="N169" i="21"/>
  <c r="AD169" i="21" s="1"/>
  <c r="J219" i="20"/>
  <c r="Z219" i="20" s="1"/>
  <c r="O38" i="21"/>
  <c r="AE38" i="21" s="1"/>
  <c r="H182" i="21"/>
  <c r="X182" i="21" s="1"/>
  <c r="M24" i="22"/>
  <c r="AC24" i="22" s="1"/>
  <c r="F195" i="21"/>
  <c r="V195" i="21" s="1"/>
  <c r="I225" i="21"/>
  <c r="Y225" i="21" s="1"/>
  <c r="Q167" i="20"/>
  <c r="AG167" i="20" s="1"/>
  <c r="I8" i="21"/>
  <c r="Y8" i="21" s="1"/>
  <c r="H173" i="20"/>
  <c r="X173" i="20" s="1"/>
  <c r="L135" i="22"/>
  <c r="AB135" i="22" s="1"/>
  <c r="E106" i="22"/>
  <c r="U106" i="22" s="1"/>
  <c r="G206" i="22"/>
  <c r="W206" i="22" s="1"/>
  <c r="Q125" i="22"/>
  <c r="AG125" i="22" s="1"/>
  <c r="M7" i="22"/>
  <c r="AC7" i="22" s="1"/>
  <c r="H205" i="22"/>
  <c r="X205" i="22" s="1"/>
  <c r="K136" i="19"/>
  <c r="AA136" i="19" s="1"/>
  <c r="E31" i="20"/>
  <c r="U31" i="20" s="1"/>
  <c r="G84" i="21"/>
  <c r="W84" i="21" s="1"/>
  <c r="E206" i="20"/>
  <c r="U206" i="20" s="1"/>
  <c r="O67" i="20"/>
  <c r="AE67" i="20" s="1"/>
  <c r="L200" i="20"/>
  <c r="AB200" i="20" s="1"/>
  <c r="I91" i="21"/>
  <c r="Y91" i="21" s="1"/>
  <c r="H45" i="20"/>
  <c r="X45" i="20" s="1"/>
  <c r="Q207" i="20"/>
  <c r="AG207" i="20" s="1"/>
  <c r="L197" i="20"/>
  <c r="AB197" i="20" s="1"/>
  <c r="I188" i="21"/>
  <c r="Y188" i="21" s="1"/>
  <c r="K19" i="21"/>
  <c r="AA19" i="21" s="1"/>
  <c r="L32" i="20"/>
  <c r="AB32" i="20" s="1"/>
  <c r="I155" i="19"/>
  <c r="Y155" i="19" s="1"/>
  <c r="K157" i="21"/>
  <c r="AA157" i="21" s="1"/>
  <c r="Q112" i="21"/>
  <c r="AG112" i="21" s="1"/>
  <c r="P193" i="22"/>
  <c r="AF193" i="22" s="1"/>
  <c r="N144" i="19"/>
  <c r="AD144" i="19" s="1"/>
  <c r="N29" i="20"/>
  <c r="AD29" i="20" s="1"/>
  <c r="I86" i="21"/>
  <c r="Y86" i="21" s="1"/>
  <c r="Q61" i="20"/>
  <c r="AG61" i="20" s="1"/>
  <c r="N153" i="20"/>
  <c r="AD153" i="20" s="1"/>
  <c r="P33" i="19"/>
  <c r="AF33" i="19" s="1"/>
  <c r="L149" i="20"/>
  <c r="AB149" i="20" s="1"/>
  <c r="H213" i="20"/>
  <c r="X213" i="20" s="1"/>
  <c r="I44" i="20"/>
  <c r="Y44" i="20" s="1"/>
  <c r="I54" i="21"/>
  <c r="Y54" i="21" s="1"/>
  <c r="M45" i="22"/>
  <c r="AC45" i="22" s="1"/>
  <c r="I67" i="19"/>
  <c r="Y67" i="19" s="1"/>
  <c r="O82" i="21"/>
  <c r="AE82" i="21" s="1"/>
  <c r="Q127" i="20"/>
  <c r="AG127" i="20" s="1"/>
  <c r="P90" i="20"/>
  <c r="AF90" i="20" s="1"/>
  <c r="I21" i="22"/>
  <c r="Y21" i="22" s="1"/>
  <c r="K197" i="21"/>
  <c r="AA197" i="21" s="1"/>
  <c r="P14" i="21"/>
  <c r="AF14" i="21" s="1"/>
  <c r="G60" i="21"/>
  <c r="W60" i="21" s="1"/>
  <c r="K119" i="21"/>
  <c r="AA119" i="21" s="1"/>
  <c r="P221" i="19"/>
  <c r="AF221" i="19" s="1"/>
  <c r="E211" i="20"/>
  <c r="U211" i="20" s="1"/>
  <c r="Q23" i="20"/>
  <c r="AG23" i="20" s="1"/>
  <c r="Q201" i="20"/>
  <c r="AG201" i="20" s="1"/>
  <c r="H24" i="20"/>
  <c r="X24" i="20" s="1"/>
  <c r="J192" i="20"/>
  <c r="Z192" i="20" s="1"/>
  <c r="P100" i="20"/>
  <c r="AF100" i="20" s="1"/>
  <c r="H198" i="19"/>
  <c r="X198" i="19" s="1"/>
  <c r="E208" i="20"/>
  <c r="N170" i="21"/>
  <c r="AD170" i="21" s="1"/>
  <c r="H24" i="22"/>
  <c r="X24" i="22" s="1"/>
  <c r="K154" i="20"/>
  <c r="AA154" i="20" s="1"/>
  <c r="E28" i="21"/>
  <c r="U28" i="21" s="1"/>
  <c r="P86" i="21"/>
  <c r="AF86" i="21" s="1"/>
  <c r="G72" i="22"/>
  <c r="W72" i="22" s="1"/>
  <c r="I117" i="22"/>
  <c r="Y117" i="22" s="1"/>
  <c r="I162" i="20"/>
  <c r="Y162" i="20" s="1"/>
  <c r="O114" i="21"/>
  <c r="AE114" i="21" s="1"/>
  <c r="M114" i="21"/>
  <c r="AC114" i="21" s="1"/>
  <c r="J154" i="21"/>
  <c r="Z154" i="21" s="1"/>
  <c r="G208" i="20"/>
  <c r="W208" i="20" s="1"/>
  <c r="N54" i="20"/>
  <c r="AD54" i="20" s="1"/>
  <c r="M217" i="22"/>
  <c r="AC217" i="22" s="1"/>
  <c r="K26" i="22"/>
  <c r="AA26" i="22" s="1"/>
  <c r="J191" i="20"/>
  <c r="Z191" i="20" s="1"/>
  <c r="Q198" i="21"/>
  <c r="AG198" i="21" s="1"/>
  <c r="E59" i="21"/>
  <c r="U59" i="21" s="1"/>
  <c r="O215" i="20"/>
  <c r="AE215" i="20" s="1"/>
  <c r="Q109" i="21"/>
  <c r="AG109" i="21" s="1"/>
  <c r="Q113" i="21"/>
  <c r="AG113" i="21" s="1"/>
  <c r="Q148" i="21"/>
  <c r="AG148" i="21" s="1"/>
  <c r="L87" i="21"/>
  <c r="AB87" i="21" s="1"/>
  <c r="Q218" i="22"/>
  <c r="AG218" i="22" s="1"/>
  <c r="G53" i="21"/>
  <c r="W53" i="21" s="1"/>
  <c r="P152" i="20"/>
  <c r="AF152" i="20" s="1"/>
  <c r="P154" i="22"/>
  <c r="AF154" i="22" s="1"/>
  <c r="Q196" i="22"/>
  <c r="AG196" i="22" s="1"/>
  <c r="L120" i="21"/>
  <c r="AB120" i="21" s="1"/>
  <c r="I14" i="21"/>
  <c r="Y14" i="21" s="1"/>
  <c r="J147" i="21"/>
  <c r="Z147" i="21" s="1"/>
  <c r="F155" i="20"/>
  <c r="V155" i="20" s="1"/>
  <c r="G130" i="21"/>
  <c r="W130" i="21" s="1"/>
  <c r="E171" i="22"/>
  <c r="U171" i="22" s="1"/>
  <c r="Q167" i="22"/>
  <c r="AG167" i="22" s="1"/>
  <c r="L110" i="22"/>
  <c r="AB110" i="22" s="1"/>
  <c r="F170" i="22"/>
  <c r="V170" i="22" s="1"/>
  <c r="Q135" i="20"/>
  <c r="AG135" i="20" s="1"/>
  <c r="F29" i="21"/>
  <c r="V29" i="21" s="1"/>
  <c r="J195" i="19"/>
  <c r="Z195" i="19" s="1"/>
  <c r="J112" i="20"/>
  <c r="Z112" i="20" s="1"/>
  <c r="F155" i="19"/>
  <c r="V155" i="19" s="1"/>
  <c r="F207" i="19"/>
  <c r="V207" i="19" s="1"/>
  <c r="L164" i="20"/>
  <c r="AB164" i="20" s="1"/>
  <c r="Q195" i="19"/>
  <c r="AG195" i="19" s="1"/>
  <c r="I59" i="21"/>
  <c r="Y59" i="21" s="1"/>
  <c r="F27" i="21"/>
  <c r="V27" i="21" s="1"/>
  <c r="J53" i="20"/>
  <c r="Z53" i="20" s="1"/>
  <c r="M41" i="20"/>
  <c r="AC41" i="20" s="1"/>
  <c r="P119" i="21"/>
  <c r="AF119" i="21" s="1"/>
  <c r="Q145" i="21"/>
  <c r="AG145" i="21" s="1"/>
  <c r="F181" i="19"/>
  <c r="V181" i="19" s="1"/>
  <c r="Q18" i="19"/>
  <c r="AG18" i="19" s="1"/>
  <c r="F118" i="20"/>
  <c r="V118" i="20" s="1"/>
  <c r="H82" i="19"/>
  <c r="X82" i="19" s="1"/>
  <c r="Q150" i="20"/>
  <c r="AG150" i="20" s="1"/>
  <c r="G202" i="19"/>
  <c r="W202" i="19" s="1"/>
  <c r="H176" i="19"/>
  <c r="X176" i="19" s="1"/>
  <c r="M27" i="20"/>
  <c r="AC27" i="20" s="1"/>
  <c r="I224" i="20"/>
  <c r="Y224" i="20" s="1"/>
  <c r="G143" i="19"/>
  <c r="W143" i="19" s="1"/>
  <c r="L53" i="20"/>
  <c r="AB53" i="20" s="1"/>
  <c r="E149" i="19"/>
  <c r="U149" i="19" s="1"/>
  <c r="F200" i="20"/>
  <c r="V200" i="20" s="1"/>
  <c r="O61" i="21"/>
  <c r="AE61" i="21" s="1"/>
  <c r="Q227" i="19"/>
  <c r="AG227" i="19" s="1"/>
  <c r="I28" i="21"/>
  <c r="Y28" i="21" s="1"/>
  <c r="K194" i="20"/>
  <c r="AA194" i="20" s="1"/>
  <c r="E132" i="20"/>
  <c r="U132" i="20" s="1"/>
  <c r="O167" i="20"/>
  <c r="AE167" i="20" s="1"/>
  <c r="J227" i="19"/>
  <c r="Z227" i="19" s="1"/>
  <c r="F190" i="19"/>
  <c r="V190" i="19" s="1"/>
  <c r="M211" i="20"/>
  <c r="AC211" i="20" s="1"/>
  <c r="E170" i="21"/>
  <c r="U170" i="21" s="1"/>
  <c r="Q162" i="21"/>
  <c r="AG162" i="21" s="1"/>
  <c r="N151" i="19"/>
  <c r="AD151" i="19" s="1"/>
  <c r="E219" i="19"/>
  <c r="U219" i="19" s="1"/>
  <c r="G135" i="21"/>
  <c r="W135" i="21" s="1"/>
  <c r="J208" i="19"/>
  <c r="Z208" i="19" s="1"/>
  <c r="N125" i="20"/>
  <c r="AD125" i="20" s="1"/>
  <c r="K59" i="20"/>
  <c r="AA59" i="20" s="1"/>
  <c r="K226" i="19"/>
  <c r="AA226" i="19" s="1"/>
  <c r="N40" i="20"/>
  <c r="AD40" i="20" s="1"/>
  <c r="J42" i="21"/>
  <c r="Z42" i="21" s="1"/>
  <c r="F35" i="20"/>
  <c r="V35" i="20" s="1"/>
  <c r="Q191" i="21"/>
  <c r="AG191" i="21" s="1"/>
  <c r="P119" i="20"/>
  <c r="AF119" i="20" s="1"/>
  <c r="P135" i="22"/>
  <c r="AF135" i="22" s="1"/>
  <c r="Q100" i="21"/>
  <c r="AG100" i="21" s="1"/>
  <c r="I152" i="21"/>
  <c r="Y152" i="21" s="1"/>
  <c r="M223" i="19"/>
  <c r="AC223" i="19" s="1"/>
  <c r="N179" i="20"/>
  <c r="AD179" i="20" s="1"/>
  <c r="O6" i="20"/>
  <c r="AE6" i="20" s="1"/>
  <c r="F90" i="19"/>
  <c r="V90" i="19" s="1"/>
  <c r="K201" i="20"/>
  <c r="AA201" i="20" s="1"/>
  <c r="I131" i="21"/>
  <c r="Y131" i="21" s="1"/>
  <c r="H38" i="20"/>
  <c r="X38" i="20" s="1"/>
  <c r="E215" i="19"/>
  <c r="M56" i="22"/>
  <c r="AC56" i="22" s="1"/>
  <c r="I227" i="21"/>
  <c r="Y227" i="21" s="1"/>
  <c r="M26" i="21"/>
  <c r="AC26" i="21" s="1"/>
  <c r="G203" i="20"/>
  <c r="W203" i="20" s="1"/>
  <c r="O218" i="19"/>
  <c r="AE218" i="19" s="1"/>
  <c r="P17" i="20"/>
  <c r="AF17" i="20" s="1"/>
  <c r="O225" i="20"/>
  <c r="AE225" i="20" s="1"/>
  <c r="F210" i="20"/>
  <c r="V210" i="20" s="1"/>
  <c r="F165" i="19"/>
  <c r="V165" i="19" s="1"/>
  <c r="H123" i="19"/>
  <c r="X123" i="19" s="1"/>
  <c r="K147" i="21"/>
  <c r="AA147" i="21" s="1"/>
  <c r="G182" i="20"/>
  <c r="W182" i="20" s="1"/>
  <c r="F181" i="20"/>
  <c r="V181" i="20" s="1"/>
  <c r="L65" i="21"/>
  <c r="AB65" i="21" s="1"/>
  <c r="M163" i="19"/>
  <c r="AC163" i="19" s="1"/>
  <c r="Q118" i="20"/>
  <c r="AG118" i="20" s="1"/>
  <c r="E169" i="20"/>
  <c r="U169" i="20" s="1"/>
  <c r="L53" i="21"/>
  <c r="AB53" i="21" s="1"/>
  <c r="M196" i="20"/>
  <c r="AC196" i="20" s="1"/>
  <c r="Q32" i="20"/>
  <c r="AG32" i="20" s="1"/>
  <c r="F98" i="20"/>
  <c r="V98" i="20" s="1"/>
  <c r="K43" i="22"/>
  <c r="AA43" i="22" s="1"/>
  <c r="J215" i="20"/>
  <c r="Z215" i="20" s="1"/>
  <c r="O136" i="20"/>
  <c r="AE136" i="20" s="1"/>
  <c r="N11" i="21"/>
  <c r="AD11" i="21" s="1"/>
  <c r="N102" i="20"/>
  <c r="AD102" i="20" s="1"/>
  <c r="F136" i="20"/>
  <c r="V136" i="20" s="1"/>
  <c r="M193" i="20"/>
  <c r="AC193" i="20" s="1"/>
  <c r="K218" i="21"/>
  <c r="AA218" i="21" s="1"/>
  <c r="H58" i="21"/>
  <c r="X58" i="21" s="1"/>
  <c r="L147" i="20"/>
  <c r="AB147" i="20" s="1"/>
  <c r="M175" i="20"/>
  <c r="AC175" i="20" s="1"/>
  <c r="M108" i="20"/>
  <c r="AC108" i="20" s="1"/>
  <c r="K118" i="20"/>
  <c r="AA118" i="20" s="1"/>
  <c r="E61" i="21"/>
  <c r="G27" i="21"/>
  <c r="W27" i="21" s="1"/>
  <c r="P45" i="20"/>
  <c r="AF45" i="20" s="1"/>
  <c r="P13" i="21"/>
  <c r="AF13" i="21" s="1"/>
  <c r="M161" i="22"/>
  <c r="AC161" i="22" s="1"/>
  <c r="O81" i="22"/>
  <c r="AE81" i="22" s="1"/>
  <c r="N167" i="20"/>
  <c r="AD167" i="20" s="1"/>
  <c r="E209" i="20"/>
  <c r="U209" i="20" s="1"/>
  <c r="F25" i="21"/>
  <c r="V25" i="21" s="1"/>
  <c r="I54" i="20"/>
  <c r="Y54" i="20" s="1"/>
  <c r="I132" i="22"/>
  <c r="Y132" i="22" s="1"/>
  <c r="P132" i="20"/>
  <c r="AF132" i="20" s="1"/>
  <c r="L31" i="20"/>
  <c r="AB31" i="20" s="1"/>
  <c r="K66" i="21"/>
  <c r="AA66" i="21" s="1"/>
  <c r="J113" i="21"/>
  <c r="Z113" i="21" s="1"/>
  <c r="L60" i="21"/>
  <c r="AB60" i="21" s="1"/>
  <c r="Q161" i="20"/>
  <c r="AG161" i="20" s="1"/>
  <c r="H166" i="21"/>
  <c r="X166" i="21" s="1"/>
  <c r="F126" i="21"/>
  <c r="V126" i="21" s="1"/>
  <c r="F26" i="21"/>
  <c r="P69" i="21"/>
  <c r="AF69" i="21" s="1"/>
  <c r="O129" i="22"/>
  <c r="AE129" i="22" s="1"/>
  <c r="M178" i="20"/>
  <c r="AC178" i="20" s="1"/>
  <c r="P16" i="22"/>
  <c r="AF16" i="22" s="1"/>
  <c r="I173" i="22"/>
  <c r="Y173" i="22" s="1"/>
  <c r="P145" i="20"/>
  <c r="AF145" i="20" s="1"/>
  <c r="K178" i="22"/>
  <c r="AA178" i="22" s="1"/>
  <c r="F120" i="21"/>
  <c r="V120" i="21" s="1"/>
  <c r="K58" i="20"/>
  <c r="AA58" i="20" s="1"/>
  <c r="F220" i="19"/>
  <c r="V220" i="19" s="1"/>
  <c r="Q74" i="20"/>
  <c r="AG74" i="20" s="1"/>
  <c r="J13" i="19"/>
  <c r="Z13" i="19" s="1"/>
  <c r="M44" i="19"/>
  <c r="AC44" i="19" s="1"/>
  <c r="N44" i="20"/>
  <c r="AD44" i="20" s="1"/>
  <c r="J37" i="19"/>
  <c r="Z37" i="19" s="1"/>
  <c r="P190" i="20"/>
  <c r="AF190" i="20" s="1"/>
  <c r="H100" i="21"/>
  <c r="X100" i="21" s="1"/>
  <c r="I192" i="20"/>
  <c r="Y192" i="20" s="1"/>
  <c r="I7" i="20"/>
  <c r="Y7" i="20" s="1"/>
  <c r="H23" i="20"/>
  <c r="X23" i="20" s="1"/>
  <c r="P134" i="21"/>
  <c r="AF134" i="21" s="1"/>
  <c r="H159" i="22"/>
  <c r="X159" i="22" s="1"/>
  <c r="F63" i="22"/>
  <c r="K34" i="20"/>
  <c r="AA34" i="20" s="1"/>
  <c r="M147" i="20"/>
  <c r="AC147" i="20" s="1"/>
  <c r="I121" i="20"/>
  <c r="Y121" i="20" s="1"/>
  <c r="F116" i="20"/>
  <c r="V116" i="20" s="1"/>
  <c r="N25" i="21"/>
  <c r="AD25" i="21" s="1"/>
  <c r="K176" i="20"/>
  <c r="AA176" i="20" s="1"/>
  <c r="G170" i="19"/>
  <c r="W170" i="19" s="1"/>
  <c r="I164" i="20"/>
  <c r="Y164" i="20" s="1"/>
  <c r="F64" i="22"/>
  <c r="V64" i="22" s="1"/>
  <c r="P10" i="20"/>
  <c r="AF10" i="20" s="1"/>
  <c r="L66" i="20"/>
  <c r="AB66" i="20" s="1"/>
  <c r="Q155" i="20"/>
  <c r="AG155" i="20" s="1"/>
  <c r="Q179" i="22"/>
  <c r="AG179" i="22" s="1"/>
  <c r="E87" i="20"/>
  <c r="U87" i="20" s="1"/>
  <c r="M66" i="21"/>
  <c r="AC66" i="21" s="1"/>
  <c r="L199" i="19"/>
  <c r="AB199" i="19" s="1"/>
  <c r="H32" i="21"/>
  <c r="X32" i="21" s="1"/>
  <c r="J213" i="20"/>
  <c r="Z213" i="20" s="1"/>
  <c r="Q101" i="19"/>
  <c r="AG101" i="19" s="1"/>
  <c r="H92" i="21"/>
  <c r="X92" i="21" s="1"/>
  <c r="J177" i="21"/>
  <c r="Z177" i="21" s="1"/>
  <c r="H29" i="20"/>
  <c r="X29" i="20" s="1"/>
  <c r="K64" i="20"/>
  <c r="AA64" i="20" s="1"/>
  <c r="E166" i="20"/>
  <c r="H27" i="20"/>
  <c r="X27" i="20" s="1"/>
  <c r="K132" i="22"/>
  <c r="AA132" i="22" s="1"/>
  <c r="N27" i="22"/>
  <c r="AD27" i="22" s="1"/>
  <c r="E43" i="20"/>
  <c r="U43" i="20" s="1"/>
  <c r="O179" i="20"/>
  <c r="AE179" i="20" s="1"/>
  <c r="Q11" i="21"/>
  <c r="AG11" i="21" s="1"/>
  <c r="L40" i="21"/>
  <c r="AB40" i="21" s="1"/>
  <c r="K76" i="19"/>
  <c r="AA76" i="19" s="1"/>
  <c r="G204" i="19"/>
  <c r="W204" i="19" s="1"/>
  <c r="O194" i="19"/>
  <c r="AE194" i="19" s="1"/>
  <c r="G223" i="20"/>
  <c r="W223" i="20" s="1"/>
  <c r="E19" i="21"/>
  <c r="U19" i="21" s="1"/>
  <c r="G195" i="20"/>
  <c r="W195" i="20" s="1"/>
  <c r="N171" i="19"/>
  <c r="AD171" i="19" s="1"/>
  <c r="I225" i="20"/>
  <c r="Y225" i="20" s="1"/>
  <c r="G196" i="20"/>
  <c r="W196" i="20" s="1"/>
  <c r="F24" i="19"/>
  <c r="V24" i="19" s="1"/>
  <c r="Q58" i="21"/>
  <c r="AG58" i="21" s="1"/>
  <c r="M62" i="20"/>
  <c r="AC62" i="20" s="1"/>
  <c r="G115" i="20"/>
  <c r="W115" i="20" s="1"/>
  <c r="I106" i="20"/>
  <c r="Y106" i="20" s="1"/>
  <c r="J25" i="21"/>
  <c r="Z25" i="21" s="1"/>
  <c r="G158" i="20"/>
  <c r="W158" i="20" s="1"/>
  <c r="M177" i="19"/>
  <c r="AC177" i="19" s="1"/>
  <c r="N7" i="20"/>
  <c r="AD7" i="20" s="1"/>
  <c r="O57" i="22"/>
  <c r="AE57" i="22" s="1"/>
  <c r="M99" i="21"/>
  <c r="AC99" i="21" s="1"/>
  <c r="J13" i="21"/>
  <c r="Z13" i="21" s="1"/>
  <c r="O203" i="19"/>
  <c r="AE203" i="19" s="1"/>
  <c r="K60" i="21"/>
  <c r="AA60" i="21" s="1"/>
  <c r="P21" i="21"/>
  <c r="AF21" i="21" s="1"/>
  <c r="E177" i="21"/>
  <c r="U177" i="21" s="1"/>
  <c r="P189" i="20"/>
  <c r="AF189" i="20" s="1"/>
  <c r="G205" i="20"/>
  <c r="W205" i="20" s="1"/>
  <c r="K77" i="21"/>
  <c r="AA77" i="21" s="1"/>
  <c r="O28" i="21"/>
  <c r="AE28" i="21" s="1"/>
  <c r="H80" i="21"/>
  <c r="X80" i="21" s="1"/>
  <c r="J85" i="21"/>
  <c r="Z85" i="21" s="1"/>
  <c r="Q113" i="19"/>
  <c r="AG113" i="19" s="1"/>
  <c r="Q213" i="20"/>
  <c r="AG213" i="20" s="1"/>
  <c r="M126" i="21"/>
  <c r="AC126" i="21" s="1"/>
  <c r="G160" i="21"/>
  <c r="W160" i="21" s="1"/>
  <c r="F56" i="20"/>
  <c r="V56" i="20" s="1"/>
  <c r="B60" i="11"/>
  <c r="K206" i="20"/>
  <c r="AA206" i="20" s="1"/>
  <c r="M53" i="21"/>
  <c r="AC53" i="21" s="1"/>
  <c r="N74" i="21"/>
  <c r="AD74" i="21" s="1"/>
  <c r="G219" i="19"/>
  <c r="W219" i="19" s="1"/>
  <c r="L137" i="19"/>
  <c r="AB137" i="19" s="1"/>
  <c r="I195" i="20"/>
  <c r="Y195" i="20" s="1"/>
  <c r="H55" i="21"/>
  <c r="X55" i="21" s="1"/>
  <c r="M84" i="21"/>
  <c r="AC84" i="21" s="1"/>
  <c r="L124" i="21"/>
  <c r="AB124" i="21" s="1"/>
  <c r="I154" i="21"/>
  <c r="Y154" i="21" s="1"/>
  <c r="D57" i="11"/>
  <c r="Q216" i="20"/>
  <c r="AG216" i="20" s="1"/>
  <c r="P30" i="22"/>
  <c r="AF30" i="22" s="1"/>
  <c r="H6" i="22"/>
  <c r="X6" i="22" s="1"/>
  <c r="F130" i="21"/>
  <c r="V130" i="21" s="1"/>
  <c r="C44" i="11"/>
  <c r="H175" i="22"/>
  <c r="X175" i="22" s="1"/>
  <c r="N214" i="20"/>
  <c r="AD214" i="20" s="1"/>
  <c r="O64" i="20"/>
  <c r="AE64" i="20" s="1"/>
  <c r="K175" i="19"/>
  <c r="AA175" i="19" s="1"/>
  <c r="I191" i="20"/>
  <c r="Y191" i="20" s="1"/>
  <c r="I112" i="20"/>
  <c r="Y112" i="20" s="1"/>
  <c r="Q14" i="22"/>
  <c r="AG14" i="22" s="1"/>
  <c r="O16" i="20"/>
  <c r="AE16" i="20" s="1"/>
  <c r="P82" i="21"/>
  <c r="AF82" i="21" s="1"/>
  <c r="I8" i="19"/>
  <c r="Y8" i="19" s="1"/>
  <c r="J87" i="19"/>
  <c r="Z87" i="19" s="1"/>
  <c r="Q14" i="20"/>
  <c r="AG14" i="20" s="1"/>
  <c r="J176" i="19"/>
  <c r="Z176" i="19" s="1"/>
  <c r="L201" i="20"/>
  <c r="AB201" i="20" s="1"/>
  <c r="P79" i="21"/>
  <c r="AF79" i="21" s="1"/>
  <c r="P65" i="21"/>
  <c r="AF65" i="21" s="1"/>
  <c r="M98" i="20"/>
  <c r="AC98" i="20" s="1"/>
  <c r="J12" i="20"/>
  <c r="Z12" i="20" s="1"/>
  <c r="O55" i="21"/>
  <c r="AE55" i="21" s="1"/>
  <c r="P216" i="20"/>
  <c r="AF216" i="20" s="1"/>
  <c r="N102" i="22"/>
  <c r="AD102" i="22" s="1"/>
  <c r="Q211" i="20"/>
  <c r="AG211" i="20" s="1"/>
  <c r="J21" i="20"/>
  <c r="Z21" i="20" s="1"/>
  <c r="O125" i="20"/>
  <c r="AE125" i="20" s="1"/>
  <c r="N168" i="21"/>
  <c r="AD168" i="21" s="1"/>
  <c r="J158" i="19"/>
  <c r="Z158" i="19" s="1"/>
  <c r="Q156" i="20"/>
  <c r="AG156" i="20" s="1"/>
  <c r="L105" i="20"/>
  <c r="AB105" i="20" s="1"/>
  <c r="H151" i="21"/>
  <c r="X151" i="21" s="1"/>
  <c r="G102" i="20"/>
  <c r="W102" i="20" s="1"/>
  <c r="F81" i="20"/>
  <c r="V81" i="20" s="1"/>
  <c r="O162" i="20"/>
  <c r="AE162" i="20" s="1"/>
  <c r="F64" i="21"/>
  <c r="V64" i="21" s="1"/>
  <c r="N172" i="21"/>
  <c r="AD172" i="21" s="1"/>
  <c r="O218" i="20"/>
  <c r="AE218" i="20" s="1"/>
  <c r="K90" i="22"/>
  <c r="AA90" i="22" s="1"/>
  <c r="O201" i="20"/>
  <c r="AE201" i="20" s="1"/>
  <c r="H225" i="21"/>
  <c r="X225" i="21" s="1"/>
  <c r="N216" i="20"/>
  <c r="AD216" i="20" s="1"/>
  <c r="M159" i="19"/>
  <c r="AC159" i="19" s="1"/>
  <c r="J129" i="20"/>
  <c r="Z129" i="20" s="1"/>
  <c r="N59" i="22"/>
  <c r="AD59" i="22" s="1"/>
  <c r="L174" i="21"/>
  <c r="AB174" i="21" s="1"/>
  <c r="H156" i="20"/>
  <c r="X156" i="20" s="1"/>
  <c r="M100" i="20"/>
  <c r="AC100" i="20" s="1"/>
  <c r="F80" i="20"/>
  <c r="V80" i="20" s="1"/>
  <c r="E29" i="22"/>
  <c r="U29" i="22" s="1"/>
  <c r="Q206" i="19"/>
  <c r="AG206" i="19" s="1"/>
  <c r="N85" i="20"/>
  <c r="AD85" i="20" s="1"/>
  <c r="K193" i="20"/>
  <c r="AA193" i="20" s="1"/>
  <c r="L11" i="22"/>
  <c r="AB11" i="22" s="1"/>
  <c r="E189" i="20"/>
  <c r="U189" i="20" s="1"/>
  <c r="F80" i="19"/>
  <c r="V80" i="19" s="1"/>
  <c r="Q7" i="20"/>
  <c r="AG7" i="20" s="1"/>
  <c r="H35" i="20"/>
  <c r="X35" i="20" s="1"/>
  <c r="H114" i="21"/>
  <c r="X114" i="21" s="1"/>
  <c r="N7" i="21"/>
  <c r="AD7" i="21" s="1"/>
  <c r="G103" i="21"/>
  <c r="W103" i="21" s="1"/>
  <c r="G172" i="19"/>
  <c r="W172" i="19" s="1"/>
  <c r="L18" i="21"/>
  <c r="AB18" i="21" s="1"/>
  <c r="L161" i="21"/>
  <c r="AB161" i="21" s="1"/>
  <c r="L176" i="19"/>
  <c r="AB176" i="19" s="1"/>
  <c r="G58" i="22"/>
  <c r="W58" i="22" s="1"/>
  <c r="H81" i="20"/>
  <c r="X81" i="20" s="1"/>
  <c r="N154" i="20"/>
  <c r="AD154" i="20" s="1"/>
  <c r="P160" i="20"/>
  <c r="AF160" i="20" s="1"/>
  <c r="N24" i="21"/>
  <c r="AD24" i="21" s="1"/>
  <c r="J209" i="20"/>
  <c r="Z209" i="20" s="1"/>
  <c r="E57" i="20"/>
  <c r="U57" i="20" s="1"/>
  <c r="O221" i="20"/>
  <c r="AE221" i="20" s="1"/>
  <c r="N122" i="21"/>
  <c r="AD122" i="21" s="1"/>
  <c r="L58" i="21"/>
  <c r="AB58" i="21" s="1"/>
  <c r="I113" i="21"/>
  <c r="Y113" i="21" s="1"/>
  <c r="M82" i="20"/>
  <c r="AC82" i="20" s="1"/>
  <c r="O34" i="21"/>
  <c r="AE34" i="21" s="1"/>
  <c r="O124" i="22"/>
  <c r="AE124" i="22" s="1"/>
  <c r="Q36" i="21"/>
  <c r="AG36" i="21" s="1"/>
  <c r="E191" i="20"/>
  <c r="F148" i="20"/>
  <c r="V148" i="20" s="1"/>
  <c r="P41" i="21"/>
  <c r="AF41" i="21" s="1"/>
  <c r="I137" i="22"/>
  <c r="Y137" i="22" s="1"/>
  <c r="N213" i="20"/>
  <c r="AD213" i="20" s="1"/>
  <c r="J135" i="21"/>
  <c r="Z135" i="21" s="1"/>
  <c r="E203" i="19"/>
  <c r="E176" i="20"/>
  <c r="U176" i="20" s="1"/>
  <c r="I22" i="21"/>
  <c r="Y22" i="21" s="1"/>
  <c r="Q73" i="21"/>
  <c r="AG73" i="21" s="1"/>
  <c r="K118" i="21"/>
  <c r="AA118" i="21" s="1"/>
  <c r="H161" i="21"/>
  <c r="X161" i="21" s="1"/>
  <c r="P91" i="22"/>
  <c r="AF91" i="22" s="1"/>
  <c r="Q57" i="21"/>
  <c r="AG57" i="21" s="1"/>
  <c r="K148" i="21"/>
  <c r="AA148" i="21" s="1"/>
  <c r="N177" i="20"/>
  <c r="AD177" i="20" s="1"/>
  <c r="O199" i="19"/>
  <c r="AE199" i="19" s="1"/>
  <c r="G71" i="22"/>
  <c r="W71" i="22" s="1"/>
  <c r="J148" i="21"/>
  <c r="Z148" i="21" s="1"/>
  <c r="J226" i="21"/>
  <c r="Z226" i="21" s="1"/>
  <c r="L168" i="21"/>
  <c r="AB168" i="21" s="1"/>
  <c r="G216" i="21"/>
  <c r="W216" i="21" s="1"/>
  <c r="I65" i="20"/>
  <c r="Y65" i="20" s="1"/>
  <c r="G11" i="21"/>
  <c r="W11" i="21" s="1"/>
  <c r="G172" i="21"/>
  <c r="W172" i="21" s="1"/>
  <c r="K216" i="21"/>
  <c r="AA216" i="21" s="1"/>
  <c r="N212" i="21"/>
  <c r="AD212" i="21" s="1"/>
  <c r="I39" i="22"/>
  <c r="Y39" i="22" s="1"/>
  <c r="N11" i="22"/>
  <c r="AD11" i="22" s="1"/>
  <c r="N28" i="20"/>
  <c r="AD28" i="20" s="1"/>
  <c r="M215" i="19"/>
  <c r="AC215" i="19" s="1"/>
  <c r="K57" i="19"/>
  <c r="AA57" i="19" s="1"/>
  <c r="K72" i="19"/>
  <c r="AA72" i="19" s="1"/>
  <c r="G161" i="19"/>
  <c r="W161" i="19" s="1"/>
  <c r="K205" i="20"/>
  <c r="AA205" i="20" s="1"/>
  <c r="E27" i="19"/>
  <c r="G74" i="20"/>
  <c r="W74" i="20" s="1"/>
  <c r="O62" i="20"/>
  <c r="AE62" i="20" s="1"/>
  <c r="Q160" i="19"/>
  <c r="AG160" i="19" s="1"/>
  <c r="P163" i="20"/>
  <c r="AF163" i="20" s="1"/>
  <c r="N222" i="20"/>
  <c r="AD222" i="20" s="1"/>
  <c r="Q215" i="19"/>
  <c r="AG215" i="19" s="1"/>
  <c r="I159" i="19"/>
  <c r="Y159" i="19" s="1"/>
  <c r="H118" i="20"/>
  <c r="X118" i="20" s="1"/>
  <c r="G15" i="21"/>
  <c r="W15" i="21" s="1"/>
  <c r="E117" i="21"/>
  <c r="U117" i="21" s="1"/>
  <c r="E16" i="21"/>
  <c r="E10" i="19"/>
  <c r="K115" i="21"/>
  <c r="AA115" i="21" s="1"/>
  <c r="H169" i="21"/>
  <c r="X169" i="21" s="1"/>
  <c r="G144" i="19"/>
  <c r="W144" i="19" s="1"/>
  <c r="H64" i="20"/>
  <c r="X64" i="20" s="1"/>
  <c r="K28" i="21"/>
  <c r="AA28" i="21" s="1"/>
  <c r="O118" i="19"/>
  <c r="AE118" i="19" s="1"/>
  <c r="M56" i="19"/>
  <c r="AC56" i="19" s="1"/>
  <c r="Q8" i="19"/>
  <c r="AG8" i="19" s="1"/>
  <c r="G119" i="20"/>
  <c r="W119" i="20" s="1"/>
  <c r="P14" i="19"/>
  <c r="AF14" i="19" s="1"/>
  <c r="F211" i="20"/>
  <c r="V211" i="20" s="1"/>
  <c r="N175" i="20"/>
  <c r="AD175" i="20" s="1"/>
  <c r="O98" i="19"/>
  <c r="AE98" i="19" s="1"/>
  <c r="K129" i="20"/>
  <c r="AA129" i="20" s="1"/>
  <c r="O13" i="21"/>
  <c r="AE13" i="21" s="1"/>
  <c r="I81" i="21"/>
  <c r="Y81" i="21" s="1"/>
  <c r="I16" i="20"/>
  <c r="Y16" i="20" s="1"/>
  <c r="E38" i="20"/>
  <c r="M32" i="19"/>
  <c r="AC32" i="19" s="1"/>
  <c r="J7" i="21"/>
  <c r="Z7" i="21" s="1"/>
  <c r="I126" i="21"/>
  <c r="Y126" i="21" s="1"/>
  <c r="O18" i="19"/>
  <c r="AE18" i="19" s="1"/>
  <c r="L57" i="20"/>
  <c r="AB57" i="20" s="1"/>
  <c r="O181" i="20"/>
  <c r="AE181" i="20" s="1"/>
  <c r="Q89" i="19"/>
  <c r="AG89" i="19" s="1"/>
  <c r="M98" i="21"/>
  <c r="AC98" i="21" s="1"/>
  <c r="M205" i="20"/>
  <c r="AC205" i="20" s="1"/>
  <c r="L83" i="22"/>
  <c r="AB83" i="22" s="1"/>
  <c r="Q117" i="21"/>
  <c r="AG117" i="21" s="1"/>
  <c r="K211" i="19"/>
  <c r="AA211" i="19" s="1"/>
  <c r="H14" i="21"/>
  <c r="X14" i="21" s="1"/>
  <c r="Q77" i="20"/>
  <c r="AG77" i="20" s="1"/>
  <c r="M227" i="20"/>
  <c r="AC227" i="20" s="1"/>
  <c r="K84" i="20"/>
  <c r="AA84" i="20" s="1"/>
  <c r="K223" i="20"/>
  <c r="AA223" i="20" s="1"/>
  <c r="Q27" i="19"/>
  <c r="AG27" i="19" s="1"/>
  <c r="Q41" i="19"/>
  <c r="AG41" i="19" s="1"/>
  <c r="P171" i="20"/>
  <c r="AF171" i="20" s="1"/>
  <c r="M68" i="20"/>
  <c r="AC68" i="20" s="1"/>
  <c r="Q75" i="21"/>
  <c r="AG75" i="21" s="1"/>
  <c r="G213" i="19"/>
  <c r="W213" i="19" s="1"/>
  <c r="Q98" i="22"/>
  <c r="AG98" i="22" s="1"/>
  <c r="K128" i="20"/>
  <c r="AA128" i="20" s="1"/>
  <c r="G6" i="20"/>
  <c r="W6" i="20" s="1"/>
  <c r="J89" i="20"/>
  <c r="Z89" i="20" s="1"/>
  <c r="Q25" i="21"/>
  <c r="AG25" i="21" s="1"/>
  <c r="N26" i="21"/>
  <c r="AD26" i="21" s="1"/>
  <c r="J87" i="20"/>
  <c r="Z87" i="20" s="1"/>
  <c r="L133" i="20"/>
  <c r="AB133" i="20" s="1"/>
  <c r="Q224" i="20"/>
  <c r="AG224" i="20" s="1"/>
  <c r="Q125" i="20"/>
  <c r="AG125" i="20" s="1"/>
  <c r="E160" i="19"/>
  <c r="U160" i="19" s="1"/>
  <c r="G201" i="21"/>
  <c r="W201" i="21" s="1"/>
  <c r="J19" i="20"/>
  <c r="Z19" i="20" s="1"/>
  <c r="L209" i="21"/>
  <c r="AB209" i="21" s="1"/>
  <c r="Q18" i="20"/>
  <c r="AG18" i="20" s="1"/>
  <c r="K155" i="21"/>
  <c r="AA155" i="21" s="1"/>
  <c r="O105" i="20"/>
  <c r="AE105" i="20" s="1"/>
  <c r="I103" i="22"/>
  <c r="Y103" i="22" s="1"/>
  <c r="E145" i="22"/>
  <c r="U145" i="22" s="1"/>
  <c r="N101" i="21"/>
  <c r="AD101" i="21" s="1"/>
  <c r="K165" i="22"/>
  <c r="AA165" i="22" s="1"/>
  <c r="N27" i="20"/>
  <c r="AD27" i="20" s="1"/>
  <c r="N201" i="19"/>
  <c r="AD201" i="19" s="1"/>
  <c r="M44" i="21"/>
  <c r="AC44" i="21" s="1"/>
  <c r="Q156" i="19"/>
  <c r="AG156" i="19" s="1"/>
  <c r="H59" i="21"/>
  <c r="X59" i="21" s="1"/>
  <c r="G89" i="21"/>
  <c r="E82" i="21"/>
  <c r="U82" i="21" s="1"/>
  <c r="Q154" i="20"/>
  <c r="AG154" i="20" s="1"/>
  <c r="H161" i="20"/>
  <c r="X161" i="20" s="1"/>
  <c r="L220" i="20"/>
  <c r="AB220" i="20" s="1"/>
  <c r="M113" i="22"/>
  <c r="AC113" i="22" s="1"/>
  <c r="G53" i="19"/>
  <c r="W53" i="19" s="1"/>
  <c r="E77" i="20"/>
  <c r="U77" i="20" s="1"/>
  <c r="P98" i="21"/>
  <c r="AF98" i="21" s="1"/>
  <c r="L98" i="20"/>
  <c r="AB98" i="20" s="1"/>
  <c r="L84" i="21"/>
  <c r="AB84" i="21" s="1"/>
  <c r="O69" i="19"/>
  <c r="AE69" i="19" s="1"/>
  <c r="K113" i="20"/>
  <c r="AA113" i="20" s="1"/>
  <c r="Q63" i="20"/>
  <c r="AG63" i="20" s="1"/>
  <c r="M40" i="19"/>
  <c r="AC40" i="19" s="1"/>
  <c r="M167" i="22"/>
  <c r="AC167" i="22" s="1"/>
  <c r="Q102" i="22"/>
  <c r="AG102" i="22" s="1"/>
  <c r="L217" i="19"/>
  <c r="AB217" i="19" s="1"/>
  <c r="I58" i="19"/>
  <c r="Y58" i="19" s="1"/>
  <c r="N159" i="21"/>
  <c r="AD159" i="21" s="1"/>
  <c r="F217" i="19"/>
  <c r="V217" i="19" s="1"/>
  <c r="J132" i="20"/>
  <c r="Z132" i="20" s="1"/>
  <c r="I217" i="20"/>
  <c r="Y217" i="20" s="1"/>
  <c r="M151" i="21"/>
  <c r="AC151" i="21" s="1"/>
  <c r="I106" i="21"/>
  <c r="Y106" i="21" s="1"/>
  <c r="Q101" i="21"/>
  <c r="AG101" i="21" s="1"/>
  <c r="L31" i="21"/>
  <c r="AB31" i="21" s="1"/>
  <c r="E86" i="21"/>
  <c r="U86" i="21" s="1"/>
  <c r="Q76" i="22"/>
  <c r="AG76" i="22" s="1"/>
  <c r="Q53" i="21"/>
  <c r="AG53" i="21" s="1"/>
  <c r="M115" i="22"/>
  <c r="AC115" i="22" s="1"/>
  <c r="G150" i="21"/>
  <c r="W150" i="21" s="1"/>
  <c r="I74" i="20"/>
  <c r="Y74" i="20" s="1"/>
  <c r="K199" i="20"/>
  <c r="AA199" i="20" s="1"/>
  <c r="L120" i="20"/>
  <c r="AB120" i="20" s="1"/>
  <c r="I55" i="22"/>
  <c r="Y55" i="22" s="1"/>
  <c r="H69" i="21"/>
  <c r="X69" i="21" s="1"/>
  <c r="M86" i="21"/>
  <c r="AC86" i="21" s="1"/>
  <c r="M210" i="20"/>
  <c r="AC210" i="20" s="1"/>
  <c r="K55" i="20"/>
  <c r="AA55" i="20" s="1"/>
  <c r="G108" i="21"/>
  <c r="W108" i="21" s="1"/>
  <c r="L18" i="20"/>
  <c r="AB18" i="20" s="1"/>
  <c r="I55" i="20"/>
  <c r="Y55" i="20" s="1"/>
  <c r="J149" i="21"/>
  <c r="Z149" i="21" s="1"/>
  <c r="Q207" i="21"/>
  <c r="AG207" i="21" s="1"/>
  <c r="J68" i="22"/>
  <c r="Z68" i="22" s="1"/>
  <c r="P35" i="21"/>
  <c r="AF35" i="21" s="1"/>
  <c r="L76" i="21"/>
  <c r="AB76" i="21" s="1"/>
  <c r="G145" i="20"/>
  <c r="W145" i="20" s="1"/>
  <c r="Q59" i="21"/>
  <c r="AG59" i="21" s="1"/>
  <c r="H77" i="21"/>
  <c r="X77" i="21" s="1"/>
  <c r="N24" i="20"/>
  <c r="AD24" i="20" s="1"/>
  <c r="L16" i="20"/>
  <c r="AB16" i="20" s="1"/>
  <c r="H125" i="20"/>
  <c r="X125" i="20" s="1"/>
  <c r="M14" i="22"/>
  <c r="AC14" i="22" s="1"/>
  <c r="N29" i="21"/>
  <c r="AD29" i="21" s="1"/>
  <c r="G25" i="21"/>
  <c r="W25" i="21" s="1"/>
  <c r="M132" i="22"/>
  <c r="AC132" i="22" s="1"/>
  <c r="K181" i="21"/>
  <c r="AA181" i="21" s="1"/>
  <c r="K114" i="22"/>
  <c r="AA114" i="22" s="1"/>
  <c r="O107" i="22"/>
  <c r="AE107" i="22" s="1"/>
  <c r="O71" i="22"/>
  <c r="AE71" i="22" s="1"/>
  <c r="F203" i="21"/>
  <c r="V203" i="21" s="1"/>
  <c r="I20" i="22"/>
  <c r="Y20" i="22" s="1"/>
  <c r="N206" i="22"/>
  <c r="AD206" i="22" s="1"/>
  <c r="M85" i="21"/>
  <c r="AC85" i="21" s="1"/>
  <c r="M100" i="19"/>
  <c r="AC100" i="19" s="1"/>
  <c r="N90" i="19"/>
  <c r="AD90" i="19" s="1"/>
  <c r="M131" i="19"/>
  <c r="AC131" i="19" s="1"/>
  <c r="K41" i="19"/>
  <c r="AA41" i="19" s="1"/>
  <c r="M217" i="20"/>
  <c r="AC217" i="20" s="1"/>
  <c r="K155" i="19"/>
  <c r="AA155" i="19" s="1"/>
  <c r="H39" i="20"/>
  <c r="X39" i="20" s="1"/>
  <c r="L33" i="20"/>
  <c r="AB33" i="20" s="1"/>
  <c r="P10" i="19"/>
  <c r="AF10" i="19" s="1"/>
  <c r="J85" i="19"/>
  <c r="Z85" i="19" s="1"/>
  <c r="J31" i="19"/>
  <c r="Z31" i="19" s="1"/>
  <c r="N13" i="19"/>
  <c r="AD13" i="19" s="1"/>
  <c r="M120" i="19"/>
  <c r="AC120" i="19" s="1"/>
  <c r="L130" i="19"/>
  <c r="AB130" i="19" s="1"/>
  <c r="P73" i="20"/>
  <c r="AF73" i="20" s="1"/>
  <c r="H181" i="20"/>
  <c r="X181" i="20" s="1"/>
  <c r="J200" i="19"/>
  <c r="Z200" i="19" s="1"/>
  <c r="P112" i="20"/>
  <c r="AF112" i="20" s="1"/>
  <c r="O82" i="19"/>
  <c r="AE82" i="19" s="1"/>
  <c r="Q59" i="20"/>
  <c r="AG59" i="20" s="1"/>
  <c r="F105" i="20"/>
  <c r="V105" i="20" s="1"/>
  <c r="P144" i="20"/>
  <c r="AF144" i="20" s="1"/>
  <c r="H40" i="20"/>
  <c r="X40" i="20" s="1"/>
  <c r="M152" i="19"/>
  <c r="AC152" i="19" s="1"/>
  <c r="L38" i="19"/>
  <c r="AB38" i="19" s="1"/>
  <c r="O101" i="19"/>
  <c r="AE101" i="19" s="1"/>
  <c r="L26" i="19"/>
  <c r="AB26" i="19" s="1"/>
  <c r="N177" i="19"/>
  <c r="AD177" i="19" s="1"/>
  <c r="F225" i="19"/>
  <c r="V225" i="19" s="1"/>
  <c r="I122" i="20"/>
  <c r="Y122" i="20" s="1"/>
  <c r="F212" i="20"/>
  <c r="V212" i="20" s="1"/>
  <c r="L120" i="19"/>
  <c r="AB120" i="19" s="1"/>
  <c r="J168" i="19"/>
  <c r="Z168" i="19" s="1"/>
  <c r="O57" i="19"/>
  <c r="AE57" i="19" s="1"/>
  <c r="J159" i="20"/>
  <c r="Z159" i="20" s="1"/>
  <c r="M171" i="19"/>
  <c r="AC171" i="19" s="1"/>
  <c r="I77" i="20"/>
  <c r="Y77" i="20" s="1"/>
  <c r="Q197" i="20"/>
  <c r="AG197" i="20" s="1"/>
  <c r="K206" i="19"/>
  <c r="AA206" i="19" s="1"/>
  <c r="K27" i="21"/>
  <c r="AA27" i="21" s="1"/>
  <c r="G123" i="20"/>
  <c r="W123" i="20" s="1"/>
  <c r="O21" i="20"/>
  <c r="AE21" i="20" s="1"/>
  <c r="K178" i="20"/>
  <c r="AA178" i="20" s="1"/>
  <c r="J34" i="20"/>
  <c r="Z34" i="20" s="1"/>
  <c r="E121" i="19"/>
  <c r="U121" i="19" s="1"/>
  <c r="K208" i="19"/>
  <c r="AA208" i="19" s="1"/>
  <c r="J13" i="20"/>
  <c r="Z13" i="20" s="1"/>
  <c r="J60" i="19"/>
  <c r="Z60" i="19" s="1"/>
  <c r="O65" i="21"/>
  <c r="AE65" i="21" s="1"/>
  <c r="Q92" i="21"/>
  <c r="AG92" i="21" s="1"/>
  <c r="G150" i="19"/>
  <c r="W150" i="19" s="1"/>
  <c r="N225" i="19"/>
  <c r="AD225" i="19" s="1"/>
  <c r="G43" i="20"/>
  <c r="W43" i="20" s="1"/>
  <c r="F178" i="21"/>
  <c r="V178" i="21" s="1"/>
  <c r="H174" i="19"/>
  <c r="X174" i="19" s="1"/>
  <c r="M21" i="20"/>
  <c r="AC21" i="20" s="1"/>
  <c r="M125" i="20"/>
  <c r="AC125" i="20" s="1"/>
  <c r="P105" i="20"/>
  <c r="AF105" i="20" s="1"/>
  <c r="G72" i="21"/>
  <c r="W72" i="21" s="1"/>
  <c r="O121" i="20"/>
  <c r="AE121" i="20" s="1"/>
  <c r="I218" i="21"/>
  <c r="Y218" i="21" s="1"/>
  <c r="M39" i="19"/>
  <c r="AC39" i="19" s="1"/>
  <c r="P25" i="19"/>
  <c r="AF25" i="19" s="1"/>
  <c r="I227" i="20"/>
  <c r="Y227" i="20" s="1"/>
  <c r="L38" i="21"/>
  <c r="AB38" i="21" s="1"/>
  <c r="O90" i="21"/>
  <c r="AE90" i="21" s="1"/>
  <c r="Q79" i="20"/>
  <c r="AG79" i="20" s="1"/>
  <c r="P202" i="19"/>
  <c r="AF202" i="19" s="1"/>
  <c r="I218" i="20"/>
  <c r="Y218" i="20" s="1"/>
  <c r="K133" i="20"/>
  <c r="AA133" i="20" s="1"/>
  <c r="I145" i="20"/>
  <c r="Y145" i="20" s="1"/>
  <c r="P108" i="20"/>
  <c r="AF108" i="20" s="1"/>
  <c r="P79" i="22"/>
  <c r="AF79" i="22" s="1"/>
  <c r="M133" i="20"/>
  <c r="AC133" i="20" s="1"/>
  <c r="O180" i="20"/>
  <c r="AE180" i="20" s="1"/>
  <c r="E84" i="21"/>
  <c r="U84" i="21" s="1"/>
  <c r="P167" i="21"/>
  <c r="AF167" i="21" s="1"/>
  <c r="J132" i="19"/>
  <c r="Z132" i="19" s="1"/>
  <c r="N168" i="19"/>
  <c r="AD168" i="19" s="1"/>
  <c r="P209" i="20"/>
  <c r="AF209" i="20" s="1"/>
  <c r="P227" i="19"/>
  <c r="AF227" i="19" s="1"/>
  <c r="N68" i="20"/>
  <c r="AD68" i="20" s="1"/>
  <c r="P98" i="19"/>
  <c r="AF98" i="19" s="1"/>
  <c r="E159" i="20"/>
  <c r="U159" i="20" s="1"/>
  <c r="F222" i="20"/>
  <c r="V222" i="20" s="1"/>
  <c r="P196" i="21"/>
  <c r="AF196" i="21" s="1"/>
  <c r="F221" i="19"/>
  <c r="V221" i="19" s="1"/>
  <c r="L173" i="20"/>
  <c r="AB173" i="20" s="1"/>
  <c r="J118" i="20"/>
  <c r="Z118" i="20" s="1"/>
  <c r="G161" i="20"/>
  <c r="W161" i="20" s="1"/>
  <c r="Q30" i="19"/>
  <c r="AG30" i="19" s="1"/>
  <c r="K196" i="19"/>
  <c r="AA196" i="19" s="1"/>
  <c r="K137" i="20"/>
  <c r="AA137" i="20" s="1"/>
  <c r="G194" i="20"/>
  <c r="W194" i="20" s="1"/>
  <c r="E80" i="20"/>
  <c r="F195" i="20"/>
  <c r="V195" i="20" s="1"/>
  <c r="G111" i="21"/>
  <c r="W111" i="21" s="1"/>
  <c r="N126" i="22"/>
  <c r="AD126" i="22" s="1"/>
  <c r="L103" i="20"/>
  <c r="AB103" i="20" s="1"/>
  <c r="H104" i="19"/>
  <c r="X104" i="19" s="1"/>
  <c r="K42" i="21"/>
  <c r="AA42" i="21" s="1"/>
  <c r="N197" i="19"/>
  <c r="AD197" i="19" s="1"/>
  <c r="G216" i="20"/>
  <c r="W216" i="20" s="1"/>
  <c r="M98" i="22"/>
  <c r="AC98" i="22" s="1"/>
  <c r="G87" i="19"/>
  <c r="W87" i="19" s="1"/>
  <c r="L35" i="21"/>
  <c r="AB35" i="21" s="1"/>
  <c r="N58" i="20"/>
  <c r="AD58" i="20" s="1"/>
  <c r="G167" i="19"/>
  <c r="W167" i="19" s="1"/>
  <c r="K224" i="21"/>
  <c r="AA224" i="21" s="1"/>
  <c r="Q143" i="22"/>
  <c r="AG143" i="22" s="1"/>
  <c r="E68" i="20"/>
  <c r="Q178" i="19"/>
  <c r="AG178" i="19" s="1"/>
  <c r="H17" i="20"/>
  <c r="X17" i="20" s="1"/>
  <c r="Q45" i="20"/>
  <c r="AG45" i="20" s="1"/>
  <c r="M145" i="20"/>
  <c r="AC145" i="20" s="1"/>
  <c r="H55" i="22"/>
  <c r="X55" i="22" s="1"/>
  <c r="G39" i="20"/>
  <c r="W39" i="20" s="1"/>
  <c r="E30" i="21"/>
  <c r="U30" i="21" s="1"/>
  <c r="Q222" i="22"/>
  <c r="AG222" i="22" s="1"/>
  <c r="K161" i="22"/>
  <c r="AA161" i="22" s="1"/>
  <c r="O36" i="21"/>
  <c r="AE36" i="21" s="1"/>
  <c r="E207" i="21"/>
  <c r="U207" i="21" s="1"/>
  <c r="O117" i="20"/>
  <c r="AE117" i="20" s="1"/>
  <c r="O73" i="20"/>
  <c r="AE73" i="20" s="1"/>
  <c r="H71" i="21"/>
  <c r="X71" i="21" s="1"/>
  <c r="M146" i="20"/>
  <c r="AC146" i="20" s="1"/>
  <c r="G125" i="21"/>
  <c r="W125" i="21" s="1"/>
  <c r="M124" i="21"/>
  <c r="AC124" i="21" s="1"/>
  <c r="I130" i="20"/>
  <c r="Y130" i="20" s="1"/>
  <c r="K176" i="21"/>
  <c r="AA176" i="21" s="1"/>
  <c r="O174" i="21"/>
  <c r="AE174" i="21" s="1"/>
  <c r="E179" i="21"/>
  <c r="U179" i="21" s="1"/>
  <c r="F82" i="20"/>
  <c r="V82" i="20" s="1"/>
  <c r="L181" i="20"/>
  <c r="AB181" i="20" s="1"/>
  <c r="F90" i="20"/>
  <c r="V90" i="20" s="1"/>
  <c r="F29" i="20"/>
  <c r="V29" i="20" s="1"/>
  <c r="Q213" i="21"/>
  <c r="AG213" i="21" s="1"/>
  <c r="J132" i="22"/>
  <c r="Z132" i="22" s="1"/>
  <c r="F12" i="22"/>
  <c r="V12" i="22" s="1"/>
  <c r="H172" i="21"/>
  <c r="X172" i="21" s="1"/>
  <c r="L17" i="21"/>
  <c r="AB17" i="21" s="1"/>
  <c r="O129" i="20"/>
  <c r="AE129" i="20" s="1"/>
  <c r="G62" i="21"/>
  <c r="L68" i="21"/>
  <c r="AB68" i="21" s="1"/>
  <c r="P196" i="20"/>
  <c r="AF196" i="20" s="1"/>
  <c r="J84" i="20"/>
  <c r="Z84" i="20" s="1"/>
  <c r="M123" i="21"/>
  <c r="AC123" i="21" s="1"/>
  <c r="M108" i="21"/>
  <c r="AC108" i="21" s="1"/>
  <c r="N218" i="20"/>
  <c r="AD218" i="20" s="1"/>
  <c r="I211" i="21"/>
  <c r="Y211" i="21" s="1"/>
  <c r="F131" i="22"/>
  <c r="V131" i="22" s="1"/>
  <c r="H17" i="21"/>
  <c r="X17" i="21" s="1"/>
  <c r="L26" i="21"/>
  <c r="AB26" i="21" s="1"/>
  <c r="M164" i="22"/>
  <c r="AC164" i="22" s="1"/>
  <c r="G85" i="21"/>
  <c r="W85" i="21" s="1"/>
  <c r="H92" i="22"/>
  <c r="X92" i="22" s="1"/>
  <c r="E175" i="22"/>
  <c r="U175" i="22" s="1"/>
  <c r="N33" i="22"/>
  <c r="AD33" i="22" s="1"/>
  <c r="J64" i="19"/>
  <c r="Z64" i="19" s="1"/>
  <c r="Q208" i="21"/>
  <c r="AG208" i="21" s="1"/>
  <c r="M19" i="19"/>
  <c r="AC19" i="19" s="1"/>
  <c r="F42" i="20"/>
  <c r="H223" i="20"/>
  <c r="X223" i="20" s="1"/>
  <c r="H76" i="19"/>
  <c r="X76" i="19" s="1"/>
  <c r="J118" i="19"/>
  <c r="Z118" i="19" s="1"/>
  <c r="F128" i="19"/>
  <c r="V128" i="19" s="1"/>
  <c r="F79" i="19"/>
  <c r="V79" i="19" s="1"/>
  <c r="K43" i="20"/>
  <c r="AA43" i="20" s="1"/>
  <c r="O163" i="19"/>
  <c r="AE163" i="19" s="1"/>
  <c r="M25" i="19"/>
  <c r="AC25" i="19" s="1"/>
  <c r="N221" i="19"/>
  <c r="AD221" i="19" s="1"/>
  <c r="P74" i="20"/>
  <c r="AF74" i="20" s="1"/>
  <c r="E117" i="19"/>
  <c r="M150" i="20"/>
  <c r="AC150" i="20" s="1"/>
  <c r="P165" i="20"/>
  <c r="AF165" i="20" s="1"/>
  <c r="P212" i="19"/>
  <c r="AF212" i="19" s="1"/>
  <c r="H70" i="20"/>
  <c r="X70" i="20" s="1"/>
  <c r="E188" i="20"/>
  <c r="O32" i="20"/>
  <c r="AE32" i="20" s="1"/>
  <c r="I144" i="19"/>
  <c r="Y144" i="19" s="1"/>
  <c r="M39" i="21"/>
  <c r="AC39" i="21" s="1"/>
  <c r="J32" i="19"/>
  <c r="Z32" i="19" s="1"/>
  <c r="M60" i="20"/>
  <c r="AC60" i="20" s="1"/>
  <c r="O145" i="19"/>
  <c r="AE145" i="19" s="1"/>
  <c r="K179" i="22"/>
  <c r="AA179" i="22" s="1"/>
  <c r="P56" i="20"/>
  <c r="AF56" i="20" s="1"/>
  <c r="E32" i="19"/>
  <c r="F226" i="19"/>
  <c r="V226" i="19" s="1"/>
  <c r="J123" i="19"/>
  <c r="Z123" i="19" s="1"/>
  <c r="Q176" i="19"/>
  <c r="AG176" i="19" s="1"/>
  <c r="I12" i="20"/>
  <c r="Y12" i="20" s="1"/>
  <c r="O227" i="19"/>
  <c r="AE227" i="19" s="1"/>
  <c r="F30" i="20"/>
  <c r="V30" i="20" s="1"/>
  <c r="N125" i="19"/>
  <c r="AD125" i="19" s="1"/>
  <c r="L15" i="19"/>
  <c r="AB15" i="19" s="1"/>
  <c r="G206" i="19"/>
  <c r="W206" i="19" s="1"/>
  <c r="F17" i="19"/>
  <c r="V17" i="19" s="1"/>
  <c r="L131" i="19"/>
  <c r="AB131" i="19" s="1"/>
  <c r="K102" i="19"/>
  <c r="AA102" i="19" s="1"/>
  <c r="Q60" i="19"/>
  <c r="AG60" i="19" s="1"/>
  <c r="I145" i="19"/>
  <c r="Y145" i="19" s="1"/>
  <c r="H163" i="20"/>
  <c r="X163" i="20" s="1"/>
  <c r="E177" i="19"/>
  <c r="U177" i="19" s="1"/>
  <c r="N119" i="19"/>
  <c r="AD119" i="19" s="1"/>
  <c r="L227" i="20"/>
  <c r="AB227" i="20" s="1"/>
  <c r="L27" i="20"/>
  <c r="AB27" i="20" s="1"/>
  <c r="E135" i="22"/>
  <c r="U135" i="22" s="1"/>
  <c r="E64" i="19"/>
  <c r="K101" i="19"/>
  <c r="AA101" i="19" s="1"/>
  <c r="Q162" i="19"/>
  <c r="AG162" i="19" s="1"/>
  <c r="P15" i="21"/>
  <c r="AF15" i="21" s="1"/>
  <c r="O212" i="20"/>
  <c r="AE212" i="20" s="1"/>
  <c r="F73" i="20"/>
  <c r="V73" i="20" s="1"/>
  <c r="Q219" i="20"/>
  <c r="AG219" i="20" s="1"/>
  <c r="F66" i="20"/>
  <c r="V66" i="20" s="1"/>
  <c r="O126" i="19"/>
  <c r="AE126" i="19" s="1"/>
  <c r="F226" i="20"/>
  <c r="V226" i="20" s="1"/>
  <c r="M82" i="19"/>
  <c r="AC82" i="19" s="1"/>
  <c r="P54" i="20"/>
  <c r="AF54" i="20" s="1"/>
  <c r="O116" i="19"/>
  <c r="AE116" i="19" s="1"/>
  <c r="H101" i="19"/>
  <c r="X101" i="19" s="1"/>
  <c r="G85" i="19"/>
  <c r="W85" i="19" s="1"/>
  <c r="G108" i="19"/>
  <c r="W108" i="19" s="1"/>
  <c r="J104" i="20"/>
  <c r="Z104" i="20" s="1"/>
  <c r="L201" i="19"/>
  <c r="AB201" i="19" s="1"/>
  <c r="J212" i="19"/>
  <c r="Z212" i="19" s="1"/>
  <c r="P117" i="19"/>
  <c r="AF117" i="19" s="1"/>
  <c r="I64" i="20"/>
  <c r="Y64" i="20" s="1"/>
  <c r="L77" i="20"/>
  <c r="AB77" i="20" s="1"/>
  <c r="I168" i="19"/>
  <c r="Y168" i="19" s="1"/>
  <c r="J166" i="19"/>
  <c r="Z166" i="19" s="1"/>
  <c r="I174" i="21"/>
  <c r="Y174" i="21" s="1"/>
  <c r="F61" i="20"/>
  <c r="V61" i="20" s="1"/>
  <c r="O9" i="19"/>
  <c r="AE9" i="19" s="1"/>
  <c r="H221" i="19"/>
  <c r="X221" i="19" s="1"/>
  <c r="M161" i="20"/>
  <c r="AC161" i="20" s="1"/>
  <c r="F22" i="20"/>
  <c r="V22" i="20" s="1"/>
  <c r="M189" i="20"/>
  <c r="AC189" i="20" s="1"/>
  <c r="M58" i="20"/>
  <c r="AC58" i="20" s="1"/>
  <c r="H146" i="19"/>
  <c r="X146" i="19" s="1"/>
  <c r="E22" i="21"/>
  <c r="E113" i="17"/>
  <c r="K32" i="19"/>
  <c r="AA32" i="19" s="1"/>
  <c r="I218" i="19"/>
  <c r="Y218" i="19" s="1"/>
  <c r="J221" i="20"/>
  <c r="Z221" i="20" s="1"/>
  <c r="G98" i="19"/>
  <c r="W98" i="19" s="1"/>
  <c r="P225" i="20"/>
  <c r="AF225" i="20" s="1"/>
  <c r="J90" i="20"/>
  <c r="Z90" i="20" s="1"/>
  <c r="J72" i="20"/>
  <c r="Z72" i="20" s="1"/>
  <c r="J70" i="19"/>
  <c r="Z70" i="19" s="1"/>
  <c r="F151" i="20"/>
  <c r="V151" i="20" s="1"/>
  <c r="E170" i="20"/>
  <c r="U170" i="20" s="1"/>
  <c r="L121" i="21"/>
  <c r="AB121" i="21" s="1"/>
  <c r="O77" i="20"/>
  <c r="AE77" i="20" s="1"/>
  <c r="G84" i="19"/>
  <c r="W84" i="19" s="1"/>
  <c r="M91" i="19"/>
  <c r="AC91" i="19" s="1"/>
  <c r="E15" i="19"/>
  <c r="F13" i="19"/>
  <c r="V13" i="19" s="1"/>
  <c r="L101" i="19"/>
  <c r="AB101" i="19" s="1"/>
  <c r="E115" i="17"/>
  <c r="P151" i="19"/>
  <c r="AF151" i="19" s="1"/>
  <c r="Q82" i="20"/>
  <c r="AG82" i="20" s="1"/>
  <c r="N165" i="20"/>
  <c r="AD165" i="20" s="1"/>
  <c r="J144" i="19"/>
  <c r="Z144" i="19" s="1"/>
  <c r="G120" i="19"/>
  <c r="W120" i="19" s="1"/>
  <c r="P104" i="19"/>
  <c r="AF104" i="19" s="1"/>
  <c r="J105" i="19"/>
  <c r="Z105" i="19" s="1"/>
  <c r="F98" i="19"/>
  <c r="V98" i="19" s="1"/>
  <c r="O132" i="19"/>
  <c r="AE132" i="19" s="1"/>
  <c r="E25" i="21"/>
  <c r="U25" i="21" s="1"/>
  <c r="G65" i="20"/>
  <c r="L64" i="20"/>
  <c r="AB64" i="20" s="1"/>
  <c r="F105" i="21"/>
  <c r="V105" i="21" s="1"/>
  <c r="G122" i="19"/>
  <c r="W122" i="19" s="1"/>
  <c r="Q153" i="20"/>
  <c r="AG153" i="20" s="1"/>
  <c r="O91" i="20"/>
  <c r="AE91" i="20" s="1"/>
  <c r="P167" i="20"/>
  <c r="AF167" i="20" s="1"/>
  <c r="E194" i="20"/>
  <c r="U194" i="20" s="1"/>
  <c r="O216" i="19"/>
  <c r="AE216" i="19" s="1"/>
  <c r="F10" i="19"/>
  <c r="V10" i="19" s="1"/>
  <c r="N121" i="19"/>
  <c r="AD121" i="19" s="1"/>
  <c r="M113" i="19"/>
  <c r="AC113" i="19" s="1"/>
  <c r="Q165" i="19"/>
  <c r="AG165" i="19" s="1"/>
  <c r="M33" i="20"/>
  <c r="AC33" i="20" s="1"/>
  <c r="I29" i="21"/>
  <c r="Y29" i="21" s="1"/>
  <c r="I143" i="20"/>
  <c r="Y143" i="20" s="1"/>
  <c r="P131" i="19"/>
  <c r="AF131" i="19" s="1"/>
  <c r="M111" i="19"/>
  <c r="AC111" i="19" s="1"/>
  <c r="N9" i="19"/>
  <c r="AD9" i="19" s="1"/>
  <c r="F122" i="21"/>
  <c r="V122" i="21" s="1"/>
  <c r="L37" i="20"/>
  <c r="AB37" i="20" s="1"/>
  <c r="J8" i="21"/>
  <c r="Z8" i="21" s="1"/>
  <c r="K29" i="22"/>
  <c r="AA29" i="22" s="1"/>
  <c r="G179" i="19"/>
  <c r="W179" i="19" s="1"/>
  <c r="K133" i="19"/>
  <c r="AA133" i="19" s="1"/>
  <c r="L23" i="19"/>
  <c r="AB23" i="19" s="1"/>
  <c r="M114" i="20"/>
  <c r="AC114" i="20" s="1"/>
  <c r="G109" i="20"/>
  <c r="W109" i="20" s="1"/>
  <c r="G10" i="21"/>
  <c r="W10" i="21" s="1"/>
  <c r="N223" i="19"/>
  <c r="AD223" i="19" s="1"/>
  <c r="O41" i="20"/>
  <c r="AE41" i="20" s="1"/>
  <c r="E193" i="20"/>
  <c r="K127" i="19"/>
  <c r="AA127" i="19" s="1"/>
  <c r="Q219" i="19"/>
  <c r="AG219" i="19" s="1"/>
  <c r="P9" i="20"/>
  <c r="AF9" i="20" s="1"/>
  <c r="L164" i="19"/>
  <c r="AB164" i="19" s="1"/>
  <c r="E72" i="20"/>
  <c r="J204" i="20"/>
  <c r="Z204" i="20" s="1"/>
  <c r="E114" i="17"/>
  <c r="O135" i="19"/>
  <c r="AE135" i="19" s="1"/>
  <c r="Q124" i="20"/>
  <c r="AG124" i="20" s="1"/>
  <c r="M65" i="20"/>
  <c r="AC65" i="20" s="1"/>
  <c r="I124" i="21"/>
  <c r="Y124" i="21" s="1"/>
  <c r="G79" i="19"/>
  <c r="W79" i="19" s="1"/>
  <c r="F45" i="21"/>
  <c r="N100" i="20"/>
  <c r="AD100" i="20" s="1"/>
  <c r="K36" i="19"/>
  <c r="AA36" i="19" s="1"/>
  <c r="M20" i="19"/>
  <c r="AC20" i="19" s="1"/>
  <c r="J20" i="20"/>
  <c r="Z20" i="20" s="1"/>
  <c r="K145" i="20"/>
  <c r="AA145" i="20" s="1"/>
  <c r="Q124" i="19"/>
  <c r="AG124" i="19" s="1"/>
  <c r="P42" i="20"/>
  <c r="AF42" i="20" s="1"/>
  <c r="N39" i="20"/>
  <c r="AD39" i="20" s="1"/>
  <c r="I129" i="21"/>
  <c r="Y129" i="21" s="1"/>
  <c r="K135" i="20"/>
  <c r="AA135" i="20" s="1"/>
  <c r="L81" i="22"/>
  <c r="AB81" i="22" s="1"/>
  <c r="M113" i="21"/>
  <c r="AC113" i="21" s="1"/>
  <c r="P214" i="19"/>
  <c r="AF214" i="19" s="1"/>
  <c r="P106" i="21"/>
  <c r="AF106" i="21" s="1"/>
  <c r="L222" i="21"/>
  <c r="AB222" i="21" s="1"/>
  <c r="E92" i="22"/>
  <c r="U92" i="22" s="1"/>
  <c r="P26" i="21"/>
  <c r="AF26" i="21" s="1"/>
  <c r="I215" i="19"/>
  <c r="Y215" i="19" s="1"/>
  <c r="N134" i="19"/>
  <c r="AD134" i="19" s="1"/>
  <c r="Q130" i="20"/>
  <c r="AG130" i="20" s="1"/>
  <c r="F17" i="20"/>
  <c r="V17" i="20" s="1"/>
  <c r="M171" i="20"/>
  <c r="AC171" i="20" s="1"/>
  <c r="P26" i="19"/>
  <c r="AF26" i="19" s="1"/>
  <c r="O190" i="20"/>
  <c r="AE190" i="20" s="1"/>
  <c r="P155" i="20"/>
  <c r="AF155" i="20" s="1"/>
  <c r="E226" i="20"/>
  <c r="U226" i="20" s="1"/>
  <c r="F216" i="20"/>
  <c r="V216" i="20" s="1"/>
  <c r="N124" i="21"/>
  <c r="AD124" i="21" s="1"/>
  <c r="I154" i="20"/>
  <c r="Y154" i="20" s="1"/>
  <c r="P195" i="20"/>
  <c r="AF195" i="20" s="1"/>
  <c r="P53" i="19"/>
  <c r="AF53" i="19" s="1"/>
  <c r="G105" i="20"/>
  <c r="W105" i="20" s="1"/>
  <c r="N169" i="20"/>
  <c r="AD169" i="20" s="1"/>
  <c r="P116" i="21"/>
  <c r="AF116" i="21" s="1"/>
  <c r="J23" i="20"/>
  <c r="Z23" i="20" s="1"/>
  <c r="K169" i="20"/>
  <c r="AA169" i="20" s="1"/>
  <c r="K123" i="20"/>
  <c r="AA123" i="20" s="1"/>
  <c r="E149" i="21"/>
  <c r="P31" i="21"/>
  <c r="AF31" i="21" s="1"/>
  <c r="F218" i="19"/>
  <c r="V218" i="19" s="1"/>
  <c r="L170" i="21"/>
  <c r="AB170" i="21" s="1"/>
  <c r="E9" i="20"/>
  <c r="U9" i="20" s="1"/>
  <c r="L198" i="20"/>
  <c r="AB198" i="20" s="1"/>
  <c r="M80" i="21"/>
  <c r="AC80" i="21" s="1"/>
  <c r="N192" i="19"/>
  <c r="AD192" i="19" s="1"/>
  <c r="K54" i="22"/>
  <c r="AA54" i="22" s="1"/>
  <c r="N203" i="20"/>
  <c r="AD203" i="20" s="1"/>
  <c r="M178" i="19"/>
  <c r="AC178" i="19" s="1"/>
  <c r="H133" i="20"/>
  <c r="X133" i="20" s="1"/>
  <c r="N88" i="22"/>
  <c r="AD88" i="22" s="1"/>
  <c r="G62" i="20"/>
  <c r="W62" i="20" s="1"/>
  <c r="N132" i="19"/>
  <c r="AD132" i="19" s="1"/>
  <c r="O133" i="20"/>
  <c r="AE133" i="20" s="1"/>
  <c r="F99" i="20"/>
  <c r="V99" i="20" s="1"/>
  <c r="N65" i="21"/>
  <c r="AD65" i="21" s="1"/>
  <c r="E32" i="20"/>
  <c r="H77" i="20"/>
  <c r="X77" i="20" s="1"/>
  <c r="N128" i="20"/>
  <c r="AD128" i="20" s="1"/>
  <c r="J169" i="20"/>
  <c r="Z169" i="20" s="1"/>
  <c r="Q60" i="20"/>
  <c r="AG60" i="20" s="1"/>
  <c r="M7" i="21"/>
  <c r="AC7" i="21" s="1"/>
  <c r="J155" i="22"/>
  <c r="Z155" i="22" s="1"/>
  <c r="L56" i="21"/>
  <c r="AB56" i="21" s="1"/>
  <c r="L23" i="20"/>
  <c r="AB23" i="20" s="1"/>
  <c r="L22" i="21"/>
  <c r="AB22" i="21" s="1"/>
  <c r="M134" i="20"/>
  <c r="AC134" i="20" s="1"/>
  <c r="Q149" i="21"/>
  <c r="AG149" i="21" s="1"/>
  <c r="J192" i="21"/>
  <c r="Z192" i="21" s="1"/>
  <c r="H53" i="21"/>
  <c r="X53" i="21" s="1"/>
  <c r="H108" i="19"/>
  <c r="X108" i="19" s="1"/>
  <c r="K124" i="20"/>
  <c r="AA124" i="20" s="1"/>
  <c r="N83" i="21"/>
  <c r="AD83" i="21" s="1"/>
  <c r="L223" i="20"/>
  <c r="AB223" i="20" s="1"/>
  <c r="O75" i="22"/>
  <c r="AE75" i="22" s="1"/>
  <c r="G153" i="21"/>
  <c r="W153" i="21" s="1"/>
  <c r="I219" i="20"/>
  <c r="Y219" i="20" s="1"/>
  <c r="K80" i="20"/>
  <c r="AA80" i="20" s="1"/>
  <c r="G114" i="22"/>
  <c r="W114" i="22" s="1"/>
  <c r="O209" i="21"/>
  <c r="AE209" i="21" s="1"/>
  <c r="G18" i="21"/>
  <c r="W18" i="21" s="1"/>
  <c r="G161" i="21"/>
  <c r="W161" i="21" s="1"/>
  <c r="F193" i="20"/>
  <c r="V193" i="20" s="1"/>
  <c r="P58" i="21"/>
  <c r="AF58" i="21" s="1"/>
  <c r="L61" i="22"/>
  <c r="AB61" i="22" s="1"/>
  <c r="G176" i="20"/>
  <c r="W176" i="20" s="1"/>
  <c r="M33" i="21"/>
  <c r="AC33" i="21" s="1"/>
  <c r="K18" i="21"/>
  <c r="AA18" i="21" s="1"/>
  <c r="L177" i="22"/>
  <c r="AB177" i="22" s="1"/>
  <c r="E159" i="21"/>
  <c r="U159" i="21" s="1"/>
  <c r="H91" i="21"/>
  <c r="X91" i="21" s="1"/>
  <c r="O38" i="22"/>
  <c r="AE38" i="22" s="1"/>
  <c r="G99" i="21"/>
  <c r="W99" i="21" s="1"/>
  <c r="K219" i="21"/>
  <c r="AA219" i="21" s="1"/>
  <c r="E162" i="21"/>
  <c r="U162" i="21" s="1"/>
  <c r="J152" i="22"/>
  <c r="Z152" i="22" s="1"/>
  <c r="L57" i="21"/>
  <c r="AB57" i="21" s="1"/>
  <c r="K82" i="22"/>
  <c r="AA82" i="22" s="1"/>
  <c r="Q45" i="22"/>
  <c r="AG45" i="22" s="1"/>
  <c r="J116" i="22"/>
  <c r="Z116" i="22" s="1"/>
  <c r="F104" i="21"/>
  <c r="V104" i="21" s="1"/>
  <c r="N76" i="21"/>
  <c r="AD76" i="21" s="1"/>
  <c r="M226" i="20"/>
  <c r="AC226" i="20" s="1"/>
  <c r="Q82" i="22"/>
  <c r="AG82" i="22" s="1"/>
  <c r="H45" i="21"/>
  <c r="X45" i="21" s="1"/>
  <c r="Q157" i="21"/>
  <c r="AG157" i="21" s="1"/>
  <c r="P165" i="21"/>
  <c r="AF165" i="21" s="1"/>
  <c r="P166" i="20"/>
  <c r="AF166" i="20" s="1"/>
  <c r="I36" i="21"/>
  <c r="Y36" i="21" s="1"/>
  <c r="O121" i="21"/>
  <c r="AE121" i="21" s="1"/>
  <c r="L35" i="20"/>
  <c r="AB35" i="20" s="1"/>
  <c r="G210" i="21"/>
  <c r="W210" i="21" s="1"/>
  <c r="J29" i="20"/>
  <c r="Z29" i="20" s="1"/>
  <c r="H107" i="21"/>
  <c r="X107" i="21" s="1"/>
  <c r="O23" i="21"/>
  <c r="AE23" i="21" s="1"/>
  <c r="Q40" i="21"/>
  <c r="AG40" i="21" s="1"/>
  <c r="O22" i="22"/>
  <c r="AE22" i="22" s="1"/>
  <c r="N106" i="21"/>
  <c r="AD106" i="21" s="1"/>
  <c r="J174" i="22"/>
  <c r="Z174" i="22" s="1"/>
  <c r="N136" i="21"/>
  <c r="AD136" i="21" s="1"/>
  <c r="I206" i="21"/>
  <c r="Y206" i="21" s="1"/>
  <c r="E210" i="21"/>
  <c r="U210" i="21" s="1"/>
  <c r="H122" i="21"/>
  <c r="X122" i="21" s="1"/>
  <c r="H177" i="22"/>
  <c r="X177" i="22" s="1"/>
  <c r="F132" i="21"/>
  <c r="V132" i="21" s="1"/>
  <c r="J14" i="22"/>
  <c r="Z14" i="22" s="1"/>
  <c r="E56" i="21"/>
  <c r="K130" i="21"/>
  <c r="AA130" i="21" s="1"/>
  <c r="F158" i="21"/>
  <c r="V158" i="21" s="1"/>
  <c r="F67" i="22"/>
  <c r="V67" i="22" s="1"/>
  <c r="J62" i="21"/>
  <c r="Z62" i="21" s="1"/>
  <c r="G67" i="21"/>
  <c r="P173" i="21"/>
  <c r="AF173" i="21" s="1"/>
  <c r="H169" i="22"/>
  <c r="X169" i="22" s="1"/>
  <c r="M80" i="22"/>
  <c r="AC80" i="22" s="1"/>
  <c r="N168" i="22"/>
  <c r="AD168" i="22" s="1"/>
  <c r="K194" i="21"/>
  <c r="AA194" i="21" s="1"/>
  <c r="J92" i="22"/>
  <c r="Z92" i="22" s="1"/>
  <c r="P128" i="22"/>
  <c r="AF128" i="22" s="1"/>
  <c r="J192" i="22"/>
  <c r="Z192" i="22" s="1"/>
  <c r="P144" i="22"/>
  <c r="AF144" i="22" s="1"/>
  <c r="N131" i="22"/>
  <c r="AD131" i="22" s="1"/>
  <c r="Q57" i="20"/>
  <c r="AG57" i="20" s="1"/>
  <c r="G163" i="22"/>
  <c r="W163" i="22" s="1"/>
  <c r="K57" i="22"/>
  <c r="AA57" i="22" s="1"/>
  <c r="P126" i="20"/>
  <c r="AF126" i="20" s="1"/>
  <c r="O32" i="21"/>
  <c r="AE32" i="21" s="1"/>
  <c r="K207" i="22"/>
  <c r="AA207" i="22" s="1"/>
  <c r="L90" i="19"/>
  <c r="AB90" i="19" s="1"/>
  <c r="M92" i="20"/>
  <c r="AC92" i="20" s="1"/>
  <c r="L155" i="21"/>
  <c r="AB155" i="21" s="1"/>
  <c r="G57" i="21"/>
  <c r="E88" i="19"/>
  <c r="E16" i="19"/>
  <c r="U16" i="19" s="1"/>
  <c r="F89" i="21"/>
  <c r="V89" i="21" s="1"/>
  <c r="I200" i="20"/>
  <c r="Y200" i="20" s="1"/>
  <c r="F146" i="21"/>
  <c r="V146" i="21" s="1"/>
  <c r="K69" i="20"/>
  <c r="AA69" i="20" s="1"/>
  <c r="J85" i="22"/>
  <c r="Z85" i="22" s="1"/>
  <c r="E53" i="21"/>
  <c r="U53" i="21" s="1"/>
  <c r="L126" i="21"/>
  <c r="AB126" i="21" s="1"/>
  <c r="E81" i="21"/>
  <c r="F70" i="21"/>
  <c r="V70" i="21" s="1"/>
  <c r="N92" i="20"/>
  <c r="AD92" i="20" s="1"/>
  <c r="K204" i="21"/>
  <c r="AA204" i="21" s="1"/>
  <c r="P133" i="20"/>
  <c r="AF133" i="20" s="1"/>
  <c r="K38" i="22"/>
  <c r="AA38" i="22" s="1"/>
  <c r="M133" i="22"/>
  <c r="AC133" i="22" s="1"/>
  <c r="G213" i="21"/>
  <c r="W213" i="21" s="1"/>
  <c r="J145" i="21"/>
  <c r="Z145" i="21" s="1"/>
  <c r="N36" i="21"/>
  <c r="AD36" i="21" s="1"/>
  <c r="J40" i="22"/>
  <c r="Z40" i="22" s="1"/>
  <c r="O130" i="21"/>
  <c r="AE130" i="21" s="1"/>
  <c r="M22" i="21"/>
  <c r="AC22" i="21" s="1"/>
  <c r="M152" i="21"/>
  <c r="AC152" i="21" s="1"/>
  <c r="G198" i="20"/>
  <c r="W198" i="20" s="1"/>
  <c r="F203" i="22"/>
  <c r="V203" i="22" s="1"/>
  <c r="E150" i="20"/>
  <c r="J151" i="20"/>
  <c r="Z151" i="20" s="1"/>
  <c r="N225" i="21"/>
  <c r="AD225" i="21" s="1"/>
  <c r="P63" i="21"/>
  <c r="AF63" i="21" s="1"/>
  <c r="G192" i="21"/>
  <c r="W192" i="21" s="1"/>
  <c r="M42" i="21"/>
  <c r="AC42" i="21" s="1"/>
  <c r="I71" i="21"/>
  <c r="Y71" i="21" s="1"/>
  <c r="L13" i="22"/>
  <c r="AB13" i="22" s="1"/>
  <c r="I105" i="21"/>
  <c r="Y105" i="21" s="1"/>
  <c r="I118" i="20"/>
  <c r="Y118" i="20" s="1"/>
  <c r="K120" i="22"/>
  <c r="AA120" i="22" s="1"/>
  <c r="P153" i="20"/>
  <c r="AF153" i="20" s="1"/>
  <c r="P158" i="21"/>
  <c r="AF158" i="21" s="1"/>
  <c r="H168" i="21"/>
  <c r="X168" i="21" s="1"/>
  <c r="N149" i="22"/>
  <c r="AD149" i="22" s="1"/>
  <c r="G73" i="21"/>
  <c r="W73" i="21" s="1"/>
  <c r="L214" i="20"/>
  <c r="AB214" i="20" s="1"/>
  <c r="O157" i="21"/>
  <c r="AE157" i="21" s="1"/>
  <c r="E144" i="21"/>
  <c r="J168" i="20"/>
  <c r="Z168" i="20" s="1"/>
  <c r="K223" i="22"/>
  <c r="AA223" i="22" s="1"/>
  <c r="P16" i="21"/>
  <c r="AF16" i="21" s="1"/>
  <c r="P116" i="22"/>
  <c r="AF116" i="22" s="1"/>
  <c r="H45" i="22"/>
  <c r="X45" i="22" s="1"/>
  <c r="H123" i="22"/>
  <c r="X123" i="22" s="1"/>
  <c r="J207" i="21"/>
  <c r="Z207" i="21" s="1"/>
  <c r="G151" i="22"/>
  <c r="W151" i="22" s="1"/>
  <c r="H217" i="21"/>
  <c r="X217" i="21" s="1"/>
  <c r="Q163" i="22"/>
  <c r="AG163" i="22" s="1"/>
  <c r="I28" i="22"/>
  <c r="Y28" i="22" s="1"/>
  <c r="M82" i="22"/>
  <c r="AC82" i="22" s="1"/>
  <c r="C7" i="11"/>
  <c r="G152" i="22"/>
  <c r="W152" i="22" s="1"/>
  <c r="E217" i="20"/>
  <c r="G155" i="22"/>
  <c r="E208" i="19"/>
  <c r="K188" i="20"/>
  <c r="AA188" i="20" s="1"/>
  <c r="O195" i="20"/>
  <c r="AE195" i="20" s="1"/>
  <c r="L98" i="21"/>
  <c r="AB98" i="21" s="1"/>
  <c r="G133" i="21"/>
  <c r="W133" i="21" s="1"/>
  <c r="G207" i="20"/>
  <c r="W207" i="20" s="1"/>
  <c r="O202" i="19"/>
  <c r="AE202" i="19" s="1"/>
  <c r="J79" i="20"/>
  <c r="Z79" i="20" s="1"/>
  <c r="K72" i="20"/>
  <c r="AA72" i="20" s="1"/>
  <c r="L29" i="20"/>
  <c r="AB29" i="20" s="1"/>
  <c r="K7" i="20"/>
  <c r="AA7" i="20" s="1"/>
  <c r="M6" i="22"/>
  <c r="AC6" i="22" s="1"/>
  <c r="L178" i="19"/>
  <c r="AB178" i="19" s="1"/>
  <c r="P44" i="19"/>
  <c r="AF44" i="19" s="1"/>
  <c r="E14" i="22"/>
  <c r="U14" i="22" s="1"/>
  <c r="M103" i="20"/>
  <c r="AC103" i="20" s="1"/>
  <c r="F25" i="20"/>
  <c r="V25" i="20" s="1"/>
  <c r="L42" i="20"/>
  <c r="AB42" i="20" s="1"/>
  <c r="I203" i="20"/>
  <c r="Y203" i="20" s="1"/>
  <c r="P65" i="22"/>
  <c r="AF65" i="22" s="1"/>
  <c r="J144" i="22"/>
  <c r="Z144" i="22" s="1"/>
  <c r="I92" i="19"/>
  <c r="Y92" i="19" s="1"/>
  <c r="H190" i="19"/>
  <c r="X190" i="19" s="1"/>
  <c r="M172" i="20"/>
  <c r="AC172" i="20" s="1"/>
  <c r="K223" i="19"/>
  <c r="AA223" i="19" s="1"/>
  <c r="G177" i="20"/>
  <c r="W177" i="20" s="1"/>
  <c r="P128" i="20"/>
  <c r="AF128" i="20" s="1"/>
  <c r="J108" i="20"/>
  <c r="Z108" i="20" s="1"/>
  <c r="Q196" i="20"/>
  <c r="AG196" i="20" s="1"/>
  <c r="K220" i="19"/>
  <c r="AA220" i="19" s="1"/>
  <c r="I80" i="20"/>
  <c r="Y80" i="20" s="1"/>
  <c r="K42" i="22"/>
  <c r="AA42" i="22" s="1"/>
  <c r="O32" i="22"/>
  <c r="AE32" i="22" s="1"/>
  <c r="L135" i="20"/>
  <c r="AB135" i="20" s="1"/>
  <c r="O72" i="20"/>
  <c r="AE72" i="20" s="1"/>
  <c r="E131" i="21"/>
  <c r="O177" i="20"/>
  <c r="AE177" i="20" s="1"/>
  <c r="K77" i="20"/>
  <c r="AA77" i="20" s="1"/>
  <c r="N211" i="20"/>
  <c r="AD211" i="20" s="1"/>
  <c r="F23" i="21"/>
  <c r="V23" i="21" s="1"/>
  <c r="I25" i="21"/>
  <c r="Y25" i="21" s="1"/>
  <c r="L83" i="20"/>
  <c r="AB83" i="20" s="1"/>
  <c r="N32" i="20"/>
  <c r="AD32" i="20" s="1"/>
  <c r="L132" i="20"/>
  <c r="AB132" i="20" s="1"/>
  <c r="Q110" i="21"/>
  <c r="AG110" i="21" s="1"/>
  <c r="H11" i="21"/>
  <c r="X11" i="21" s="1"/>
  <c r="K75" i="21"/>
  <c r="AA75" i="21" s="1"/>
  <c r="G61" i="19"/>
  <c r="W61" i="19" s="1"/>
  <c r="G26" i="19"/>
  <c r="W26" i="19" s="1"/>
  <c r="P41" i="20"/>
  <c r="AF41" i="20" s="1"/>
  <c r="H98" i="20"/>
  <c r="X98" i="20" s="1"/>
  <c r="F110" i="22"/>
  <c r="V110" i="22" s="1"/>
  <c r="K103" i="19"/>
  <c r="AA103" i="19" s="1"/>
  <c r="F18" i="20"/>
  <c r="V18" i="20" s="1"/>
  <c r="I205" i="21"/>
  <c r="Y205" i="21" s="1"/>
  <c r="G122" i="21"/>
  <c r="W122" i="21" s="1"/>
  <c r="H116" i="21"/>
  <c r="X116" i="21" s="1"/>
  <c r="M11" i="21"/>
  <c r="AC11" i="21" s="1"/>
  <c r="F176" i="21"/>
  <c r="V176" i="21" s="1"/>
  <c r="Q151" i="19"/>
  <c r="AG151" i="19" s="1"/>
  <c r="H125" i="21"/>
  <c r="X125" i="21" s="1"/>
  <c r="L168" i="22"/>
  <c r="AB168" i="22" s="1"/>
  <c r="G166" i="21"/>
  <c r="W166" i="21" s="1"/>
  <c r="P146" i="20"/>
  <c r="AF146" i="20" s="1"/>
  <c r="P152" i="22"/>
  <c r="AF152" i="22" s="1"/>
  <c r="P162" i="21"/>
  <c r="AF162" i="21" s="1"/>
  <c r="F103" i="21"/>
  <c r="V103" i="21" s="1"/>
  <c r="H119" i="22"/>
  <c r="X119" i="22" s="1"/>
  <c r="J154" i="22"/>
  <c r="Z154" i="22" s="1"/>
  <c r="M106" i="20"/>
  <c r="AC106" i="20" s="1"/>
  <c r="E13" i="21"/>
  <c r="U13" i="21" s="1"/>
  <c r="C23" i="11"/>
  <c r="N191" i="21"/>
  <c r="AD191" i="21" s="1"/>
  <c r="E165" i="21"/>
  <c r="U165" i="21" s="1"/>
  <c r="E37" i="22"/>
  <c r="U37" i="22" s="1"/>
  <c r="F82" i="21"/>
  <c r="V82" i="21" s="1"/>
  <c r="P179" i="21"/>
  <c r="AF179" i="21" s="1"/>
  <c r="Q171" i="20"/>
  <c r="AG171" i="20" s="1"/>
  <c r="N158" i="21"/>
  <c r="AD158" i="21" s="1"/>
  <c r="P136" i="21"/>
  <c r="AF136" i="21" s="1"/>
  <c r="M158" i="21"/>
  <c r="AC158" i="21" s="1"/>
  <c r="F147" i="21"/>
  <c r="V147" i="21" s="1"/>
  <c r="J188" i="21"/>
  <c r="Z188" i="21" s="1"/>
  <c r="F15" i="21"/>
  <c r="V15" i="21" s="1"/>
  <c r="J6" i="22"/>
  <c r="Z6" i="22" s="1"/>
  <c r="O82" i="22"/>
  <c r="AE82" i="22" s="1"/>
  <c r="I7" i="21"/>
  <c r="Y7" i="21" s="1"/>
  <c r="E26" i="21"/>
  <c r="U26" i="21" s="1"/>
  <c r="Q209" i="20"/>
  <c r="AG209" i="20" s="1"/>
  <c r="K19" i="22"/>
  <c r="AA19" i="22" s="1"/>
  <c r="F98" i="21"/>
  <c r="V98" i="21" s="1"/>
  <c r="P78" i="22"/>
  <c r="AF78" i="22" s="1"/>
  <c r="I188" i="20"/>
  <c r="Y188" i="20" s="1"/>
  <c r="I89" i="20"/>
  <c r="Y89" i="20" s="1"/>
  <c r="O149" i="21"/>
  <c r="AE149" i="21" s="1"/>
  <c r="J74" i="21"/>
  <c r="Z74" i="21" s="1"/>
  <c r="P150" i="20"/>
  <c r="AF150" i="20" s="1"/>
  <c r="F70" i="22"/>
  <c r="V70" i="22" s="1"/>
  <c r="Q165" i="21"/>
  <c r="AG165" i="21" s="1"/>
  <c r="I78" i="21"/>
  <c r="Y78" i="21" s="1"/>
  <c r="P158" i="22"/>
  <c r="AF158" i="22" s="1"/>
  <c r="N16" i="22"/>
  <c r="AD16" i="22" s="1"/>
  <c r="K199" i="22"/>
  <c r="AA199" i="22" s="1"/>
  <c r="P128" i="21"/>
  <c r="AF128" i="21" s="1"/>
  <c r="L221" i="21"/>
  <c r="AB221" i="21" s="1"/>
  <c r="L175" i="22"/>
  <c r="AB175" i="22" s="1"/>
  <c r="N31" i="22"/>
  <c r="AD31" i="22" s="1"/>
  <c r="O201" i="21"/>
  <c r="AE201" i="21" s="1"/>
  <c r="G207" i="22"/>
  <c r="W207" i="22" s="1"/>
  <c r="N125" i="22"/>
  <c r="AD125" i="22" s="1"/>
  <c r="Q81" i="21"/>
  <c r="AG81" i="21" s="1"/>
  <c r="M191" i="21"/>
  <c r="AC191" i="21" s="1"/>
  <c r="K194" i="22"/>
  <c r="AA194" i="22" s="1"/>
  <c r="O42" i="20"/>
  <c r="AE42" i="20" s="1"/>
  <c r="O62" i="21"/>
  <c r="AE62" i="21" s="1"/>
  <c r="H189" i="21"/>
  <c r="X189" i="21" s="1"/>
  <c r="N63" i="21"/>
  <c r="AD63" i="21" s="1"/>
  <c r="G64" i="20"/>
  <c r="W64" i="20" s="1"/>
  <c r="F124" i="21"/>
  <c r="V124" i="21" s="1"/>
  <c r="G117" i="19"/>
  <c r="W117" i="19" s="1"/>
  <c r="P31" i="20"/>
  <c r="AF31" i="20" s="1"/>
  <c r="O23" i="20"/>
  <c r="AE23" i="20" s="1"/>
  <c r="I98" i="19"/>
  <c r="Y98" i="19" s="1"/>
  <c r="K149" i="19"/>
  <c r="AA149" i="19" s="1"/>
  <c r="L177" i="20"/>
  <c r="AB177" i="20" s="1"/>
  <c r="H135" i="20"/>
  <c r="X135" i="20" s="1"/>
  <c r="N213" i="19"/>
  <c r="AD213" i="19" s="1"/>
  <c r="E219" i="20"/>
  <c r="U219" i="20" s="1"/>
  <c r="F53" i="21"/>
  <c r="V53" i="21" s="1"/>
  <c r="E134" i="21"/>
  <c r="M75" i="20"/>
  <c r="AC75" i="20" s="1"/>
  <c r="O18" i="21"/>
  <c r="AE18" i="21" s="1"/>
  <c r="K202" i="21"/>
  <c r="AA202" i="21" s="1"/>
  <c r="G33" i="20"/>
  <c r="W33" i="20" s="1"/>
  <c r="M200" i="20"/>
  <c r="AC200" i="20" s="1"/>
  <c r="P136" i="20"/>
  <c r="AF136" i="20" s="1"/>
  <c r="M25" i="20"/>
  <c r="AC25" i="20" s="1"/>
  <c r="L106" i="20"/>
  <c r="AB106" i="20" s="1"/>
  <c r="L125" i="20"/>
  <c r="AB125" i="20" s="1"/>
  <c r="N151" i="20"/>
  <c r="AD151" i="20" s="1"/>
  <c r="H133" i="19"/>
  <c r="X133" i="19" s="1"/>
  <c r="L27" i="19"/>
  <c r="AB27" i="19" s="1"/>
  <c r="L60" i="20"/>
  <c r="AB60" i="20" s="1"/>
  <c r="L206" i="20"/>
  <c r="AB206" i="20" s="1"/>
  <c r="E25" i="20"/>
  <c r="G86" i="21"/>
  <c r="W86" i="21" s="1"/>
  <c r="N26" i="20"/>
  <c r="AD26" i="20" s="1"/>
  <c r="O205" i="22"/>
  <c r="AE205" i="22" s="1"/>
  <c r="Q75" i="19"/>
  <c r="AG75" i="19" s="1"/>
  <c r="N12" i="19"/>
  <c r="AD12" i="19" s="1"/>
  <c r="M218" i="20"/>
  <c r="AC218" i="20" s="1"/>
  <c r="G210" i="20"/>
  <c r="W210" i="20" s="1"/>
  <c r="M54" i="21"/>
  <c r="AC54" i="21" s="1"/>
  <c r="L78" i="21"/>
  <c r="AB78" i="21" s="1"/>
  <c r="J39" i="21"/>
  <c r="Z39" i="21" s="1"/>
  <c r="F215" i="20"/>
  <c r="Q43" i="20"/>
  <c r="AG43" i="20" s="1"/>
  <c r="E114" i="20"/>
  <c r="F107" i="20"/>
  <c r="V107" i="20" s="1"/>
  <c r="L198" i="22"/>
  <c r="AB198" i="22" s="1"/>
  <c r="H200" i="21"/>
  <c r="X200" i="21" s="1"/>
  <c r="N60" i="21"/>
  <c r="AD60" i="21" s="1"/>
  <c r="N124" i="22"/>
  <c r="AD124" i="22" s="1"/>
  <c r="N16" i="21"/>
  <c r="AD16" i="21" s="1"/>
  <c r="P87" i="20"/>
  <c r="AF87" i="20" s="1"/>
  <c r="I222" i="20"/>
  <c r="Y222" i="20" s="1"/>
  <c r="G117" i="20"/>
  <c r="W117" i="20" s="1"/>
  <c r="M130" i="20"/>
  <c r="AC130" i="20" s="1"/>
  <c r="Q76" i="20"/>
  <c r="AG76" i="20" s="1"/>
  <c r="Q166" i="20"/>
  <c r="AG166" i="20" s="1"/>
  <c r="J117" i="20"/>
  <c r="Z117" i="20" s="1"/>
  <c r="N143" i="19"/>
  <c r="AD143" i="19" s="1"/>
  <c r="Q11" i="22"/>
  <c r="AG11" i="22" s="1"/>
  <c r="L190" i="21"/>
  <c r="AB190" i="21" s="1"/>
  <c r="P150" i="19"/>
  <c r="AF150" i="19" s="1"/>
  <c r="G121" i="19"/>
  <c r="W121" i="19" s="1"/>
  <c r="L157" i="20"/>
  <c r="AB157" i="20" s="1"/>
  <c r="I163" i="20"/>
  <c r="Y163" i="20" s="1"/>
  <c r="F212" i="21"/>
  <c r="V212" i="21" s="1"/>
  <c r="O196" i="19"/>
  <c r="AE196" i="19" s="1"/>
  <c r="M10" i="20"/>
  <c r="AC10" i="20" s="1"/>
  <c r="L65" i="20"/>
  <c r="AB65" i="20" s="1"/>
  <c r="G65" i="21"/>
  <c r="W65" i="21" s="1"/>
  <c r="E39" i="22"/>
  <c r="U39" i="22" s="1"/>
  <c r="M10" i="21"/>
  <c r="AC10" i="21" s="1"/>
  <c r="J179" i="22"/>
  <c r="Z179" i="22" s="1"/>
  <c r="F180" i="19"/>
  <c r="V180" i="19" s="1"/>
  <c r="K164" i="20"/>
  <c r="AA164" i="20" s="1"/>
  <c r="J211" i="19"/>
  <c r="Z211" i="19" s="1"/>
  <c r="F181" i="21"/>
  <c r="V181" i="21" s="1"/>
  <c r="J223" i="21"/>
  <c r="Z223" i="21" s="1"/>
  <c r="Q161" i="22"/>
  <c r="AG161" i="22" s="1"/>
  <c r="N135" i="22"/>
  <c r="AD135" i="22" s="1"/>
  <c r="K89" i="21"/>
  <c r="AA89" i="21" s="1"/>
  <c r="J195" i="22"/>
  <c r="Z195" i="22" s="1"/>
  <c r="M11" i="22"/>
  <c r="AC11" i="22" s="1"/>
  <c r="L174" i="20"/>
  <c r="AB174" i="20" s="1"/>
  <c r="L101" i="21"/>
  <c r="AB101" i="21" s="1"/>
  <c r="O216" i="20"/>
  <c r="AE216" i="20" s="1"/>
  <c r="O178" i="20"/>
  <c r="AE178" i="20" s="1"/>
  <c r="P7" i="21"/>
  <c r="AF7" i="21" s="1"/>
  <c r="E9" i="22"/>
  <c r="U9" i="22" s="1"/>
  <c r="Q148" i="20"/>
  <c r="AG148" i="20" s="1"/>
  <c r="L182" i="21"/>
  <c r="AB182" i="21" s="1"/>
  <c r="G82" i="21"/>
  <c r="W82" i="21" s="1"/>
  <c r="M13" i="21"/>
  <c r="AC13" i="21" s="1"/>
  <c r="I180" i="22"/>
  <c r="Y180" i="22" s="1"/>
  <c r="F104" i="22"/>
  <c r="V104" i="22" s="1"/>
  <c r="L106" i="21"/>
  <c r="AB106" i="21" s="1"/>
  <c r="M121" i="21"/>
  <c r="AC121" i="21" s="1"/>
  <c r="K37" i="22"/>
  <c r="AA37" i="22" s="1"/>
  <c r="K164" i="22"/>
  <c r="AA164" i="22" s="1"/>
  <c r="F24" i="21"/>
  <c r="V24" i="21" s="1"/>
  <c r="N136" i="22"/>
  <c r="AD136" i="22" s="1"/>
  <c r="H179" i="21"/>
  <c r="X179" i="21" s="1"/>
  <c r="J31" i="21"/>
  <c r="Z31" i="21" s="1"/>
  <c r="I53" i="21"/>
  <c r="Y53" i="21" s="1"/>
  <c r="G22" i="21"/>
  <c r="W22" i="21" s="1"/>
  <c r="Q129" i="22"/>
  <c r="AG129" i="22" s="1"/>
  <c r="F175" i="20"/>
  <c r="V175" i="20" s="1"/>
  <c r="G169" i="20"/>
  <c r="W169" i="20" s="1"/>
  <c r="Q189" i="21"/>
  <c r="AG189" i="21" s="1"/>
  <c r="F193" i="21"/>
  <c r="V193" i="21" s="1"/>
  <c r="E77" i="21"/>
  <c r="L216" i="22"/>
  <c r="AB216" i="22" s="1"/>
  <c r="I196" i="21"/>
  <c r="Y196" i="21" s="1"/>
  <c r="L215" i="20"/>
  <c r="AB215" i="20" s="1"/>
  <c r="C6" i="11"/>
  <c r="Q17" i="21"/>
  <c r="AG17" i="21" s="1"/>
  <c r="N39" i="21"/>
  <c r="AD39" i="21" s="1"/>
  <c r="O218" i="21"/>
  <c r="AE218" i="21" s="1"/>
  <c r="P149" i="21"/>
  <c r="AF149" i="21" s="1"/>
  <c r="D50" i="11"/>
  <c r="J157" i="22"/>
  <c r="Z157" i="22" s="1"/>
  <c r="M162" i="22"/>
  <c r="AC162" i="22" s="1"/>
  <c r="I86" i="22"/>
  <c r="Y86" i="22" s="1"/>
  <c r="G208" i="22"/>
  <c r="W208" i="22" s="1"/>
  <c r="H44" i="21"/>
  <c r="X44" i="21" s="1"/>
  <c r="C3" i="11"/>
  <c r="I207" i="21"/>
  <c r="Y207" i="21" s="1"/>
  <c r="H21" i="21"/>
  <c r="X21" i="21" s="1"/>
  <c r="N112" i="22"/>
  <c r="AD112" i="22" s="1"/>
  <c r="H72" i="22"/>
  <c r="X72" i="22" s="1"/>
  <c r="F226" i="21"/>
  <c r="V226" i="21" s="1"/>
  <c r="C42" i="11"/>
  <c r="K84" i="22"/>
  <c r="AA84" i="22" s="1"/>
  <c r="E56" i="11"/>
  <c r="F56" i="11"/>
  <c r="K214" i="22"/>
  <c r="AA214" i="22" s="1"/>
  <c r="L133" i="21"/>
  <c r="AB133" i="21" s="1"/>
  <c r="J158" i="22"/>
  <c r="Z158" i="22" s="1"/>
  <c r="G70" i="21"/>
  <c r="W70" i="21" s="1"/>
  <c r="P191" i="22"/>
  <c r="AF191" i="22" s="1"/>
  <c r="M119" i="21"/>
  <c r="AC119" i="21" s="1"/>
  <c r="O132" i="22"/>
  <c r="AE132" i="22" s="1"/>
  <c r="J146" i="21"/>
  <c r="Z146" i="21" s="1"/>
  <c r="G225" i="21"/>
  <c r="M41" i="22"/>
  <c r="AC41" i="22" s="1"/>
  <c r="L91" i="22"/>
  <c r="AB91" i="22" s="1"/>
  <c r="O131" i="22"/>
  <c r="AE131" i="22" s="1"/>
  <c r="J43" i="22"/>
  <c r="Z43" i="22" s="1"/>
  <c r="H12" i="21"/>
  <c r="X12" i="21" s="1"/>
  <c r="O112" i="22"/>
  <c r="AE112" i="22" s="1"/>
  <c r="J56" i="20"/>
  <c r="Z56" i="20" s="1"/>
  <c r="N78" i="21"/>
  <c r="AD78" i="21" s="1"/>
  <c r="M92" i="21"/>
  <c r="AC92" i="21" s="1"/>
  <c r="L79" i="21"/>
  <c r="AB79" i="21" s="1"/>
  <c r="G89" i="22"/>
  <c r="W89" i="22" s="1"/>
  <c r="I111" i="22"/>
  <c r="Y111" i="22" s="1"/>
  <c r="G227" i="21"/>
  <c r="W227" i="21" s="1"/>
  <c r="J201" i="20"/>
  <c r="Z201" i="20" s="1"/>
  <c r="N134" i="21"/>
  <c r="AD134" i="21" s="1"/>
  <c r="F173" i="22"/>
  <c r="V173" i="22" s="1"/>
  <c r="G159" i="22"/>
  <c r="W159" i="22" s="1"/>
  <c r="J205" i="21"/>
  <c r="Z205" i="21" s="1"/>
  <c r="J133" i="20"/>
  <c r="Z133" i="20" s="1"/>
  <c r="O133" i="21"/>
  <c r="AE133" i="21" s="1"/>
  <c r="I166" i="20"/>
  <c r="Y166" i="20" s="1"/>
  <c r="H156" i="21"/>
  <c r="X156" i="21" s="1"/>
  <c r="J144" i="20"/>
  <c r="Z144" i="20" s="1"/>
  <c r="F54" i="11"/>
  <c r="Q135" i="22"/>
  <c r="AG135" i="22" s="1"/>
  <c r="E224" i="21"/>
  <c r="U224" i="21" s="1"/>
  <c r="N189" i="22"/>
  <c r="AD189" i="22" s="1"/>
  <c r="J194" i="21"/>
  <c r="Z194" i="21" s="1"/>
  <c r="E166" i="21"/>
  <c r="P129" i="22"/>
  <c r="AF129" i="22" s="1"/>
  <c r="G211" i="21"/>
  <c r="W211" i="21" s="1"/>
  <c r="G146" i="21"/>
  <c r="W146" i="21" s="1"/>
  <c r="Q215" i="21"/>
  <c r="AG215" i="21" s="1"/>
  <c r="M214" i="21"/>
  <c r="AC214" i="21" s="1"/>
  <c r="N98" i="22"/>
  <c r="AD98" i="22" s="1"/>
  <c r="K207" i="21"/>
  <c r="AA207" i="21" s="1"/>
  <c r="M182" i="22"/>
  <c r="AC182" i="22" s="1"/>
  <c r="P211" i="22"/>
  <c r="AF211" i="22" s="1"/>
  <c r="I44" i="22"/>
  <c r="Y44" i="22" s="1"/>
  <c r="G14" i="22"/>
  <c r="W14" i="22" s="1"/>
  <c r="G152" i="21"/>
  <c r="W152" i="21" s="1"/>
  <c r="M188" i="20"/>
  <c r="AC188" i="20" s="1"/>
  <c r="K146" i="19"/>
  <c r="AA146" i="19" s="1"/>
  <c r="F22" i="21"/>
  <c r="V22" i="21" s="1"/>
  <c r="H115" i="20"/>
  <c r="X115" i="20" s="1"/>
  <c r="Q41" i="22"/>
  <c r="AG41" i="22" s="1"/>
  <c r="M222" i="20"/>
  <c r="AC222" i="20" s="1"/>
  <c r="L110" i="20"/>
  <c r="AB110" i="20" s="1"/>
  <c r="F131" i="20"/>
  <c r="V131" i="20" s="1"/>
  <c r="N15" i="20"/>
  <c r="AD15" i="20" s="1"/>
  <c r="J111" i="21"/>
  <c r="Z111" i="21" s="1"/>
  <c r="F71" i="20"/>
  <c r="V71" i="20" s="1"/>
  <c r="K191" i="20"/>
  <c r="AA191" i="20" s="1"/>
  <c r="O84" i="21"/>
  <c r="AE84" i="21" s="1"/>
  <c r="I114" i="21"/>
  <c r="Y114" i="21" s="1"/>
  <c r="G122" i="20"/>
  <c r="W122" i="20" s="1"/>
  <c r="N31" i="21"/>
  <c r="AD31" i="21" s="1"/>
  <c r="I30" i="21"/>
  <c r="Y30" i="21" s="1"/>
  <c r="I209" i="20"/>
  <c r="Y209" i="20" s="1"/>
  <c r="L206" i="19"/>
  <c r="AB206" i="19" s="1"/>
  <c r="M152" i="22"/>
  <c r="AC152" i="22" s="1"/>
  <c r="N190" i="20"/>
  <c r="AD190" i="20" s="1"/>
  <c r="Q28" i="21"/>
  <c r="AG28" i="21" s="1"/>
  <c r="O25" i="20"/>
  <c r="AE25" i="20" s="1"/>
  <c r="L19" i="21"/>
  <c r="AB19" i="21" s="1"/>
  <c r="G162" i="21"/>
  <c r="W162" i="21" s="1"/>
  <c r="Q214" i="20"/>
  <c r="AG214" i="20" s="1"/>
  <c r="N163" i="20"/>
  <c r="AD163" i="20" s="1"/>
  <c r="N163" i="21"/>
  <c r="AD163" i="21" s="1"/>
  <c r="Q190" i="22"/>
  <c r="AG190" i="22" s="1"/>
  <c r="M166" i="20"/>
  <c r="AC166" i="20" s="1"/>
  <c r="G164" i="19"/>
  <c r="W164" i="19" s="1"/>
  <c r="O196" i="21"/>
  <c r="AE196" i="21" s="1"/>
  <c r="E151" i="20"/>
  <c r="L122" i="20"/>
  <c r="AB122" i="20" s="1"/>
  <c r="I98" i="22"/>
  <c r="Y98" i="22" s="1"/>
  <c r="L144" i="20"/>
  <c r="AB144" i="20" s="1"/>
  <c r="O80" i="21"/>
  <c r="AE80" i="21" s="1"/>
  <c r="P78" i="21"/>
  <c r="AF78" i="21" s="1"/>
  <c r="P12" i="21"/>
  <c r="AF12" i="21" s="1"/>
  <c r="H171" i="22"/>
  <c r="X171" i="22" s="1"/>
  <c r="M168" i="22"/>
  <c r="AC168" i="22" s="1"/>
  <c r="L152" i="21"/>
  <c r="AB152" i="21" s="1"/>
  <c r="O20" i="21"/>
  <c r="AE20" i="21" s="1"/>
  <c r="M86" i="22"/>
  <c r="AC86" i="22" s="1"/>
  <c r="O143" i="21"/>
  <c r="AE143" i="21" s="1"/>
  <c r="N99" i="22"/>
  <c r="AD99" i="22" s="1"/>
  <c r="E33" i="21"/>
  <c r="U33" i="21" s="1"/>
  <c r="P207" i="20"/>
  <c r="AF207" i="20" s="1"/>
  <c r="N190" i="22"/>
  <c r="AD190" i="22" s="1"/>
  <c r="M225" i="20"/>
  <c r="AC225" i="20" s="1"/>
  <c r="G132" i="22"/>
  <c r="W132" i="22" s="1"/>
  <c r="P123" i="22"/>
  <c r="AF123" i="22" s="1"/>
  <c r="P178" i="21"/>
  <c r="AF178" i="21" s="1"/>
  <c r="L189" i="22"/>
  <c r="AB189" i="22" s="1"/>
  <c r="P174" i="21"/>
  <c r="AF174" i="21" s="1"/>
  <c r="M58" i="22"/>
  <c r="AC58" i="22" s="1"/>
  <c r="M27" i="22"/>
  <c r="AC27" i="22" s="1"/>
  <c r="O146" i="21"/>
  <c r="AE146" i="21" s="1"/>
  <c r="N67" i="21"/>
  <c r="AD67" i="21" s="1"/>
  <c r="H209" i="21"/>
  <c r="X209" i="21" s="1"/>
  <c r="O214" i="22"/>
  <c r="AE214" i="22" s="1"/>
  <c r="E172" i="22"/>
  <c r="U172" i="22" s="1"/>
  <c r="M227" i="21"/>
  <c r="AC227" i="21" s="1"/>
  <c r="N65" i="22"/>
  <c r="AD65" i="22" s="1"/>
  <c r="G137" i="22"/>
  <c r="W137" i="22" s="1"/>
  <c r="K111" i="22"/>
  <c r="AA111" i="22" s="1"/>
  <c r="Q134" i="22"/>
  <c r="AG134" i="22" s="1"/>
  <c r="P153" i="22"/>
  <c r="AF153" i="22" s="1"/>
  <c r="H32" i="19"/>
  <c r="X32" i="19" s="1"/>
  <c r="E143" i="20"/>
  <c r="U143" i="20" s="1"/>
  <c r="O82" i="20"/>
  <c r="AE82" i="20" s="1"/>
  <c r="Q150" i="21"/>
  <c r="AG150" i="21" s="1"/>
  <c r="M115" i="19"/>
  <c r="AC115" i="19" s="1"/>
  <c r="K8" i="19"/>
  <c r="AA8" i="19" s="1"/>
  <c r="O74" i="19"/>
  <c r="AE74" i="19" s="1"/>
  <c r="P172" i="20"/>
  <c r="AF172" i="20" s="1"/>
  <c r="P61" i="19"/>
  <c r="AF61" i="19" s="1"/>
  <c r="H127" i="20"/>
  <c r="X127" i="20" s="1"/>
  <c r="G54" i="21"/>
  <c r="W54" i="21" s="1"/>
  <c r="P27" i="21"/>
  <c r="AF27" i="21" s="1"/>
  <c r="E60" i="20"/>
  <c r="U60" i="20" s="1"/>
  <c r="N179" i="19"/>
  <c r="AD179" i="19" s="1"/>
  <c r="E10" i="21"/>
  <c r="G194" i="19"/>
  <c r="W194" i="19" s="1"/>
  <c r="K108" i="19"/>
  <c r="AA108" i="19" s="1"/>
  <c r="H70" i="21"/>
  <c r="X70" i="21" s="1"/>
  <c r="K78" i="21"/>
  <c r="AA78" i="21" s="1"/>
  <c r="J77" i="20"/>
  <c r="Z77" i="20" s="1"/>
  <c r="J206" i="19"/>
  <c r="Z206" i="19" s="1"/>
  <c r="I85" i="21"/>
  <c r="Y85" i="21" s="1"/>
  <c r="Q204" i="20"/>
  <c r="AG204" i="20" s="1"/>
  <c r="O201" i="19"/>
  <c r="AE201" i="19" s="1"/>
  <c r="H163" i="19"/>
  <c r="X163" i="19" s="1"/>
  <c r="M157" i="20"/>
  <c r="AC157" i="20" s="1"/>
  <c r="O167" i="21"/>
  <c r="AE167" i="21" s="1"/>
  <c r="L62" i="19"/>
  <c r="AB62" i="19" s="1"/>
  <c r="H182" i="19"/>
  <c r="X182" i="19" s="1"/>
  <c r="M217" i="19"/>
  <c r="AC217" i="19" s="1"/>
  <c r="N224" i="20"/>
  <c r="AD224" i="20" s="1"/>
  <c r="O42" i="21"/>
  <c r="AE42" i="21" s="1"/>
  <c r="L134" i="20"/>
  <c r="AB134" i="20" s="1"/>
  <c r="J44" i="20"/>
  <c r="Z44" i="20" s="1"/>
  <c r="E6" i="20"/>
  <c r="E33" i="19"/>
  <c r="U33" i="19" s="1"/>
  <c r="I40" i="19"/>
  <c r="Y40" i="19" s="1"/>
  <c r="G151" i="20"/>
  <c r="W151" i="20" s="1"/>
  <c r="M153" i="19"/>
  <c r="AC153" i="19" s="1"/>
  <c r="E30" i="20"/>
  <c r="U30" i="20" s="1"/>
  <c r="F165" i="20"/>
  <c r="V165" i="20" s="1"/>
  <c r="J213" i="21"/>
  <c r="Z213" i="21" s="1"/>
  <c r="K71" i="19"/>
  <c r="AA71" i="19" s="1"/>
  <c r="J225" i="20"/>
  <c r="Z225" i="20" s="1"/>
  <c r="N88" i="20"/>
  <c r="AD88" i="20" s="1"/>
  <c r="H145" i="19"/>
  <c r="X145" i="19" s="1"/>
  <c r="I179" i="20"/>
  <c r="Y179" i="20" s="1"/>
  <c r="K177" i="20"/>
  <c r="AA177" i="20" s="1"/>
  <c r="M169" i="19"/>
  <c r="AC169" i="19" s="1"/>
  <c r="H126" i="20"/>
  <c r="X126" i="20" s="1"/>
  <c r="H114" i="20"/>
  <c r="X114" i="20" s="1"/>
  <c r="E24" i="20"/>
  <c r="N62" i="21"/>
  <c r="AD62" i="21" s="1"/>
  <c r="Q212" i="20"/>
  <c r="AG212" i="20" s="1"/>
  <c r="I42" i="20"/>
  <c r="Y42" i="20" s="1"/>
  <c r="O214" i="20"/>
  <c r="AE214" i="20" s="1"/>
  <c r="Q78" i="20"/>
  <c r="AG78" i="20" s="1"/>
  <c r="E10" i="20"/>
  <c r="U10" i="20" s="1"/>
  <c r="Q19" i="21"/>
  <c r="AG19" i="21" s="1"/>
  <c r="G87" i="22"/>
  <c r="W87" i="22" s="1"/>
  <c r="E207" i="22"/>
  <c r="U207" i="22" s="1"/>
  <c r="P56" i="19"/>
  <c r="AF56" i="19" s="1"/>
  <c r="K114" i="19"/>
  <c r="AA114" i="19" s="1"/>
  <c r="F78" i="21"/>
  <c r="V78" i="21" s="1"/>
  <c r="M23" i="20"/>
  <c r="AC23" i="20" s="1"/>
  <c r="P226" i="19"/>
  <c r="AF226" i="19" s="1"/>
  <c r="I134" i="20"/>
  <c r="Y134" i="20" s="1"/>
  <c r="E152" i="20"/>
  <c r="U152" i="20" s="1"/>
  <c r="O137" i="20"/>
  <c r="AE137" i="20" s="1"/>
  <c r="E157" i="20"/>
  <c r="N217" i="22"/>
  <c r="AD217" i="22" s="1"/>
  <c r="O154" i="20"/>
  <c r="AE154" i="20" s="1"/>
  <c r="P214" i="20"/>
  <c r="AF214" i="20" s="1"/>
  <c r="L90" i="20"/>
  <c r="AB90" i="20" s="1"/>
  <c r="I122" i="21"/>
  <c r="Y122" i="21" s="1"/>
  <c r="I20" i="20"/>
  <c r="Y20" i="20" s="1"/>
  <c r="M44" i="20"/>
  <c r="AC44" i="20" s="1"/>
  <c r="Q121" i="20"/>
  <c r="AG121" i="20" s="1"/>
  <c r="G8" i="21"/>
  <c r="W8" i="21" s="1"/>
  <c r="N136" i="20"/>
  <c r="AD136" i="20" s="1"/>
  <c r="H181" i="21"/>
  <c r="X181" i="21" s="1"/>
  <c r="P217" i="19"/>
  <c r="AF217" i="19" s="1"/>
  <c r="Q53" i="19"/>
  <c r="AG53" i="19" s="1"/>
  <c r="E182" i="19"/>
  <c r="U182" i="19" s="1"/>
  <c r="H227" i="20"/>
  <c r="X227" i="20" s="1"/>
  <c r="L168" i="20"/>
  <c r="AB168" i="20" s="1"/>
  <c r="L148" i="22"/>
  <c r="AB148" i="22" s="1"/>
  <c r="I38" i="19"/>
  <c r="Y38" i="19" s="1"/>
  <c r="N72" i="19"/>
  <c r="AD72" i="19" s="1"/>
  <c r="O147" i="20"/>
  <c r="AE147" i="20" s="1"/>
  <c r="O104" i="21"/>
  <c r="AE104" i="21" s="1"/>
  <c r="H126" i="21"/>
  <c r="X126" i="21" s="1"/>
  <c r="Q38" i="20"/>
  <c r="AG38" i="20" s="1"/>
  <c r="N82" i="20"/>
  <c r="AD82" i="20" s="1"/>
  <c r="H105" i="22"/>
  <c r="X105" i="22" s="1"/>
  <c r="I135" i="19"/>
  <c r="Y135" i="19" s="1"/>
  <c r="I189" i="20"/>
  <c r="Y189" i="20" s="1"/>
  <c r="I176" i="20"/>
  <c r="Y176" i="20" s="1"/>
  <c r="G66" i="20"/>
  <c r="F37" i="20"/>
  <c r="V37" i="20" s="1"/>
  <c r="K162" i="20"/>
  <c r="AA162" i="20" s="1"/>
  <c r="J116" i="21"/>
  <c r="Z116" i="21" s="1"/>
  <c r="H86" i="19"/>
  <c r="X86" i="19" s="1"/>
  <c r="P63" i="20"/>
  <c r="AF63" i="20" s="1"/>
  <c r="Q130" i="19"/>
  <c r="AG130" i="19" s="1"/>
  <c r="H214" i="19"/>
  <c r="X214" i="19" s="1"/>
  <c r="H8" i="20"/>
  <c r="X8" i="20" s="1"/>
  <c r="O197" i="20"/>
  <c r="AE197" i="20" s="1"/>
  <c r="K6" i="21"/>
  <c r="AA6" i="21" s="1"/>
  <c r="F30" i="22"/>
  <c r="V30" i="22" s="1"/>
  <c r="N150" i="20"/>
  <c r="AD150" i="20" s="1"/>
  <c r="K159" i="21"/>
  <c r="AA159" i="21" s="1"/>
  <c r="P59" i="21"/>
  <c r="AF59" i="21" s="1"/>
  <c r="H224" i="20"/>
  <c r="X224" i="20" s="1"/>
  <c r="O105" i="21"/>
  <c r="AE105" i="21" s="1"/>
  <c r="M88" i="22"/>
  <c r="AC88" i="22" s="1"/>
  <c r="Q164" i="20"/>
  <c r="AG164" i="20" s="1"/>
  <c r="E134" i="19"/>
  <c r="K115" i="20"/>
  <c r="AA115" i="20" s="1"/>
  <c r="P191" i="21"/>
  <c r="AF191" i="21" s="1"/>
  <c r="F214" i="20"/>
  <c r="V214" i="20" s="1"/>
  <c r="H153" i="20"/>
  <c r="X153" i="20" s="1"/>
  <c r="L29" i="19"/>
  <c r="AB29" i="19" s="1"/>
  <c r="N145" i="21"/>
  <c r="AD145" i="21" s="1"/>
  <c r="H207" i="20"/>
  <c r="X207" i="20" s="1"/>
  <c r="H210" i="19"/>
  <c r="X210" i="19" s="1"/>
  <c r="F113" i="21"/>
  <c r="V113" i="21" s="1"/>
  <c r="M14" i="20"/>
  <c r="AC14" i="20" s="1"/>
  <c r="G176" i="21"/>
  <c r="W176" i="21" s="1"/>
  <c r="E215" i="22"/>
  <c r="U215" i="22" s="1"/>
  <c r="H169" i="20"/>
  <c r="X169" i="20" s="1"/>
  <c r="J99" i="21"/>
  <c r="Z99" i="21" s="1"/>
  <c r="K132" i="20"/>
  <c r="AA132" i="20" s="1"/>
  <c r="H147" i="22"/>
  <c r="X147" i="22" s="1"/>
  <c r="H89" i="20"/>
  <c r="X89" i="20" s="1"/>
  <c r="N59" i="20"/>
  <c r="AD59" i="20" s="1"/>
  <c r="O179" i="19"/>
  <c r="AE179" i="19" s="1"/>
  <c r="P83" i="21"/>
  <c r="AF83" i="21" s="1"/>
  <c r="G148" i="20"/>
  <c r="W148" i="20" s="1"/>
  <c r="I200" i="21"/>
  <c r="Y200" i="21" s="1"/>
  <c r="E227" i="19"/>
  <c r="G30" i="21"/>
  <c r="W30" i="21" s="1"/>
  <c r="G36" i="20"/>
  <c r="W36" i="20" s="1"/>
  <c r="J107" i="21"/>
  <c r="Z107" i="21" s="1"/>
  <c r="F145" i="20"/>
  <c r="V145" i="20" s="1"/>
  <c r="K112" i="21"/>
  <c r="AA112" i="21" s="1"/>
  <c r="J145" i="20"/>
  <c r="Z145" i="20" s="1"/>
  <c r="J34" i="21"/>
  <c r="Z34" i="21" s="1"/>
  <c r="M207" i="21"/>
  <c r="AC207" i="21" s="1"/>
  <c r="Q33" i="21"/>
  <c r="AG33" i="21" s="1"/>
  <c r="N175" i="19"/>
  <c r="AD175" i="19" s="1"/>
  <c r="J131" i="20"/>
  <c r="Z131" i="20" s="1"/>
  <c r="Q198" i="22"/>
  <c r="AG198" i="22" s="1"/>
  <c r="Q130" i="21"/>
  <c r="AG130" i="21" s="1"/>
  <c r="N79" i="20"/>
  <c r="AD79" i="20" s="1"/>
  <c r="N66" i="21"/>
  <c r="AD66" i="21" s="1"/>
  <c r="L172" i="20"/>
  <c r="AB172" i="20" s="1"/>
  <c r="I198" i="20"/>
  <c r="Y198" i="20" s="1"/>
  <c r="O149" i="22"/>
  <c r="AE149" i="22" s="1"/>
  <c r="F220" i="20"/>
  <c r="V220" i="20" s="1"/>
  <c r="F182" i="20"/>
  <c r="V182" i="20" s="1"/>
  <c r="G166" i="20"/>
  <c r="W166" i="20" s="1"/>
  <c r="H221" i="22"/>
  <c r="X221" i="22" s="1"/>
  <c r="H155" i="22"/>
  <c r="X155" i="22" s="1"/>
  <c r="P100" i="21"/>
  <c r="AF100" i="21" s="1"/>
  <c r="H170" i="21"/>
  <c r="X170" i="21" s="1"/>
  <c r="M111" i="21"/>
  <c r="AC111" i="21" s="1"/>
  <c r="E15" i="22"/>
  <c r="U15" i="22" s="1"/>
  <c r="O169" i="21"/>
  <c r="AE169" i="21" s="1"/>
  <c r="H81" i="22"/>
  <c r="X81" i="22" s="1"/>
  <c r="Q157" i="22"/>
  <c r="AG157" i="22" s="1"/>
  <c r="F34" i="21"/>
  <c r="V34" i="21" s="1"/>
  <c r="N207" i="21"/>
  <c r="AD207" i="21" s="1"/>
  <c r="M120" i="21"/>
  <c r="AC120" i="21" s="1"/>
  <c r="G19" i="22"/>
  <c r="W19" i="22" s="1"/>
  <c r="H42" i="21"/>
  <c r="X42" i="21" s="1"/>
  <c r="G128" i="21"/>
  <c r="W128" i="21" s="1"/>
  <c r="N71" i="22"/>
  <c r="AD71" i="22" s="1"/>
  <c r="I118" i="22"/>
  <c r="Y118" i="22" s="1"/>
  <c r="I148" i="22"/>
  <c r="Y148" i="22" s="1"/>
  <c r="N9" i="22"/>
  <c r="AD9" i="22" s="1"/>
  <c r="N40" i="21"/>
  <c r="AD40" i="21" s="1"/>
  <c r="E120" i="21"/>
  <c r="Q193" i="22"/>
  <c r="AG193" i="22" s="1"/>
  <c r="K92" i="22"/>
  <c r="AA92" i="22" s="1"/>
  <c r="C25" i="11"/>
  <c r="E69" i="22"/>
  <c r="U69" i="22" s="1"/>
  <c r="I125" i="22"/>
  <c r="Y125" i="22" s="1"/>
  <c r="N211" i="22"/>
  <c r="AD211" i="22" s="1"/>
  <c r="I178" i="22"/>
  <c r="Y178" i="22" s="1"/>
  <c r="H208" i="22"/>
  <c r="X208" i="22" s="1"/>
  <c r="O172" i="22"/>
  <c r="AE172" i="22" s="1"/>
  <c r="H201" i="20"/>
  <c r="X201" i="20" s="1"/>
  <c r="Q118" i="22"/>
  <c r="AG118" i="22" s="1"/>
  <c r="O162" i="19"/>
  <c r="AE162" i="19" s="1"/>
  <c r="F9" i="19"/>
  <c r="V9" i="19" s="1"/>
  <c r="I54" i="19"/>
  <c r="Y54" i="19" s="1"/>
  <c r="E28" i="20"/>
  <c r="P34" i="20"/>
  <c r="AF34" i="20" s="1"/>
  <c r="J196" i="21"/>
  <c r="Z196" i="21" s="1"/>
  <c r="J146" i="20"/>
  <c r="Z146" i="20" s="1"/>
  <c r="M56" i="21"/>
  <c r="AC56" i="21" s="1"/>
  <c r="J77" i="22"/>
  <c r="Z77" i="22" s="1"/>
  <c r="Q128" i="22"/>
  <c r="AG128" i="22" s="1"/>
  <c r="Q71" i="21"/>
  <c r="AG71" i="21" s="1"/>
  <c r="P181" i="21"/>
  <c r="AF181" i="21" s="1"/>
  <c r="E192" i="21"/>
  <c r="U192" i="21" s="1"/>
  <c r="M199" i="21"/>
  <c r="AC199" i="21" s="1"/>
  <c r="K173" i="20"/>
  <c r="AA173" i="20" s="1"/>
  <c r="M77" i="20"/>
  <c r="AC77" i="20" s="1"/>
  <c r="J81" i="20"/>
  <c r="Z81" i="20" s="1"/>
  <c r="Q26" i="21"/>
  <c r="AG26" i="21" s="1"/>
  <c r="N189" i="20"/>
  <c r="AD189" i="20" s="1"/>
  <c r="Q23" i="21"/>
  <c r="AG23" i="21" s="1"/>
  <c r="I157" i="20"/>
  <c r="Y157" i="20" s="1"/>
  <c r="P180" i="19"/>
  <c r="AF180" i="19" s="1"/>
  <c r="J198" i="19"/>
  <c r="Z198" i="19" s="1"/>
  <c r="J45" i="21"/>
  <c r="Z45" i="21" s="1"/>
  <c r="M173" i="21"/>
  <c r="AC173" i="21" s="1"/>
  <c r="H117" i="22"/>
  <c r="X117" i="22" s="1"/>
  <c r="Q212" i="19"/>
  <c r="AG212" i="19" s="1"/>
  <c r="N110" i="19"/>
  <c r="AD110" i="19" s="1"/>
  <c r="K11" i="21"/>
  <c r="AA11" i="21" s="1"/>
  <c r="Q87" i="19"/>
  <c r="AG87" i="19" s="1"/>
  <c r="O19" i="19"/>
  <c r="AE19" i="19" s="1"/>
  <c r="J135" i="20"/>
  <c r="Z135" i="20" s="1"/>
  <c r="N106" i="20"/>
  <c r="AD106" i="20" s="1"/>
  <c r="Q108" i="21"/>
  <c r="AG108" i="21" s="1"/>
  <c r="G222" i="19"/>
  <c r="W222" i="19" s="1"/>
  <c r="F191" i="20"/>
  <c r="V191" i="20" s="1"/>
  <c r="H98" i="21"/>
  <c r="X98" i="21" s="1"/>
  <c r="J30" i="20"/>
  <c r="Z30" i="20" s="1"/>
  <c r="J120" i="20"/>
  <c r="Z120" i="20" s="1"/>
  <c r="E197" i="20"/>
  <c r="U197" i="20" s="1"/>
  <c r="M117" i="20"/>
  <c r="AC117" i="20" s="1"/>
  <c r="P114" i="20"/>
  <c r="AF114" i="20" s="1"/>
  <c r="N54" i="21"/>
  <c r="AD54" i="21" s="1"/>
  <c r="P135" i="19"/>
  <c r="AF135" i="19" s="1"/>
  <c r="K13" i="20"/>
  <c r="AA13" i="20" s="1"/>
  <c r="G44" i="20"/>
  <c r="W44" i="20" s="1"/>
  <c r="Q226" i="20"/>
  <c r="AG226" i="20" s="1"/>
  <c r="J86" i="22"/>
  <c r="Z86" i="22" s="1"/>
  <c r="L219" i="19"/>
  <c r="AB219" i="19" s="1"/>
  <c r="P29" i="20"/>
  <c r="AF29" i="20" s="1"/>
  <c r="P35" i="19"/>
  <c r="AF35" i="19" s="1"/>
  <c r="L128" i="20"/>
  <c r="AB128" i="20" s="1"/>
  <c r="O6" i="21"/>
  <c r="AE6" i="21" s="1"/>
  <c r="F208" i="21"/>
  <c r="V208" i="21" s="1"/>
  <c r="O126" i="20"/>
  <c r="AE126" i="20" s="1"/>
  <c r="H226" i="20"/>
  <c r="X226" i="20" s="1"/>
  <c r="Q157" i="19"/>
  <c r="AG157" i="19" s="1"/>
  <c r="E227" i="20"/>
  <c r="U227" i="20" s="1"/>
  <c r="Q67" i="21"/>
  <c r="AG67" i="21" s="1"/>
  <c r="J40" i="21"/>
  <c r="Z40" i="21" s="1"/>
  <c r="I11" i="21"/>
  <c r="Y11" i="21" s="1"/>
  <c r="N40" i="19"/>
  <c r="AD40" i="19" s="1"/>
  <c r="M204" i="19"/>
  <c r="AC204" i="19" s="1"/>
  <c r="G162" i="20"/>
  <c r="W162" i="20" s="1"/>
  <c r="N14" i="20"/>
  <c r="AD14" i="20" s="1"/>
  <c r="L205" i="20"/>
  <c r="AB205" i="20" s="1"/>
  <c r="N81" i="20"/>
  <c r="AD81" i="20" s="1"/>
  <c r="F155" i="21"/>
  <c r="V155" i="21" s="1"/>
  <c r="O155" i="20"/>
  <c r="AE155" i="20" s="1"/>
  <c r="N201" i="20"/>
  <c r="AD201" i="20" s="1"/>
  <c r="G223" i="21"/>
  <c r="W223" i="21" s="1"/>
  <c r="M14" i="21"/>
  <c r="AC14" i="21" s="1"/>
  <c r="I54" i="22"/>
  <c r="Y54" i="22" s="1"/>
  <c r="M156" i="20"/>
  <c r="AC156" i="20" s="1"/>
  <c r="H10" i="20"/>
  <c r="X10" i="20" s="1"/>
  <c r="F113" i="20"/>
  <c r="V113" i="20" s="1"/>
  <c r="L63" i="22"/>
  <c r="AB63" i="22" s="1"/>
  <c r="O205" i="20"/>
  <c r="AE205" i="20" s="1"/>
  <c r="F202" i="21"/>
  <c r="M101" i="20"/>
  <c r="AC101" i="20" s="1"/>
  <c r="N81" i="21"/>
  <c r="AD81" i="21" s="1"/>
  <c r="J134" i="20"/>
  <c r="Z134" i="20" s="1"/>
  <c r="M8" i="21"/>
  <c r="AC8" i="21" s="1"/>
  <c r="N149" i="20"/>
  <c r="AD149" i="20" s="1"/>
  <c r="I178" i="21"/>
  <c r="Y178" i="21" s="1"/>
  <c r="J74" i="20"/>
  <c r="Z74" i="20" s="1"/>
  <c r="K76" i="22"/>
  <c r="AA76" i="22" s="1"/>
  <c r="P176" i="21"/>
  <c r="AF176" i="21" s="1"/>
  <c r="M189" i="21"/>
  <c r="AC189" i="21" s="1"/>
  <c r="M32" i="20"/>
  <c r="AC32" i="20" s="1"/>
  <c r="L202" i="20"/>
  <c r="AB202" i="20" s="1"/>
  <c r="G42" i="22"/>
  <c r="W42" i="22" s="1"/>
  <c r="O169" i="20"/>
  <c r="AE169" i="20" s="1"/>
  <c r="P13" i="20"/>
  <c r="AF13" i="20" s="1"/>
  <c r="J101" i="22"/>
  <c r="Z101" i="22" s="1"/>
  <c r="M35" i="21"/>
  <c r="AC35" i="21" s="1"/>
  <c r="I217" i="21"/>
  <c r="Y217" i="21" s="1"/>
  <c r="L146" i="22"/>
  <c r="AB146" i="22" s="1"/>
  <c r="N200" i="20"/>
  <c r="AD200" i="20" s="1"/>
  <c r="J11" i="21"/>
  <c r="Z11" i="21" s="1"/>
  <c r="Q62" i="21"/>
  <c r="AG62" i="21" s="1"/>
  <c r="O54" i="21"/>
  <c r="AE54" i="21" s="1"/>
  <c r="Q85" i="20"/>
  <c r="AG85" i="20" s="1"/>
  <c r="P164" i="21"/>
  <c r="AF164" i="21" s="1"/>
  <c r="M44" i="22"/>
  <c r="AC44" i="22" s="1"/>
  <c r="K133" i="21"/>
  <c r="AA133" i="21" s="1"/>
  <c r="O99" i="22"/>
  <c r="AE99" i="22" s="1"/>
  <c r="L144" i="21"/>
  <c r="AB144" i="21" s="1"/>
  <c r="Q15" i="22"/>
  <c r="AG15" i="22" s="1"/>
  <c r="H31" i="21"/>
  <c r="M197" i="21"/>
  <c r="AC197" i="21" s="1"/>
  <c r="M38" i="21"/>
  <c r="AC38" i="21" s="1"/>
  <c r="N165" i="21"/>
  <c r="AD165" i="21" s="1"/>
  <c r="Q149" i="22"/>
  <c r="AG149" i="22" s="1"/>
  <c r="H79" i="21"/>
  <c r="X79" i="21" s="1"/>
  <c r="K41" i="21"/>
  <c r="AA41" i="21" s="1"/>
  <c r="K225" i="22"/>
  <c r="AA225" i="22" s="1"/>
  <c r="O205" i="21"/>
  <c r="AE205" i="21" s="1"/>
  <c r="Q99" i="22"/>
  <c r="AG99" i="22" s="1"/>
  <c r="P175" i="22"/>
  <c r="AF175" i="22" s="1"/>
  <c r="L66" i="22"/>
  <c r="AB66" i="22" s="1"/>
  <c r="O158" i="21"/>
  <c r="AE158" i="21" s="1"/>
  <c r="J196" i="22"/>
  <c r="Z196" i="22" s="1"/>
  <c r="H150" i="22"/>
  <c r="X150" i="22" s="1"/>
  <c r="L80" i="22"/>
  <c r="AB80" i="22" s="1"/>
  <c r="E27" i="22"/>
  <c r="U27" i="22" s="1"/>
  <c r="F81" i="21"/>
  <c r="V81" i="21" s="1"/>
  <c r="E34" i="22"/>
  <c r="J31" i="22"/>
  <c r="Z31" i="22" s="1"/>
  <c r="Q43" i="22"/>
  <c r="AG43" i="22" s="1"/>
  <c r="C43" i="11"/>
  <c r="H105" i="20"/>
  <c r="X105" i="20" s="1"/>
  <c r="H16" i="22"/>
  <c r="X16" i="22" s="1"/>
  <c r="J150" i="22"/>
  <c r="Z150" i="22" s="1"/>
  <c r="K222" i="20"/>
  <c r="AA222" i="20" s="1"/>
  <c r="G124" i="20"/>
  <c r="W124" i="20" s="1"/>
  <c r="H190" i="20"/>
  <c r="X190" i="20" s="1"/>
  <c r="G58" i="21"/>
  <c r="W58" i="21" s="1"/>
  <c r="J150" i="20"/>
  <c r="Z150" i="20" s="1"/>
  <c r="G149" i="21"/>
  <c r="W149" i="21" s="1"/>
  <c r="E63" i="20"/>
  <c r="U63" i="20" s="1"/>
  <c r="I127" i="20"/>
  <c r="Y127" i="20" s="1"/>
  <c r="K160" i="20"/>
  <c r="AA160" i="20" s="1"/>
  <c r="F65" i="22"/>
  <c r="V65" i="22" s="1"/>
  <c r="Q103" i="22"/>
  <c r="AG103" i="22" s="1"/>
  <c r="Q164" i="21"/>
  <c r="AG164" i="21" s="1"/>
  <c r="H208" i="20"/>
  <c r="X208" i="20" s="1"/>
  <c r="E35" i="21"/>
  <c r="K72" i="21"/>
  <c r="AA72" i="21" s="1"/>
  <c r="Q38" i="21"/>
  <c r="AG38" i="21" s="1"/>
  <c r="F189" i="20"/>
  <c r="V189" i="20" s="1"/>
  <c r="G159" i="21"/>
  <c r="W159" i="21" s="1"/>
  <c r="G137" i="21"/>
  <c r="W137" i="21" s="1"/>
  <c r="O132" i="20"/>
  <c r="AE132" i="20" s="1"/>
  <c r="G118" i="21"/>
  <c r="W118" i="21" s="1"/>
  <c r="J162" i="22"/>
  <c r="Z162" i="22" s="1"/>
  <c r="J121" i="21"/>
  <c r="Z121" i="21" s="1"/>
  <c r="N33" i="21"/>
  <c r="AD33" i="21" s="1"/>
  <c r="M109" i="22"/>
  <c r="AC109" i="22" s="1"/>
  <c r="P62" i="21"/>
  <c r="AF62" i="21" s="1"/>
  <c r="I180" i="21"/>
  <c r="Y180" i="21" s="1"/>
  <c r="J157" i="21"/>
  <c r="Z157" i="21" s="1"/>
  <c r="G144" i="21"/>
  <c r="W144" i="21" s="1"/>
  <c r="N227" i="20"/>
  <c r="AD227" i="20" s="1"/>
  <c r="H159" i="21"/>
  <c r="E194" i="21"/>
  <c r="U194" i="21" s="1"/>
  <c r="N179" i="21"/>
  <c r="AD179" i="21" s="1"/>
  <c r="G217" i="22"/>
  <c r="W217" i="22" s="1"/>
  <c r="J43" i="21"/>
  <c r="Z43" i="21" s="1"/>
  <c r="M59" i="21"/>
  <c r="AC59" i="21" s="1"/>
  <c r="K56" i="22"/>
  <c r="AA56" i="22" s="1"/>
  <c r="N227" i="22"/>
  <c r="AD227" i="22" s="1"/>
  <c r="H38" i="22"/>
  <c r="X38" i="22" s="1"/>
  <c r="Q199" i="21"/>
  <c r="AG199" i="21" s="1"/>
  <c r="E64" i="22"/>
  <c r="U64" i="22" s="1"/>
  <c r="P17" i="21"/>
  <c r="AF17" i="21" s="1"/>
  <c r="E189" i="21"/>
  <c r="U189" i="21" s="1"/>
  <c r="H68" i="21"/>
  <c r="X68" i="21" s="1"/>
  <c r="L122" i="22"/>
  <c r="AB122" i="22" s="1"/>
  <c r="J20" i="22"/>
  <c r="Z20" i="22" s="1"/>
  <c r="G34" i="22"/>
  <c r="W34" i="22" s="1"/>
  <c r="H62" i="22"/>
  <c r="X62" i="22" s="1"/>
  <c r="I25" i="22"/>
  <c r="Y25" i="22" s="1"/>
  <c r="K225" i="21"/>
  <c r="AA225" i="21" s="1"/>
  <c r="Q104" i="22"/>
  <c r="AG104" i="22" s="1"/>
  <c r="Q181" i="22"/>
  <c r="AG181" i="22" s="1"/>
  <c r="Q53" i="22"/>
  <c r="AG53" i="22" s="1"/>
  <c r="Q137" i="21"/>
  <c r="AG137" i="21" s="1"/>
  <c r="L75" i="22"/>
  <c r="AB75" i="22" s="1"/>
  <c r="P107" i="22"/>
  <c r="AF107" i="22" s="1"/>
  <c r="H87" i="22"/>
  <c r="X87" i="22" s="1"/>
  <c r="J21" i="21"/>
  <c r="Z21" i="21" s="1"/>
  <c r="L87" i="22"/>
  <c r="AB87" i="22" s="1"/>
  <c r="G180" i="20"/>
  <c r="W180" i="20" s="1"/>
  <c r="K225" i="20"/>
  <c r="AA225" i="20" s="1"/>
  <c r="H16" i="21"/>
  <c r="X16" i="21" s="1"/>
  <c r="M158" i="22"/>
  <c r="AC158" i="22" s="1"/>
  <c r="I105" i="20"/>
  <c r="Y105" i="20" s="1"/>
  <c r="I144" i="21"/>
  <c r="Y144" i="21" s="1"/>
  <c r="N111" i="20"/>
  <c r="AD111" i="20" s="1"/>
  <c r="F201" i="21"/>
  <c r="V201" i="21" s="1"/>
  <c r="L8" i="21"/>
  <c r="AB8" i="21" s="1"/>
  <c r="N222" i="21"/>
  <c r="AD222" i="21" s="1"/>
  <c r="O189" i="20"/>
  <c r="AE189" i="20" s="1"/>
  <c r="P201" i="22"/>
  <c r="AF201" i="22" s="1"/>
  <c r="Q129" i="21"/>
  <c r="AG129" i="21" s="1"/>
  <c r="L43" i="21"/>
  <c r="AB43" i="21" s="1"/>
  <c r="E222" i="22"/>
  <c r="U222" i="22" s="1"/>
  <c r="O58" i="22"/>
  <c r="AE58" i="22" s="1"/>
  <c r="P152" i="19"/>
  <c r="AF152" i="19" s="1"/>
  <c r="O155" i="21"/>
  <c r="AE155" i="21" s="1"/>
  <c r="F220" i="21"/>
  <c r="V220" i="21" s="1"/>
  <c r="G115" i="22"/>
  <c r="W115" i="22" s="1"/>
  <c r="E202" i="22"/>
  <c r="U202" i="22" s="1"/>
  <c r="N111" i="21"/>
  <c r="AD111" i="21" s="1"/>
  <c r="K158" i="21"/>
  <c r="AA158" i="21" s="1"/>
  <c r="O122" i="21"/>
  <c r="AE122" i="21" s="1"/>
  <c r="F9" i="21"/>
  <c r="V9" i="21" s="1"/>
  <c r="E80" i="22"/>
  <c r="N213" i="21"/>
  <c r="AD213" i="21" s="1"/>
  <c r="E150" i="21"/>
  <c r="U150" i="21" s="1"/>
  <c r="I158" i="22"/>
  <c r="Y158" i="22" s="1"/>
  <c r="J35" i="21"/>
  <c r="Z35" i="21" s="1"/>
  <c r="N81" i="22"/>
  <c r="AD81" i="22" s="1"/>
  <c r="L60" i="22"/>
  <c r="AB60" i="22" s="1"/>
  <c r="N90" i="21"/>
  <c r="AD90" i="21" s="1"/>
  <c r="K167" i="22"/>
  <c r="AA167" i="22" s="1"/>
  <c r="K78" i="20"/>
  <c r="AA78" i="20" s="1"/>
  <c r="G62" i="22"/>
  <c r="W62" i="22" s="1"/>
  <c r="G198" i="21"/>
  <c r="W198" i="21" s="1"/>
  <c r="J84" i="21"/>
  <c r="Z84" i="21" s="1"/>
  <c r="O200" i="22"/>
  <c r="AE200" i="22" s="1"/>
  <c r="E213" i="21"/>
  <c r="U213" i="21" s="1"/>
  <c r="O11" i="21"/>
  <c r="AE11" i="21" s="1"/>
  <c r="K171" i="22"/>
  <c r="AA171" i="22" s="1"/>
  <c r="P117" i="21"/>
  <c r="AF117" i="21" s="1"/>
  <c r="F62" i="22"/>
  <c r="V62" i="22" s="1"/>
  <c r="N177" i="21"/>
  <c r="AD177" i="21" s="1"/>
  <c r="J200" i="21"/>
  <c r="Z200" i="21" s="1"/>
  <c r="J64" i="22"/>
  <c r="Z64" i="22" s="1"/>
  <c r="L166" i="22"/>
  <c r="AB166" i="22" s="1"/>
  <c r="G225" i="22"/>
  <c r="W225" i="22" s="1"/>
  <c r="L89" i="22"/>
  <c r="AB89" i="22" s="1"/>
  <c r="O67" i="22"/>
  <c r="AE67" i="22" s="1"/>
  <c r="J172" i="22"/>
  <c r="Z172" i="22" s="1"/>
  <c r="G209" i="21"/>
  <c r="W209" i="21" s="1"/>
  <c r="M175" i="21"/>
  <c r="AC175" i="21" s="1"/>
  <c r="K206" i="21"/>
  <c r="AA206" i="21" s="1"/>
  <c r="G151" i="21"/>
  <c r="W151" i="21" s="1"/>
  <c r="E44" i="22"/>
  <c r="U44" i="22" s="1"/>
  <c r="I132" i="21"/>
  <c r="Y132" i="21" s="1"/>
  <c r="I17" i="22"/>
  <c r="Y17" i="22" s="1"/>
  <c r="L201" i="21"/>
  <c r="AB201" i="21" s="1"/>
  <c r="P7" i="22"/>
  <c r="AF7" i="22" s="1"/>
  <c r="E60" i="11"/>
  <c r="P80" i="22"/>
  <c r="AF80" i="22" s="1"/>
  <c r="J122" i="22"/>
  <c r="Z122" i="22" s="1"/>
  <c r="J17" i="19"/>
  <c r="Z17" i="19" s="1"/>
  <c r="E62" i="22"/>
  <c r="U62" i="22" s="1"/>
  <c r="I22" i="20"/>
  <c r="Y22" i="20" s="1"/>
  <c r="Q27" i="20"/>
  <c r="AG27" i="20" s="1"/>
  <c r="M30" i="21"/>
  <c r="AC30" i="21" s="1"/>
  <c r="M110" i="21"/>
  <c r="AC110" i="21" s="1"/>
  <c r="J7" i="22"/>
  <c r="Z7" i="22" s="1"/>
  <c r="Q86" i="21"/>
  <c r="AG86" i="21" s="1"/>
  <c r="F11" i="20"/>
  <c r="V11" i="20" s="1"/>
  <c r="F166" i="20"/>
  <c r="V166" i="20" s="1"/>
  <c r="P133" i="21"/>
  <c r="AF133" i="21" s="1"/>
  <c r="G16" i="21"/>
  <c r="W16" i="21" s="1"/>
  <c r="Q7" i="22"/>
  <c r="AG7" i="22" s="1"/>
  <c r="G24" i="21"/>
  <c r="W24" i="21" s="1"/>
  <c r="N162" i="21"/>
  <c r="AD162" i="21" s="1"/>
  <c r="F86" i="21"/>
  <c r="V86" i="21" s="1"/>
  <c r="P60" i="21"/>
  <c r="AF60" i="21" s="1"/>
  <c r="M182" i="20"/>
  <c r="AC182" i="20" s="1"/>
  <c r="L87" i="20"/>
  <c r="AB87" i="20" s="1"/>
  <c r="J218" i="20"/>
  <c r="Z218" i="20" s="1"/>
  <c r="Q92" i="20"/>
  <c r="AG92" i="20" s="1"/>
  <c r="I37" i="21"/>
  <c r="Y37" i="21" s="1"/>
  <c r="J29" i="22"/>
  <c r="Z29" i="22" s="1"/>
  <c r="F156" i="21"/>
  <c r="V156" i="21" s="1"/>
  <c r="I207" i="20"/>
  <c r="Y207" i="20" s="1"/>
  <c r="E181" i="22"/>
  <c r="U181" i="22" s="1"/>
  <c r="P92" i="20"/>
  <c r="AF92" i="20" s="1"/>
  <c r="P109" i="20"/>
  <c r="AF109" i="20" s="1"/>
  <c r="I212" i="20"/>
  <c r="Y212" i="20" s="1"/>
  <c r="Q39" i="21"/>
  <c r="AG39" i="21" s="1"/>
  <c r="M104" i="20"/>
  <c r="AC104" i="20" s="1"/>
  <c r="Q45" i="21"/>
  <c r="AG45" i="21" s="1"/>
  <c r="M134" i="21"/>
  <c r="AC134" i="21" s="1"/>
  <c r="E191" i="21"/>
  <c r="U191" i="21" s="1"/>
  <c r="L82" i="20"/>
  <c r="AB82" i="20" s="1"/>
  <c r="P65" i="19"/>
  <c r="AF65" i="19" s="1"/>
  <c r="M218" i="21"/>
  <c r="AC218" i="21" s="1"/>
  <c r="G136" i="20"/>
  <c r="W136" i="20" s="1"/>
  <c r="G88" i="20"/>
  <c r="W88" i="20" s="1"/>
  <c r="M144" i="21"/>
  <c r="AC144" i="21" s="1"/>
  <c r="I172" i="22"/>
  <c r="Y172" i="22" s="1"/>
  <c r="M151" i="20"/>
  <c r="AC151" i="20" s="1"/>
  <c r="J222" i="20"/>
  <c r="Z222" i="20" s="1"/>
  <c r="J163" i="21"/>
  <c r="Z163" i="21" s="1"/>
  <c r="Q61" i="21"/>
  <c r="AG61" i="21" s="1"/>
  <c r="F12" i="21"/>
  <c r="V12" i="21" s="1"/>
  <c r="J36" i="22"/>
  <c r="Z36" i="22" s="1"/>
  <c r="H163" i="21"/>
  <c r="X163" i="21" s="1"/>
  <c r="P106" i="22"/>
  <c r="AF106" i="22" s="1"/>
  <c r="H216" i="20"/>
  <c r="X216" i="20" s="1"/>
  <c r="J136" i="20"/>
  <c r="Z136" i="20" s="1"/>
  <c r="P111" i="20"/>
  <c r="AF111" i="20" s="1"/>
  <c r="Q105" i="20"/>
  <c r="AG105" i="20" s="1"/>
  <c r="F41" i="21"/>
  <c r="V41" i="21" s="1"/>
  <c r="E7" i="21"/>
  <c r="U7" i="21" s="1"/>
  <c r="G146" i="20"/>
  <c r="W146" i="20" s="1"/>
  <c r="G147" i="21"/>
  <c r="W147" i="21" s="1"/>
  <c r="I86" i="20"/>
  <c r="Y86" i="20" s="1"/>
  <c r="I167" i="20"/>
  <c r="Y167" i="20" s="1"/>
  <c r="I176" i="21"/>
  <c r="Y176" i="21" s="1"/>
  <c r="H43" i="22"/>
  <c r="X43" i="22" s="1"/>
  <c r="F154" i="21"/>
  <c r="V154" i="21" s="1"/>
  <c r="I201" i="21"/>
  <c r="Y201" i="21" s="1"/>
  <c r="L216" i="20"/>
  <c r="AB216" i="20" s="1"/>
  <c r="H118" i="21"/>
  <c r="X118" i="21" s="1"/>
  <c r="I165" i="21"/>
  <c r="Y165" i="21" s="1"/>
  <c r="H54" i="22"/>
  <c r="X54" i="22" s="1"/>
  <c r="Q64" i="21"/>
  <c r="AG64" i="21" s="1"/>
  <c r="F150" i="20"/>
  <c r="V150" i="20" s="1"/>
  <c r="I206" i="20"/>
  <c r="Y206" i="20" s="1"/>
  <c r="G110" i="21"/>
  <c r="W110" i="21" s="1"/>
  <c r="I76" i="21"/>
  <c r="Y76" i="21" s="1"/>
  <c r="K107" i="20"/>
  <c r="AA107" i="20" s="1"/>
  <c r="N13" i="21"/>
  <c r="AD13" i="21" s="1"/>
  <c r="F194" i="21"/>
  <c r="F174" i="20"/>
  <c r="V174" i="20" s="1"/>
  <c r="N6" i="20"/>
  <c r="AD6" i="20" s="1"/>
  <c r="L178" i="21"/>
  <c r="AB178" i="21" s="1"/>
  <c r="P222" i="22"/>
  <c r="AF222" i="22" s="1"/>
  <c r="F60" i="20"/>
  <c r="V60" i="20" s="1"/>
  <c r="H34" i="21"/>
  <c r="X34" i="21" s="1"/>
  <c r="G54" i="22"/>
  <c r="W54" i="22" s="1"/>
  <c r="M130" i="21"/>
  <c r="AC130" i="21" s="1"/>
  <c r="G173" i="22"/>
  <c r="W173" i="22" s="1"/>
  <c r="M220" i="21"/>
  <c r="AC220" i="21" s="1"/>
  <c r="J204" i="21"/>
  <c r="Z204" i="21" s="1"/>
  <c r="J106" i="22"/>
  <c r="Z106" i="22" s="1"/>
  <c r="M117" i="21"/>
  <c r="AC117" i="21" s="1"/>
  <c r="Q150" i="22"/>
  <c r="AG150" i="22" s="1"/>
  <c r="L16" i="21"/>
  <c r="AB16" i="21" s="1"/>
  <c r="N164" i="21"/>
  <c r="AD164" i="21" s="1"/>
  <c r="E18" i="22"/>
  <c r="F137" i="21"/>
  <c r="V137" i="21" s="1"/>
  <c r="L107" i="21"/>
  <c r="AB107" i="21" s="1"/>
  <c r="L55" i="20"/>
  <c r="AB55" i="20" s="1"/>
  <c r="K22" i="21"/>
  <c r="AA22" i="21" s="1"/>
  <c r="I190" i="21"/>
  <c r="Y190" i="21" s="1"/>
  <c r="L151" i="20"/>
  <c r="AB151" i="20" s="1"/>
  <c r="N85" i="22"/>
  <c r="AD85" i="22" s="1"/>
  <c r="F24" i="22"/>
  <c r="V24" i="22" s="1"/>
  <c r="N12" i="21"/>
  <c r="AD12" i="21" s="1"/>
  <c r="O103" i="21"/>
  <c r="AE103" i="21" s="1"/>
  <c r="N202" i="21"/>
  <c r="AD202" i="21" s="1"/>
  <c r="J59" i="21"/>
  <c r="Z59" i="21" s="1"/>
  <c r="H107" i="22"/>
  <c r="X107" i="22" s="1"/>
  <c r="H121" i="21"/>
  <c r="X121" i="21" s="1"/>
  <c r="F127" i="22"/>
  <c r="V127" i="22" s="1"/>
  <c r="F15" i="22"/>
  <c r="V15" i="22" s="1"/>
  <c r="L200" i="21"/>
  <c r="AB200" i="21" s="1"/>
  <c r="I224" i="22"/>
  <c r="Y224" i="22" s="1"/>
  <c r="M28" i="22"/>
  <c r="AC28" i="22" s="1"/>
  <c r="I119" i="22"/>
  <c r="Y119" i="22" s="1"/>
  <c r="I226" i="22"/>
  <c r="Y226" i="22" s="1"/>
  <c r="P148" i="21"/>
  <c r="AF148" i="21" s="1"/>
  <c r="E10" i="22"/>
  <c r="U10" i="22" s="1"/>
  <c r="L114" i="21"/>
  <c r="AB114" i="21" s="1"/>
  <c r="I189" i="21"/>
  <c r="Y189" i="21" s="1"/>
  <c r="K203" i="21"/>
  <c r="AA203" i="21" s="1"/>
  <c r="H157" i="22"/>
  <c r="X157" i="22" s="1"/>
  <c r="O179" i="22"/>
  <c r="AE179" i="22" s="1"/>
  <c r="G63" i="21"/>
  <c r="W63" i="21" s="1"/>
  <c r="F92" i="22"/>
  <c r="V92" i="22" s="1"/>
  <c r="N17" i="22"/>
  <c r="AD17" i="22" s="1"/>
  <c r="G222" i="22"/>
  <c r="W222" i="22" s="1"/>
  <c r="L202" i="22"/>
  <c r="AB202" i="22" s="1"/>
  <c r="B56" i="11"/>
  <c r="D45" i="11"/>
  <c r="M167" i="21"/>
  <c r="AC167" i="21" s="1"/>
  <c r="M32" i="22"/>
  <c r="AC32" i="22" s="1"/>
  <c r="P170" i="21"/>
  <c r="AF170" i="21" s="1"/>
  <c r="N29" i="22"/>
  <c r="AD29" i="22" s="1"/>
  <c r="E173" i="21"/>
  <c r="U173" i="21" s="1"/>
  <c r="M168" i="21"/>
  <c r="AC168" i="21" s="1"/>
  <c r="K117" i="22"/>
  <c r="AA117" i="22" s="1"/>
  <c r="J36" i="21"/>
  <c r="Z36" i="21" s="1"/>
  <c r="G153" i="22"/>
  <c r="W153" i="22" s="1"/>
  <c r="G163" i="21"/>
  <c r="W163" i="21" s="1"/>
  <c r="L7" i="21"/>
  <c r="AB7" i="21" s="1"/>
  <c r="Q82" i="21"/>
  <c r="AG82" i="21" s="1"/>
  <c r="J66" i="21"/>
  <c r="Z66" i="21" s="1"/>
  <c r="M73" i="21"/>
  <c r="AC73" i="21" s="1"/>
  <c r="E219" i="21"/>
  <c r="U219" i="21" s="1"/>
  <c r="G199" i="20"/>
  <c r="W199" i="20" s="1"/>
  <c r="H218" i="20"/>
  <c r="X218" i="20" s="1"/>
  <c r="H146" i="21"/>
  <c r="X146" i="21" s="1"/>
  <c r="O68" i="21"/>
  <c r="AE68" i="21" s="1"/>
  <c r="E213" i="22"/>
  <c r="U213" i="22" s="1"/>
  <c r="E17" i="21"/>
  <c r="M188" i="21"/>
  <c r="AC188" i="21" s="1"/>
  <c r="J30" i="21"/>
  <c r="Z30" i="21" s="1"/>
  <c r="M106" i="22"/>
  <c r="AC106" i="22" s="1"/>
  <c r="L136" i="21"/>
  <c r="AB136" i="21" s="1"/>
  <c r="Q122" i="22"/>
  <c r="AG122" i="22" s="1"/>
  <c r="Q170" i="21"/>
  <c r="AG170" i="21" s="1"/>
  <c r="I157" i="22"/>
  <c r="Y157" i="22" s="1"/>
  <c r="O224" i="22"/>
  <c r="AE224" i="22" s="1"/>
  <c r="Q19" i="22"/>
  <c r="AG19" i="22" s="1"/>
  <c r="Q195" i="22"/>
  <c r="AG195" i="22" s="1"/>
  <c r="H88" i="21"/>
  <c r="X88" i="21" s="1"/>
  <c r="P171" i="21"/>
  <c r="AF171" i="21" s="1"/>
  <c r="F126" i="22"/>
  <c r="V126" i="22" s="1"/>
  <c r="J131" i="22"/>
  <c r="Z131" i="22" s="1"/>
  <c r="P60" i="22"/>
  <c r="AF60" i="22" s="1"/>
  <c r="F66" i="21"/>
  <c r="V66" i="21" s="1"/>
  <c r="F86" i="22"/>
  <c r="V86" i="22" s="1"/>
  <c r="L73" i="22"/>
  <c r="AB73" i="22" s="1"/>
  <c r="F115" i="22"/>
  <c r="V115" i="22" s="1"/>
  <c r="L215" i="22"/>
  <c r="AB215" i="22" s="1"/>
  <c r="N159" i="22"/>
  <c r="AD159" i="22" s="1"/>
  <c r="K177" i="22"/>
  <c r="AA177" i="22" s="1"/>
  <c r="F43" i="22"/>
  <c r="V43" i="22" s="1"/>
  <c r="L155" i="22"/>
  <c r="AB155" i="22" s="1"/>
  <c r="P23" i="19"/>
  <c r="AF23" i="19" s="1"/>
  <c r="L30" i="20"/>
  <c r="AB30" i="20" s="1"/>
  <c r="N78" i="20"/>
  <c r="AD78" i="20" s="1"/>
  <c r="J196" i="20"/>
  <c r="Z196" i="20" s="1"/>
  <c r="P199" i="19"/>
  <c r="AF199" i="19" s="1"/>
  <c r="O160" i="19"/>
  <c r="AE160" i="19" s="1"/>
  <c r="M216" i="20"/>
  <c r="AC216" i="20" s="1"/>
  <c r="N162" i="19"/>
  <c r="AD162" i="19" s="1"/>
  <c r="J147" i="20"/>
  <c r="Z147" i="20" s="1"/>
  <c r="J62" i="20"/>
  <c r="Z62" i="20" s="1"/>
  <c r="E45" i="20"/>
  <c r="U45" i="20" s="1"/>
  <c r="N137" i="20"/>
  <c r="AD137" i="20" s="1"/>
  <c r="H108" i="20"/>
  <c r="X108" i="20" s="1"/>
  <c r="M201" i="19"/>
  <c r="AC201" i="19" s="1"/>
  <c r="G174" i="19"/>
  <c r="W174" i="19" s="1"/>
  <c r="K143" i="21"/>
  <c r="AA143" i="21" s="1"/>
  <c r="L81" i="20"/>
  <c r="AB81" i="20" s="1"/>
  <c r="J78" i="20"/>
  <c r="Z78" i="20" s="1"/>
  <c r="L15" i="20"/>
  <c r="AB15" i="20" s="1"/>
  <c r="O31" i="20"/>
  <c r="AE31" i="20" s="1"/>
  <c r="I150" i="21"/>
  <c r="Y150" i="21" s="1"/>
  <c r="M70" i="20"/>
  <c r="AC70" i="20" s="1"/>
  <c r="K174" i="20"/>
  <c r="AA174" i="20" s="1"/>
  <c r="P127" i="21"/>
  <c r="AF127" i="21" s="1"/>
  <c r="K207" i="19"/>
  <c r="AA207" i="19" s="1"/>
  <c r="F215" i="22"/>
  <c r="V215" i="22" s="1"/>
  <c r="H85" i="19"/>
  <c r="X85" i="19" s="1"/>
  <c r="H84" i="21"/>
  <c r="X84" i="21" s="1"/>
  <c r="G42" i="21"/>
  <c r="W42" i="21" s="1"/>
  <c r="O127" i="20"/>
  <c r="AE127" i="20" s="1"/>
  <c r="K155" i="20"/>
  <c r="AA155" i="20" s="1"/>
  <c r="C28" i="11"/>
  <c r="O26" i="19"/>
  <c r="AE26" i="19" s="1"/>
  <c r="F178" i="20"/>
  <c r="V178" i="20" s="1"/>
  <c r="J103" i="20"/>
  <c r="Z103" i="20" s="1"/>
  <c r="J76" i="20"/>
  <c r="Z76" i="20" s="1"/>
  <c r="O18" i="20"/>
  <c r="AE18" i="20" s="1"/>
  <c r="Q98" i="21"/>
  <c r="AG98" i="21" s="1"/>
  <c r="G221" i="20"/>
  <c r="W221" i="20" s="1"/>
  <c r="O128" i="20"/>
  <c r="AE128" i="20" s="1"/>
  <c r="L212" i="20"/>
  <c r="AB212" i="20" s="1"/>
  <c r="O73" i="21"/>
  <c r="AE73" i="21" s="1"/>
  <c r="O171" i="22"/>
  <c r="AE171" i="22" s="1"/>
  <c r="O66" i="21"/>
  <c r="AE66" i="21" s="1"/>
  <c r="P64" i="21"/>
  <c r="AF64" i="21" s="1"/>
  <c r="O181" i="21"/>
  <c r="AE181" i="21" s="1"/>
  <c r="M37" i="19"/>
  <c r="AC37" i="19" s="1"/>
  <c r="L86" i="19"/>
  <c r="AB86" i="19" s="1"/>
  <c r="J28" i="20"/>
  <c r="Z28" i="20" s="1"/>
  <c r="L86" i="20"/>
  <c r="AB86" i="20" s="1"/>
  <c r="F208" i="20"/>
  <c r="V208" i="20" s="1"/>
  <c r="K179" i="20"/>
  <c r="AA179" i="20" s="1"/>
  <c r="M203" i="21"/>
  <c r="AC203" i="21" s="1"/>
  <c r="Q89" i="21"/>
  <c r="AG89" i="21" s="1"/>
  <c r="P209" i="21"/>
  <c r="AF209" i="21" s="1"/>
  <c r="P148" i="20"/>
  <c r="AF148" i="20" s="1"/>
  <c r="N64" i="19"/>
  <c r="AD64" i="19" s="1"/>
  <c r="N172" i="19"/>
  <c r="AD172" i="19" s="1"/>
  <c r="L67" i="20"/>
  <c r="AB67" i="20" s="1"/>
  <c r="E205" i="20"/>
  <c r="U205" i="20" s="1"/>
  <c r="Q126" i="21"/>
  <c r="AG126" i="21" s="1"/>
  <c r="M55" i="21"/>
  <c r="AC55" i="21" s="1"/>
  <c r="Q109" i="19"/>
  <c r="AG109" i="19" s="1"/>
  <c r="L213" i="19"/>
  <c r="AB213" i="19" s="1"/>
  <c r="M213" i="20"/>
  <c r="AC213" i="20" s="1"/>
  <c r="J143" i="20"/>
  <c r="Z143" i="20" s="1"/>
  <c r="O90" i="20"/>
  <c r="AE90" i="20" s="1"/>
  <c r="L163" i="21"/>
  <c r="AB163" i="21" s="1"/>
  <c r="G69" i="21"/>
  <c r="W69" i="21" s="1"/>
  <c r="K104" i="20"/>
  <c r="AA104" i="20" s="1"/>
  <c r="I82" i="22"/>
  <c r="Y82" i="22" s="1"/>
  <c r="I70" i="20"/>
  <c r="Y70" i="20" s="1"/>
  <c r="K70" i="20"/>
  <c r="AA70" i="20" s="1"/>
  <c r="H178" i="20"/>
  <c r="X178" i="20" s="1"/>
  <c r="F92" i="19"/>
  <c r="V92" i="19" s="1"/>
  <c r="I110" i="19"/>
  <c r="Y110" i="19" s="1"/>
  <c r="M63" i="22"/>
  <c r="AC63" i="22" s="1"/>
  <c r="F167" i="20"/>
  <c r="V167" i="20" s="1"/>
  <c r="I30" i="22"/>
  <c r="Y30" i="22" s="1"/>
  <c r="G198" i="19"/>
  <c r="W198" i="19" s="1"/>
  <c r="H63" i="20"/>
  <c r="X63" i="20" s="1"/>
  <c r="K181" i="19"/>
  <c r="AA181" i="19" s="1"/>
  <c r="H20" i="20"/>
  <c r="X20" i="20" s="1"/>
  <c r="O85" i="20"/>
  <c r="AE85" i="20" s="1"/>
  <c r="L127" i="19"/>
  <c r="AB127" i="19" s="1"/>
  <c r="J68" i="19"/>
  <c r="Z68" i="19" s="1"/>
  <c r="P131" i="20"/>
  <c r="AF131" i="20" s="1"/>
  <c r="O79" i="20"/>
  <c r="AE79" i="20" s="1"/>
  <c r="H64" i="21"/>
  <c r="X64" i="21" s="1"/>
  <c r="J80" i="20"/>
  <c r="Z80" i="20" s="1"/>
  <c r="F145" i="19"/>
  <c r="V145" i="19" s="1"/>
  <c r="F222" i="19"/>
  <c r="V222" i="19" s="1"/>
  <c r="O116" i="20"/>
  <c r="AE116" i="20" s="1"/>
  <c r="P28" i="20"/>
  <c r="AF28" i="20" s="1"/>
  <c r="I107" i="21"/>
  <c r="Y107" i="21" s="1"/>
  <c r="O86" i="19"/>
  <c r="AE86" i="19" s="1"/>
  <c r="E119" i="20"/>
  <c r="K85" i="20"/>
  <c r="AA85" i="20" s="1"/>
  <c r="M65" i="21"/>
  <c r="AC65" i="21" s="1"/>
  <c r="P155" i="19"/>
  <c r="AF155" i="19" s="1"/>
  <c r="J175" i="20"/>
  <c r="Z175" i="20" s="1"/>
  <c r="M224" i="20"/>
  <c r="AC224" i="20" s="1"/>
  <c r="B52" i="11"/>
  <c r="O102" i="22"/>
  <c r="AE102" i="22" s="1"/>
  <c r="N174" i="20"/>
  <c r="AD174" i="20" s="1"/>
  <c r="N106" i="22"/>
  <c r="AD106" i="22" s="1"/>
  <c r="M209" i="19"/>
  <c r="AC209" i="19" s="1"/>
  <c r="N10" i="19"/>
  <c r="AD10" i="19" s="1"/>
  <c r="Q90" i="21"/>
  <c r="AG90" i="21" s="1"/>
  <c r="F28" i="22"/>
  <c r="V28" i="22" s="1"/>
  <c r="Q136" i="20"/>
  <c r="AG136" i="20" s="1"/>
  <c r="G77" i="21"/>
  <c r="W77" i="21" s="1"/>
  <c r="Q35" i="22"/>
  <c r="AG35" i="22" s="1"/>
  <c r="L25" i="21"/>
  <c r="AB25" i="21" s="1"/>
  <c r="N34" i="22"/>
  <c r="AD34" i="22" s="1"/>
  <c r="G222" i="20"/>
  <c r="W222" i="20" s="1"/>
  <c r="I124" i="20"/>
  <c r="Y124" i="20" s="1"/>
  <c r="F58" i="21"/>
  <c r="V58" i="21" s="1"/>
  <c r="K199" i="19"/>
  <c r="AA199" i="19" s="1"/>
  <c r="O70" i="21"/>
  <c r="AE70" i="21" s="1"/>
  <c r="G134" i="21"/>
  <c r="W134" i="21" s="1"/>
  <c r="Q208" i="19"/>
  <c r="AG208" i="19" s="1"/>
  <c r="G65" i="19"/>
  <c r="W65" i="19" s="1"/>
  <c r="N35" i="20"/>
  <c r="AD35" i="20" s="1"/>
  <c r="M225" i="21"/>
  <c r="AC225" i="21" s="1"/>
  <c r="I59" i="20"/>
  <c r="Y59" i="20" s="1"/>
  <c r="O163" i="22"/>
  <c r="AE163" i="22" s="1"/>
  <c r="M17" i="21"/>
  <c r="AC17" i="21" s="1"/>
  <c r="I179" i="21"/>
  <c r="Y179" i="21" s="1"/>
  <c r="E200" i="19"/>
  <c r="L66" i="19"/>
  <c r="AB66" i="19" s="1"/>
  <c r="K70" i="21"/>
  <c r="AA70" i="21" s="1"/>
  <c r="I102" i="20"/>
  <c r="Y102" i="20" s="1"/>
  <c r="P86" i="20"/>
  <c r="AF86" i="20" s="1"/>
  <c r="P190" i="21"/>
  <c r="AF190" i="21" s="1"/>
  <c r="F223" i="20"/>
  <c r="V223" i="20" s="1"/>
  <c r="E53" i="22"/>
  <c r="U53" i="22" s="1"/>
  <c r="O30" i="21"/>
  <c r="AE30" i="21" s="1"/>
  <c r="G129" i="20"/>
  <c r="W129" i="20" s="1"/>
  <c r="Q159" i="20"/>
  <c r="AG159" i="20" s="1"/>
  <c r="L214" i="21"/>
  <c r="AB214" i="21" s="1"/>
  <c r="I77" i="21"/>
  <c r="Y77" i="21" s="1"/>
  <c r="I204" i="21"/>
  <c r="Y204" i="21" s="1"/>
  <c r="G64" i="21"/>
  <c r="W64" i="21" s="1"/>
  <c r="L223" i="19"/>
  <c r="AB223" i="19" s="1"/>
  <c r="F134" i="21"/>
  <c r="V134" i="21" s="1"/>
  <c r="K176" i="22"/>
  <c r="AA176" i="22" s="1"/>
  <c r="O129" i="21"/>
  <c r="AE129" i="21" s="1"/>
  <c r="O191" i="19"/>
  <c r="AE191" i="19" s="1"/>
  <c r="G134" i="20"/>
  <c r="W134" i="20" s="1"/>
  <c r="L66" i="21"/>
  <c r="AB66" i="21" s="1"/>
  <c r="N165" i="22"/>
  <c r="AD165" i="22" s="1"/>
  <c r="G220" i="21"/>
  <c r="W220" i="21" s="1"/>
  <c r="Q85" i="21"/>
  <c r="AG85" i="21" s="1"/>
  <c r="N69" i="22"/>
  <c r="AD69" i="22" s="1"/>
  <c r="F168" i="20"/>
  <c r="V168" i="20" s="1"/>
  <c r="I132" i="20"/>
  <c r="Y132" i="20" s="1"/>
  <c r="F197" i="21"/>
  <c r="V197" i="21" s="1"/>
  <c r="J106" i="21"/>
  <c r="Z106" i="21" s="1"/>
  <c r="O219" i="21"/>
  <c r="AE219" i="21" s="1"/>
  <c r="G196" i="21"/>
  <c r="W196" i="21" s="1"/>
  <c r="M194" i="21"/>
  <c r="AC194" i="21" s="1"/>
  <c r="F90" i="21"/>
  <c r="O214" i="21"/>
  <c r="AE214" i="21" s="1"/>
  <c r="I144" i="22"/>
  <c r="Y144" i="22" s="1"/>
  <c r="J13" i="22"/>
  <c r="Z13" i="22" s="1"/>
  <c r="F221" i="22"/>
  <c r="V221" i="22" s="1"/>
  <c r="M29" i="21"/>
  <c r="AC29" i="21" s="1"/>
  <c r="M143" i="21"/>
  <c r="AC143" i="21" s="1"/>
  <c r="Q84" i="21"/>
  <c r="AG84" i="21" s="1"/>
  <c r="P206" i="20"/>
  <c r="AF206" i="20" s="1"/>
  <c r="Q63" i="21"/>
  <c r="AG63" i="21" s="1"/>
  <c r="M203" i="20"/>
  <c r="AC203" i="20" s="1"/>
  <c r="N195" i="21"/>
  <c r="AD195" i="21" s="1"/>
  <c r="M224" i="21"/>
  <c r="AC224" i="21" s="1"/>
  <c r="G174" i="20"/>
  <c r="W174" i="20" s="1"/>
  <c r="O102" i="21"/>
  <c r="AE102" i="21" s="1"/>
  <c r="M26" i="22"/>
  <c r="AC26" i="22" s="1"/>
  <c r="O25" i="21"/>
  <c r="AE25" i="21" s="1"/>
  <c r="N59" i="21"/>
  <c r="AD59" i="21" s="1"/>
  <c r="J32" i="22"/>
  <c r="Z32" i="22" s="1"/>
  <c r="J220" i="21"/>
  <c r="Z220" i="21" s="1"/>
  <c r="J69" i="22"/>
  <c r="Z69" i="22" s="1"/>
  <c r="N80" i="21"/>
  <c r="AD80" i="21" s="1"/>
  <c r="F151" i="21"/>
  <c r="V151" i="21" s="1"/>
  <c r="H177" i="20"/>
  <c r="X177" i="20" s="1"/>
  <c r="L153" i="21"/>
  <c r="AB153" i="21" s="1"/>
  <c r="L191" i="21"/>
  <c r="AB191" i="21" s="1"/>
  <c r="K43" i="21"/>
  <c r="AA43" i="21" s="1"/>
  <c r="Q108" i="22"/>
  <c r="AG108" i="22" s="1"/>
  <c r="G7" i="21"/>
  <c r="W7" i="21" s="1"/>
  <c r="Q72" i="22"/>
  <c r="AG72" i="22" s="1"/>
  <c r="Q166" i="22"/>
  <c r="AG166" i="22" s="1"/>
  <c r="P161" i="21"/>
  <c r="AF161" i="21" s="1"/>
  <c r="O125" i="21"/>
  <c r="AE125" i="21" s="1"/>
  <c r="N224" i="22"/>
  <c r="AD224" i="22" s="1"/>
  <c r="F179" i="22"/>
  <c r="V179" i="22" s="1"/>
  <c r="Q216" i="22"/>
  <c r="AG216" i="22" s="1"/>
  <c r="N155" i="22"/>
  <c r="AD155" i="22" s="1"/>
  <c r="H98" i="22"/>
  <c r="X98" i="22" s="1"/>
  <c r="N74" i="22"/>
  <c r="AD74" i="22" s="1"/>
  <c r="H70" i="22"/>
  <c r="X70" i="22" s="1"/>
  <c r="J120" i="21"/>
  <c r="Z120" i="21" s="1"/>
  <c r="O204" i="22"/>
  <c r="AE204" i="22" s="1"/>
  <c r="F144" i="22"/>
  <c r="V144" i="22" s="1"/>
  <c r="E165" i="22"/>
  <c r="U165" i="22" s="1"/>
  <c r="G61" i="21"/>
  <c r="W61" i="21" s="1"/>
  <c r="M25" i="21"/>
  <c r="AC25" i="21" s="1"/>
  <c r="M210" i="19"/>
  <c r="AC210" i="19" s="1"/>
  <c r="P90" i="21"/>
  <c r="AF90" i="21" s="1"/>
  <c r="Q66" i="20"/>
  <c r="AG66" i="20" s="1"/>
  <c r="I75" i="20"/>
  <c r="Y75" i="20" s="1"/>
  <c r="K36" i="20"/>
  <c r="AA36" i="20" s="1"/>
  <c r="F112" i="19"/>
  <c r="V112" i="19" s="1"/>
  <c r="M214" i="19"/>
  <c r="AC214" i="19" s="1"/>
  <c r="E71" i="20"/>
  <c r="K110" i="20"/>
  <c r="AA110" i="20" s="1"/>
  <c r="H76" i="22"/>
  <c r="X76" i="22" s="1"/>
  <c r="J17" i="20"/>
  <c r="Z17" i="20" s="1"/>
  <c r="L128" i="19"/>
  <c r="AB128" i="19" s="1"/>
  <c r="N133" i="19"/>
  <c r="AD133" i="19" s="1"/>
  <c r="J88" i="20"/>
  <c r="Z88" i="20" s="1"/>
  <c r="N42" i="20"/>
  <c r="AD42" i="20" s="1"/>
  <c r="E158" i="21"/>
  <c r="G119" i="19"/>
  <c r="W119" i="19" s="1"/>
  <c r="K198" i="20"/>
  <c r="AA198" i="20" s="1"/>
  <c r="Q217" i="20"/>
  <c r="AG217" i="20" s="1"/>
  <c r="K144" i="21"/>
  <c r="AA144" i="21" s="1"/>
  <c r="L166" i="19"/>
  <c r="AB166" i="19" s="1"/>
  <c r="F20" i="21"/>
  <c r="V20" i="21" s="1"/>
  <c r="Q65" i="21"/>
  <c r="AG65" i="21" s="1"/>
  <c r="K80" i="21"/>
  <c r="AA80" i="21" s="1"/>
  <c r="G218" i="19"/>
  <c r="W218" i="19" s="1"/>
  <c r="M63" i="21"/>
  <c r="AC63" i="21" s="1"/>
  <c r="J212" i="22"/>
  <c r="Z212" i="22" s="1"/>
  <c r="J101" i="20"/>
  <c r="Z101" i="20" s="1"/>
  <c r="O133" i="19"/>
  <c r="AE133" i="19" s="1"/>
  <c r="L91" i="21"/>
  <c r="AB91" i="21" s="1"/>
  <c r="M206" i="20"/>
  <c r="AC206" i="20" s="1"/>
  <c r="K202" i="20"/>
  <c r="AA202" i="20" s="1"/>
  <c r="E45" i="22"/>
  <c r="M112" i="22"/>
  <c r="AC112" i="22" s="1"/>
  <c r="N176" i="21"/>
  <c r="AD176" i="21" s="1"/>
  <c r="Q206" i="22"/>
  <c r="AG206" i="22" s="1"/>
  <c r="O60" i="20"/>
  <c r="AE60" i="20" s="1"/>
  <c r="H54" i="21"/>
  <c r="X54" i="21" s="1"/>
  <c r="Q172" i="21"/>
  <c r="AG172" i="21" s="1"/>
  <c r="P130" i="20"/>
  <c r="AF130" i="20" s="1"/>
  <c r="O10" i="21"/>
  <c r="AE10" i="21" s="1"/>
  <c r="E131" i="22"/>
  <c r="U131" i="22" s="1"/>
  <c r="G112" i="20"/>
  <c r="W112" i="20" s="1"/>
  <c r="P189" i="19"/>
  <c r="AF189" i="19" s="1"/>
  <c r="F65" i="20"/>
  <c r="V65" i="20" s="1"/>
  <c r="I144" i="20"/>
  <c r="Y144" i="20" s="1"/>
  <c r="M190" i="20"/>
  <c r="AC190" i="20" s="1"/>
  <c r="F101" i="22"/>
  <c r="V101" i="22" s="1"/>
  <c r="J197" i="21"/>
  <c r="Z197" i="21" s="1"/>
  <c r="Q33" i="22"/>
  <c r="AG33" i="22" s="1"/>
  <c r="H115" i="19"/>
  <c r="X115" i="19" s="1"/>
  <c r="L168" i="19"/>
  <c r="AB168" i="19" s="1"/>
  <c r="J127" i="20"/>
  <c r="Z127" i="20" s="1"/>
  <c r="F42" i="21"/>
  <c r="V42" i="21" s="1"/>
  <c r="E178" i="20"/>
  <c r="U178" i="20" s="1"/>
  <c r="H224" i="21"/>
  <c r="X224" i="21" s="1"/>
  <c r="P154" i="21"/>
  <c r="AF154" i="21" s="1"/>
  <c r="P152" i="21"/>
  <c r="AF152" i="21" s="1"/>
  <c r="K81" i="20"/>
  <c r="AA81" i="20" s="1"/>
  <c r="G200" i="20"/>
  <c r="W200" i="20" s="1"/>
  <c r="L204" i="20"/>
  <c r="AB204" i="20" s="1"/>
  <c r="Q165" i="22"/>
  <c r="AG165" i="22" s="1"/>
  <c r="N24" i="22"/>
  <c r="AD24" i="22" s="1"/>
  <c r="G177" i="21"/>
  <c r="W177" i="21" s="1"/>
  <c r="M135" i="21"/>
  <c r="AC135" i="21" s="1"/>
  <c r="K98" i="20"/>
  <c r="AA98" i="20" s="1"/>
  <c r="M19" i="21"/>
  <c r="AC19" i="21" s="1"/>
  <c r="F91" i="21"/>
  <c r="V91" i="21" s="1"/>
  <c r="O87" i="20"/>
  <c r="AE87" i="20" s="1"/>
  <c r="P38" i="20"/>
  <c r="AF38" i="20" s="1"/>
  <c r="O203" i="20"/>
  <c r="AE203" i="20" s="1"/>
  <c r="H151" i="22"/>
  <c r="X151" i="22" s="1"/>
  <c r="H131" i="22"/>
  <c r="X131" i="22" s="1"/>
  <c r="N181" i="19"/>
  <c r="AD181" i="19" s="1"/>
  <c r="F157" i="21"/>
  <c r="V157" i="21" s="1"/>
  <c r="H148" i="21"/>
  <c r="X148" i="21" s="1"/>
  <c r="P179" i="20"/>
  <c r="AF179" i="20" s="1"/>
  <c r="M128" i="20"/>
  <c r="AC128" i="20" s="1"/>
  <c r="L148" i="20"/>
  <c r="AB148" i="20" s="1"/>
  <c r="G149" i="22"/>
  <c r="W149" i="22" s="1"/>
  <c r="O168" i="20"/>
  <c r="AE168" i="20" s="1"/>
  <c r="E188" i="19"/>
  <c r="U188" i="19" s="1"/>
  <c r="M79" i="20"/>
  <c r="AC79" i="20" s="1"/>
  <c r="K156" i="21"/>
  <c r="AA156" i="21" s="1"/>
  <c r="G174" i="21"/>
  <c r="W174" i="21" s="1"/>
  <c r="J81" i="21"/>
  <c r="Z81" i="21" s="1"/>
  <c r="P66" i="21"/>
  <c r="AF66" i="21" s="1"/>
  <c r="J108" i="22"/>
  <c r="Z108" i="22" s="1"/>
  <c r="N153" i="21"/>
  <c r="AD153" i="21" s="1"/>
  <c r="E124" i="22"/>
  <c r="U124" i="22" s="1"/>
  <c r="P112" i="21"/>
  <c r="AF112" i="21" s="1"/>
  <c r="M79" i="21"/>
  <c r="AC79" i="21" s="1"/>
  <c r="N44" i="22"/>
  <c r="AD44" i="22" s="1"/>
  <c r="E64" i="21"/>
  <c r="U64" i="21" s="1"/>
  <c r="N145" i="22"/>
  <c r="AD145" i="22" s="1"/>
  <c r="L208" i="22"/>
  <c r="AB208" i="22" s="1"/>
  <c r="Q223" i="20"/>
  <c r="AG223" i="20" s="1"/>
  <c r="G12" i="21"/>
  <c r="W12" i="21" s="1"/>
  <c r="G32" i="22"/>
  <c r="W32" i="22" s="1"/>
  <c r="E71" i="21"/>
  <c r="O119" i="21"/>
  <c r="AE119" i="21" s="1"/>
  <c r="J180" i="22"/>
  <c r="Z180" i="22" s="1"/>
  <c r="N202" i="22"/>
  <c r="AD202" i="22" s="1"/>
  <c r="G155" i="21"/>
  <c r="W155" i="21" s="1"/>
  <c r="F33" i="21"/>
  <c r="V33" i="21" s="1"/>
  <c r="H196" i="21"/>
  <c r="X196" i="21" s="1"/>
  <c r="I210" i="20"/>
  <c r="Y210" i="20" s="1"/>
  <c r="E54" i="22"/>
  <c r="U54" i="22" s="1"/>
  <c r="L43" i="22"/>
  <c r="AB43" i="22" s="1"/>
  <c r="L44" i="21"/>
  <c r="AB44" i="21" s="1"/>
  <c r="I70" i="22"/>
  <c r="Y70" i="22" s="1"/>
  <c r="I66" i="21"/>
  <c r="Y66" i="21" s="1"/>
  <c r="M149" i="21"/>
  <c r="AC149" i="21" s="1"/>
  <c r="H160" i="21"/>
  <c r="X160" i="21" s="1"/>
  <c r="N117" i="21"/>
  <c r="AD117" i="21" s="1"/>
  <c r="G218" i="21"/>
  <c r="W218" i="21" s="1"/>
  <c r="I33" i="21"/>
  <c r="Y33" i="21" s="1"/>
  <c r="F55" i="11"/>
  <c r="H65" i="22"/>
  <c r="X65" i="22" s="1"/>
  <c r="Q203" i="22"/>
  <c r="AG203" i="22" s="1"/>
  <c r="F214" i="21"/>
  <c r="V214" i="21" s="1"/>
  <c r="Q177" i="21"/>
  <c r="AG177" i="21" s="1"/>
  <c r="M76" i="22"/>
  <c r="AC76" i="22" s="1"/>
  <c r="F217" i="21"/>
  <c r="V217" i="21" s="1"/>
  <c r="M222" i="21"/>
  <c r="AC222" i="21" s="1"/>
  <c r="C48" i="11"/>
  <c r="H59" i="22"/>
  <c r="X59" i="22" s="1"/>
  <c r="Q206" i="21"/>
  <c r="AG206" i="21" s="1"/>
  <c r="C54" i="11"/>
  <c r="O178" i="19"/>
  <c r="AE178" i="19" s="1"/>
  <c r="H44" i="19"/>
  <c r="X44" i="19" s="1"/>
  <c r="H150" i="21"/>
  <c r="X150" i="21" s="1"/>
  <c r="O126" i="21"/>
  <c r="AE126" i="21" s="1"/>
  <c r="Q56" i="21"/>
  <c r="AG56" i="21" s="1"/>
  <c r="P121" i="20"/>
  <c r="AF121" i="20" s="1"/>
  <c r="N224" i="19"/>
  <c r="AD224" i="19" s="1"/>
  <c r="P24" i="21"/>
  <c r="AF24" i="21" s="1"/>
  <c r="O193" i="21"/>
  <c r="AE193" i="21" s="1"/>
  <c r="Q165" i="20"/>
  <c r="AG165" i="20" s="1"/>
  <c r="M6" i="20"/>
  <c r="AC6" i="20" s="1"/>
  <c r="O171" i="19"/>
  <c r="AE171" i="19" s="1"/>
  <c r="Q134" i="20"/>
  <c r="AG134" i="20" s="1"/>
  <c r="F135" i="20"/>
  <c r="G72" i="20"/>
  <c r="W72" i="20" s="1"/>
  <c r="N161" i="20"/>
  <c r="AD161" i="20" s="1"/>
  <c r="F102" i="21"/>
  <c r="V102" i="21" s="1"/>
  <c r="G216" i="22"/>
  <c r="W216" i="22" s="1"/>
  <c r="J199" i="20"/>
  <c r="Z199" i="20" s="1"/>
  <c r="M122" i="22"/>
  <c r="AC122" i="22" s="1"/>
  <c r="G31" i="19"/>
  <c r="W31" i="19" s="1"/>
  <c r="P159" i="19"/>
  <c r="AF159" i="19" s="1"/>
  <c r="F110" i="20"/>
  <c r="V110" i="20" s="1"/>
  <c r="J7" i="20"/>
  <c r="Z7" i="20" s="1"/>
  <c r="G29" i="21"/>
  <c r="W29" i="21" s="1"/>
  <c r="K99" i="20"/>
  <c r="AA99" i="20" s="1"/>
  <c r="G101" i="20"/>
  <c r="W101" i="20" s="1"/>
  <c r="M12" i="21"/>
  <c r="AC12" i="21" s="1"/>
  <c r="N57" i="22"/>
  <c r="AD57" i="22" s="1"/>
  <c r="E162" i="20"/>
  <c r="M226" i="19"/>
  <c r="AC226" i="19" s="1"/>
  <c r="O198" i="19"/>
  <c r="AE198" i="19" s="1"/>
  <c r="P103" i="20"/>
  <c r="AF103" i="20" s="1"/>
  <c r="Q31" i="20"/>
  <c r="AG31" i="20" s="1"/>
  <c r="L55" i="21"/>
  <c r="AB55" i="21" s="1"/>
  <c r="I215" i="21"/>
  <c r="Y215" i="21" s="1"/>
  <c r="F122" i="19"/>
  <c r="V122" i="19" s="1"/>
  <c r="P7" i="20"/>
  <c r="AF7" i="20" s="1"/>
  <c r="G165" i="22"/>
  <c r="W165" i="22" s="1"/>
  <c r="G120" i="21"/>
  <c r="W120" i="21" s="1"/>
  <c r="J18" i="20"/>
  <c r="Z18" i="20" s="1"/>
  <c r="H159" i="20"/>
  <c r="X159" i="20" s="1"/>
  <c r="O101" i="20"/>
  <c r="AE101" i="20" s="1"/>
  <c r="I12" i="21"/>
  <c r="Y12" i="21" s="1"/>
  <c r="E60" i="21"/>
  <c r="U60" i="21" s="1"/>
  <c r="Q152" i="20"/>
  <c r="AG152" i="20" s="1"/>
  <c r="I214" i="20"/>
  <c r="Y214" i="20" s="1"/>
  <c r="G92" i="20"/>
  <c r="J174" i="19"/>
  <c r="Z174" i="19" s="1"/>
  <c r="G154" i="19"/>
  <c r="W154" i="19" s="1"/>
  <c r="G73" i="20"/>
  <c r="W73" i="20" s="1"/>
  <c r="K131" i="21"/>
  <c r="AA131" i="21" s="1"/>
  <c r="F79" i="21"/>
  <c r="V79" i="21" s="1"/>
  <c r="N56" i="20"/>
  <c r="AD56" i="20" s="1"/>
  <c r="L136" i="19"/>
  <c r="AB136" i="19" s="1"/>
  <c r="I180" i="20"/>
  <c r="Y180" i="20" s="1"/>
  <c r="G108" i="20"/>
  <c r="W108" i="20" s="1"/>
  <c r="N67" i="20"/>
  <c r="AD67" i="20" s="1"/>
  <c r="O223" i="19"/>
  <c r="AE223" i="19" s="1"/>
  <c r="N207" i="19"/>
  <c r="AD207" i="19" s="1"/>
  <c r="J164" i="20"/>
  <c r="Z164" i="20" s="1"/>
  <c r="H106" i="21"/>
  <c r="X106" i="21" s="1"/>
  <c r="E115" i="21"/>
  <c r="U115" i="21" s="1"/>
  <c r="I62" i="20"/>
  <c r="Y62" i="20" s="1"/>
  <c r="H177" i="19"/>
  <c r="X177" i="19" s="1"/>
  <c r="P145" i="19"/>
  <c r="AF145" i="19" s="1"/>
  <c r="H160" i="20"/>
  <c r="X160" i="20" s="1"/>
  <c r="K146" i="20"/>
  <c r="AA146" i="20" s="1"/>
  <c r="J98" i="22"/>
  <c r="Z98" i="22" s="1"/>
  <c r="J153" i="19"/>
  <c r="Z153" i="19" s="1"/>
  <c r="F194" i="20"/>
  <c r="I75" i="21"/>
  <c r="Y75" i="21" s="1"/>
  <c r="M22" i="22"/>
  <c r="AC22" i="22" s="1"/>
  <c r="G120" i="20"/>
  <c r="W120" i="20" s="1"/>
  <c r="M71" i="20"/>
  <c r="AC71" i="20" s="1"/>
  <c r="J27" i="20"/>
  <c r="Z27" i="20" s="1"/>
  <c r="Q113" i="22"/>
  <c r="AG113" i="22" s="1"/>
  <c r="M17" i="20"/>
  <c r="AC17" i="20" s="1"/>
  <c r="I15" i="22"/>
  <c r="Y15" i="22" s="1"/>
  <c r="F17" i="22"/>
  <c r="V17" i="22" s="1"/>
  <c r="Q104" i="20"/>
  <c r="AG104" i="20" s="1"/>
  <c r="J197" i="19"/>
  <c r="Z197" i="19" s="1"/>
  <c r="L79" i="22"/>
  <c r="AB79" i="22" s="1"/>
  <c r="I60" i="21"/>
  <c r="Y60" i="21" s="1"/>
  <c r="E65" i="21"/>
  <c r="M77" i="21"/>
  <c r="AC77" i="21" s="1"/>
  <c r="Q92" i="22"/>
  <c r="AG92" i="22" s="1"/>
  <c r="Q30" i="21"/>
  <c r="AG30" i="21" s="1"/>
  <c r="O13" i="19"/>
  <c r="AE13" i="19" s="1"/>
  <c r="Q132" i="20"/>
  <c r="AG132" i="20" s="1"/>
  <c r="F42" i="22"/>
  <c r="V42" i="22" s="1"/>
  <c r="G164" i="20"/>
  <c r="W164" i="20" s="1"/>
  <c r="H172" i="20"/>
  <c r="X172" i="20" s="1"/>
  <c r="G91" i="21"/>
  <c r="W91" i="21" s="1"/>
  <c r="I42" i="22"/>
  <c r="Y42" i="22" s="1"/>
  <c r="O100" i="20"/>
  <c r="AE100" i="20" s="1"/>
  <c r="J39" i="20"/>
  <c r="Z39" i="20" s="1"/>
  <c r="F54" i="20"/>
  <c r="V54" i="20" s="1"/>
  <c r="O170" i="20"/>
  <c r="AE170" i="20" s="1"/>
  <c r="M23" i="21"/>
  <c r="AC23" i="21" s="1"/>
  <c r="J118" i="21"/>
  <c r="Z118" i="21" s="1"/>
  <c r="L167" i="20"/>
  <c r="AB167" i="20" s="1"/>
  <c r="M100" i="21"/>
  <c r="AC100" i="21" s="1"/>
  <c r="M150" i="19"/>
  <c r="AC150" i="19" s="1"/>
  <c r="Q167" i="19"/>
  <c r="AG167" i="19" s="1"/>
  <c r="K11" i="20"/>
  <c r="AA11" i="20" s="1"/>
  <c r="J63" i="21"/>
  <c r="Z63" i="21" s="1"/>
  <c r="J18" i="21"/>
  <c r="Z18" i="21" s="1"/>
  <c r="M159" i="22"/>
  <c r="AC159" i="22" s="1"/>
  <c r="M62" i="21"/>
  <c r="AC62" i="21" s="1"/>
  <c r="G32" i="21"/>
  <c r="W32" i="21" s="1"/>
  <c r="M137" i="20"/>
  <c r="AC137" i="20" s="1"/>
  <c r="P19" i="21"/>
  <c r="AF19" i="21" s="1"/>
  <c r="F131" i="21"/>
  <c r="V131" i="21" s="1"/>
  <c r="N123" i="21"/>
  <c r="AD123" i="21" s="1"/>
  <c r="I215" i="20"/>
  <c r="Y215" i="20" s="1"/>
  <c r="M122" i="21"/>
  <c r="AC122" i="21" s="1"/>
  <c r="E127" i="21"/>
  <c r="U127" i="21" s="1"/>
  <c r="O99" i="20"/>
  <c r="AE99" i="20" s="1"/>
  <c r="P151" i="21"/>
  <c r="AF151" i="21" s="1"/>
  <c r="L206" i="22"/>
  <c r="AB206" i="22" s="1"/>
  <c r="O194" i="20"/>
  <c r="AE194" i="20" s="1"/>
  <c r="O69" i="20"/>
  <c r="AE69" i="20" s="1"/>
  <c r="P166" i="21"/>
  <c r="AF166" i="21" s="1"/>
  <c r="H67" i="21"/>
  <c r="X67" i="21" s="1"/>
  <c r="H153" i="21"/>
  <c r="X153" i="21" s="1"/>
  <c r="L182" i="20"/>
  <c r="AB182" i="20" s="1"/>
  <c r="G59" i="21"/>
  <c r="W59" i="21" s="1"/>
  <c r="E121" i="21"/>
  <c r="N37" i="21"/>
  <c r="AD37" i="21" s="1"/>
  <c r="O226" i="21"/>
  <c r="AE226" i="21" s="1"/>
  <c r="I199" i="21"/>
  <c r="Y199" i="21" s="1"/>
  <c r="N214" i="21"/>
  <c r="AD214" i="21" s="1"/>
  <c r="P161" i="20"/>
  <c r="AF161" i="20" s="1"/>
  <c r="J68" i="20"/>
  <c r="Z68" i="20" s="1"/>
  <c r="G211" i="20"/>
  <c r="W211" i="20" s="1"/>
  <c r="K74" i="21"/>
  <c r="AA74" i="21" s="1"/>
  <c r="Q195" i="21"/>
  <c r="AG195" i="21" s="1"/>
  <c r="Q12" i="21"/>
  <c r="AG12" i="21" s="1"/>
  <c r="P10" i="22"/>
  <c r="AF10" i="22" s="1"/>
  <c r="P114" i="21"/>
  <c r="AF114" i="21" s="1"/>
  <c r="J32" i="21"/>
  <c r="Z32" i="21" s="1"/>
  <c r="F83" i="21"/>
  <c r="V83" i="21" s="1"/>
  <c r="O225" i="21"/>
  <c r="AE225" i="21" s="1"/>
  <c r="O27" i="21"/>
  <c r="AE27" i="21" s="1"/>
  <c r="Q171" i="21"/>
  <c r="AG171" i="21" s="1"/>
  <c r="Q220" i="22"/>
  <c r="AG220" i="22" s="1"/>
  <c r="O9" i="21"/>
  <c r="AE9" i="21" s="1"/>
  <c r="G18" i="22"/>
  <c r="W18" i="22" s="1"/>
  <c r="N75" i="21"/>
  <c r="AD75" i="21" s="1"/>
  <c r="N105" i="22"/>
  <c r="AD105" i="22" s="1"/>
  <c r="N72" i="22"/>
  <c r="AD72" i="22" s="1"/>
  <c r="P182" i="21"/>
  <c r="AF182" i="21" s="1"/>
  <c r="M23" i="22"/>
  <c r="AC23" i="22" s="1"/>
  <c r="E181" i="19"/>
  <c r="U181" i="19" s="1"/>
  <c r="P111" i="21"/>
  <c r="AF111" i="21" s="1"/>
  <c r="J214" i="22"/>
  <c r="Z214" i="22" s="1"/>
  <c r="I24" i="22"/>
  <c r="Y24" i="22" s="1"/>
  <c r="E114" i="21"/>
  <c r="U114" i="21" s="1"/>
  <c r="L39" i="21"/>
  <c r="AB39" i="21" s="1"/>
  <c r="K68" i="22"/>
  <c r="AA68" i="22" s="1"/>
  <c r="P14" i="22"/>
  <c r="AF14" i="22" s="1"/>
  <c r="J190" i="21"/>
  <c r="Z190" i="21" s="1"/>
  <c r="M66" i="22"/>
  <c r="AC66" i="22" s="1"/>
  <c r="L71" i="21"/>
  <c r="AB71" i="21" s="1"/>
  <c r="F210" i="21"/>
  <c r="V210" i="21" s="1"/>
  <c r="I166" i="21"/>
  <c r="Y166" i="21" s="1"/>
  <c r="H180" i="22"/>
  <c r="X180" i="22" s="1"/>
  <c r="N108" i="21"/>
  <c r="AD108" i="21" s="1"/>
  <c r="I148" i="21"/>
  <c r="Y148" i="21" s="1"/>
  <c r="P67" i="22"/>
  <c r="AF67" i="22" s="1"/>
  <c r="Q175" i="22"/>
  <c r="AG175" i="22" s="1"/>
  <c r="F40" i="22"/>
  <c r="V40" i="22" s="1"/>
  <c r="P213" i="21"/>
  <c r="AF213" i="21" s="1"/>
  <c r="L113" i="22"/>
  <c r="AB113" i="22" s="1"/>
  <c r="E158" i="22"/>
  <c r="Q178" i="21"/>
  <c r="AG178" i="21" s="1"/>
  <c r="G154" i="22"/>
  <c r="W154" i="22" s="1"/>
  <c r="C39" i="11"/>
  <c r="F51" i="11"/>
  <c r="Q223" i="21"/>
  <c r="AG223" i="21" s="1"/>
  <c r="E211" i="21"/>
  <c r="U211" i="21" s="1"/>
  <c r="O218" i="22"/>
  <c r="AE218" i="22" s="1"/>
  <c r="J91" i="20"/>
  <c r="Z91" i="20" s="1"/>
  <c r="N34" i="21"/>
  <c r="AD34" i="21" s="1"/>
  <c r="E168" i="20"/>
  <c r="U168" i="20" s="1"/>
  <c r="F182" i="21"/>
  <c r="V182" i="21" s="1"/>
  <c r="K137" i="21"/>
  <c r="AA137" i="21" s="1"/>
  <c r="O207" i="22"/>
  <c r="AE207" i="22" s="1"/>
  <c r="O190" i="21"/>
  <c r="AE190" i="21" s="1"/>
  <c r="Q198" i="20"/>
  <c r="AG198" i="20" s="1"/>
  <c r="G188" i="20"/>
  <c r="W188" i="20" s="1"/>
  <c r="L211" i="21"/>
  <c r="AB211" i="21" s="1"/>
  <c r="E188" i="21"/>
  <c r="U188" i="21" s="1"/>
  <c r="N72" i="21"/>
  <c r="AD72" i="21" s="1"/>
  <c r="P197" i="20"/>
  <c r="AF197" i="20" s="1"/>
  <c r="O152" i="20"/>
  <c r="AE152" i="20" s="1"/>
  <c r="N198" i="21"/>
  <c r="AD198" i="21" s="1"/>
  <c r="G224" i="20"/>
  <c r="W224" i="20" s="1"/>
  <c r="L158" i="22"/>
  <c r="AB158" i="22" s="1"/>
  <c r="I109" i="22"/>
  <c r="Y109" i="22" s="1"/>
  <c r="O144" i="21"/>
  <c r="AE144" i="21" s="1"/>
  <c r="G189" i="20"/>
  <c r="W189" i="20" s="1"/>
  <c r="L148" i="21"/>
  <c r="AB148" i="21" s="1"/>
  <c r="Q155" i="21"/>
  <c r="AG155" i="21" s="1"/>
  <c r="G31" i="22"/>
  <c r="W31" i="22" s="1"/>
  <c r="K106" i="22"/>
  <c r="AA106" i="22" s="1"/>
  <c r="G121" i="21"/>
  <c r="W121" i="21" s="1"/>
  <c r="P194" i="20"/>
  <c r="AF194" i="20" s="1"/>
  <c r="O162" i="21"/>
  <c r="AE162" i="21" s="1"/>
  <c r="H29" i="22"/>
  <c r="X29" i="22" s="1"/>
  <c r="K126" i="20"/>
  <c r="AA126" i="20" s="1"/>
  <c r="K37" i="21"/>
  <c r="AA37" i="21" s="1"/>
  <c r="O113" i="22"/>
  <c r="AE113" i="22" s="1"/>
  <c r="G204" i="21"/>
  <c r="W204" i="21" s="1"/>
  <c r="G120" i="22"/>
  <c r="W120" i="22" s="1"/>
  <c r="Q74" i="21"/>
  <c r="AG74" i="21" s="1"/>
  <c r="F197" i="20"/>
  <c r="V197" i="20" s="1"/>
  <c r="O189" i="21"/>
  <c r="AE189" i="21" s="1"/>
  <c r="H88" i="22"/>
  <c r="X88" i="22" s="1"/>
  <c r="I169" i="21"/>
  <c r="Y169" i="21" s="1"/>
  <c r="Q218" i="21"/>
  <c r="AG218" i="21" s="1"/>
  <c r="Q72" i="21"/>
  <c r="AG72" i="21" s="1"/>
  <c r="Q131" i="22"/>
  <c r="AG131" i="22" s="1"/>
  <c r="G192" i="20"/>
  <c r="W192" i="20" s="1"/>
  <c r="Q16" i="21"/>
  <c r="AG16" i="21" s="1"/>
  <c r="F44" i="21"/>
  <c r="V44" i="21" s="1"/>
  <c r="O171" i="21"/>
  <c r="AE171" i="21" s="1"/>
  <c r="J165" i="22"/>
  <c r="Z165" i="22" s="1"/>
  <c r="O24" i="21"/>
  <c r="AE24" i="21" s="1"/>
  <c r="O100" i="21"/>
  <c r="AE100" i="21" s="1"/>
  <c r="K126" i="22"/>
  <c r="AA126" i="22" s="1"/>
  <c r="L202" i="21"/>
  <c r="AB202" i="21" s="1"/>
  <c r="K221" i="22"/>
  <c r="AA221" i="22" s="1"/>
  <c r="J176" i="21"/>
  <c r="Z176" i="21" s="1"/>
  <c r="H9" i="22"/>
  <c r="X9" i="22" s="1"/>
  <c r="H13" i="22"/>
  <c r="X13" i="22" s="1"/>
  <c r="G200" i="21"/>
  <c r="W200" i="21" s="1"/>
  <c r="J44" i="22"/>
  <c r="Z44" i="22" s="1"/>
  <c r="I135" i="21"/>
  <c r="Y135" i="21" s="1"/>
  <c r="K89" i="22"/>
  <c r="AA89" i="22" s="1"/>
  <c r="G78" i="21"/>
  <c r="W78" i="21" s="1"/>
  <c r="E112" i="22"/>
  <c r="U112" i="22" s="1"/>
  <c r="L62" i="22"/>
  <c r="AB62" i="22" s="1"/>
  <c r="G130" i="20"/>
  <c r="W130" i="20" s="1"/>
  <c r="G91" i="22"/>
  <c r="W91" i="22" s="1"/>
  <c r="G106" i="22"/>
  <c r="W106" i="22" s="1"/>
  <c r="I172" i="21"/>
  <c r="Y172" i="21" s="1"/>
  <c r="G199" i="21"/>
  <c r="W199" i="21" s="1"/>
  <c r="N169" i="22"/>
  <c r="AD169" i="22" s="1"/>
  <c r="G169" i="22"/>
  <c r="W169" i="22" s="1"/>
  <c r="O153" i="21"/>
  <c r="AE153" i="21" s="1"/>
  <c r="Q21" i="21"/>
  <c r="AG21" i="21" s="1"/>
  <c r="K217" i="22"/>
  <c r="AA217" i="22" s="1"/>
  <c r="N128" i="22"/>
  <c r="AD128" i="22" s="1"/>
  <c r="G66" i="22"/>
  <c r="W66" i="22" s="1"/>
  <c r="J45" i="22"/>
  <c r="Z45" i="22" s="1"/>
  <c r="E146" i="22"/>
  <c r="U146" i="22" s="1"/>
  <c r="M227" i="22"/>
  <c r="AC227" i="22" s="1"/>
  <c r="G43" i="22"/>
  <c r="W43" i="22" s="1"/>
  <c r="G131" i="22"/>
  <c r="K35" i="21"/>
  <c r="AA35" i="21" s="1"/>
  <c r="G166" i="22"/>
  <c r="W166" i="22" s="1"/>
  <c r="E116" i="22"/>
  <c r="U116" i="22" s="1"/>
  <c r="N216" i="22"/>
  <c r="AD216" i="22" s="1"/>
  <c r="K60" i="22"/>
  <c r="AA60" i="22" s="1"/>
  <c r="J207" i="22"/>
  <c r="Z207" i="22" s="1"/>
  <c r="O87" i="22"/>
  <c r="AE87" i="22" s="1"/>
  <c r="L103" i="22"/>
  <c r="AB103" i="22" s="1"/>
  <c r="F209" i="22"/>
  <c r="V209" i="22" s="1"/>
  <c r="H216" i="22"/>
  <c r="X216" i="22" s="1"/>
  <c r="F143" i="22"/>
  <c r="V143" i="22" s="1"/>
  <c r="I36" i="20"/>
  <c r="Y36" i="20" s="1"/>
  <c r="P61" i="21"/>
  <c r="AF61" i="21" s="1"/>
  <c r="L125" i="21"/>
  <c r="AB125" i="21" s="1"/>
  <c r="H127" i="21"/>
  <c r="X127" i="21" s="1"/>
  <c r="N55" i="22"/>
  <c r="AD55" i="22" s="1"/>
  <c r="G178" i="22"/>
  <c r="W178" i="22" s="1"/>
  <c r="L199" i="20"/>
  <c r="AB199" i="20" s="1"/>
  <c r="E221" i="22"/>
  <c r="U221" i="22" s="1"/>
  <c r="E214" i="20"/>
  <c r="U214" i="20" s="1"/>
  <c r="Q128" i="21"/>
  <c r="AG128" i="21" s="1"/>
  <c r="E73" i="21"/>
  <c r="U73" i="21" s="1"/>
  <c r="N112" i="21"/>
  <c r="AD112" i="21" s="1"/>
  <c r="E34" i="21"/>
  <c r="J79" i="22"/>
  <c r="Z79" i="22" s="1"/>
  <c r="E198" i="20"/>
  <c r="I90" i="21"/>
  <c r="Y90" i="21" s="1"/>
  <c r="L192" i="21"/>
  <c r="AB192" i="21" s="1"/>
  <c r="O7" i="21"/>
  <c r="AE7" i="21" s="1"/>
  <c r="L118" i="21"/>
  <c r="AB118" i="21" s="1"/>
  <c r="O182" i="21"/>
  <c r="AE182" i="21" s="1"/>
  <c r="P146" i="22"/>
  <c r="AF146" i="22" s="1"/>
  <c r="M122" i="20"/>
  <c r="AC122" i="20" s="1"/>
  <c r="H135" i="21"/>
  <c r="X135" i="21" s="1"/>
  <c r="H207" i="21"/>
  <c r="X207" i="21" s="1"/>
  <c r="F28" i="21"/>
  <c r="V28" i="21" s="1"/>
  <c r="K209" i="21"/>
  <c r="AA209" i="21" s="1"/>
  <c r="O11" i="22"/>
  <c r="AE11" i="22" s="1"/>
  <c r="P118" i="20"/>
  <c r="AF118" i="20" s="1"/>
  <c r="Q18" i="21"/>
  <c r="AG18" i="21" s="1"/>
  <c r="K56" i="21"/>
  <c r="AA56" i="21" s="1"/>
  <c r="L36" i="21"/>
  <c r="AB36" i="21" s="1"/>
  <c r="H178" i="21"/>
  <c r="X178" i="21" s="1"/>
  <c r="L215" i="21"/>
  <c r="AB215" i="21" s="1"/>
  <c r="J15" i="21"/>
  <c r="Z15" i="21" s="1"/>
  <c r="E175" i="20"/>
  <c r="U175" i="20" s="1"/>
  <c r="O76" i="20"/>
  <c r="AE76" i="20" s="1"/>
  <c r="M15" i="21"/>
  <c r="AC15" i="21" s="1"/>
  <c r="L58" i="22"/>
  <c r="AB58" i="22" s="1"/>
  <c r="I133" i="21"/>
  <c r="Y133" i="21" s="1"/>
  <c r="G33" i="22"/>
  <c r="W33" i="22" s="1"/>
  <c r="N225" i="20"/>
  <c r="AD225" i="20" s="1"/>
  <c r="P118" i="22"/>
  <c r="AF118" i="22" s="1"/>
  <c r="K151" i="21"/>
  <c r="AA151" i="21" s="1"/>
  <c r="P13" i="22"/>
  <c r="AF13" i="22" s="1"/>
  <c r="B50" i="11"/>
  <c r="L34" i="21"/>
  <c r="AB34" i="21" s="1"/>
  <c r="E160" i="21"/>
  <c r="H27" i="22"/>
  <c r="X27" i="22" s="1"/>
  <c r="L30" i="22"/>
  <c r="AB30" i="22" s="1"/>
  <c r="L153" i="20"/>
  <c r="AB153" i="20" s="1"/>
  <c r="L225" i="21"/>
  <c r="AB225" i="21" s="1"/>
  <c r="L127" i="21"/>
  <c r="AB127" i="21" s="1"/>
  <c r="K67" i="22"/>
  <c r="AA67" i="22" s="1"/>
  <c r="E23" i="21"/>
  <c r="P57" i="21"/>
  <c r="AF57" i="21" s="1"/>
  <c r="I101" i="21"/>
  <c r="Y101" i="21" s="1"/>
  <c r="I212" i="22"/>
  <c r="Y212" i="22" s="1"/>
  <c r="E209" i="22"/>
  <c r="U209" i="22" s="1"/>
  <c r="L63" i="21"/>
  <c r="AB63" i="21" s="1"/>
  <c r="H13" i="21"/>
  <c r="X13" i="21" s="1"/>
  <c r="I128" i="21"/>
  <c r="Y128" i="21" s="1"/>
  <c r="H215" i="21"/>
  <c r="X215" i="21" s="1"/>
  <c r="H165" i="20"/>
  <c r="X165" i="20" s="1"/>
  <c r="I137" i="21"/>
  <c r="Y137" i="21" s="1"/>
  <c r="K45" i="22"/>
  <c r="AA45" i="22" s="1"/>
  <c r="M161" i="21"/>
  <c r="AC161" i="21" s="1"/>
  <c r="N152" i="22"/>
  <c r="AD152" i="22" s="1"/>
  <c r="Q119" i="21"/>
  <c r="AG119" i="21" s="1"/>
  <c r="K170" i="21"/>
  <c r="AA170" i="21" s="1"/>
  <c r="E151" i="21"/>
  <c r="Q124" i="21"/>
  <c r="AG124" i="21" s="1"/>
  <c r="N27" i="21"/>
  <c r="AD27" i="21" s="1"/>
  <c r="F62" i="21"/>
  <c r="V62" i="21" s="1"/>
  <c r="H173" i="21"/>
  <c r="X173" i="21" s="1"/>
  <c r="F86" i="20"/>
  <c r="V86" i="20" s="1"/>
  <c r="P19" i="22"/>
  <c r="AF19" i="22" s="1"/>
  <c r="O7" i="22"/>
  <c r="AE7" i="22" s="1"/>
  <c r="M36" i="22"/>
  <c r="AC36" i="22" s="1"/>
  <c r="E85" i="22"/>
  <c r="U85" i="22" s="1"/>
  <c r="I182" i="21"/>
  <c r="Y182" i="21" s="1"/>
  <c r="Q154" i="21"/>
  <c r="AG154" i="21" s="1"/>
  <c r="F102" i="22"/>
  <c r="V102" i="22" s="1"/>
  <c r="Q160" i="20"/>
  <c r="AG160" i="20" s="1"/>
  <c r="P219" i="21"/>
  <c r="AF219" i="21" s="1"/>
  <c r="N210" i="21"/>
  <c r="AD210" i="21" s="1"/>
  <c r="J103" i="22"/>
  <c r="Z103" i="22" s="1"/>
  <c r="G114" i="21"/>
  <c r="W114" i="21" s="1"/>
  <c r="K128" i="22"/>
  <c r="AA128" i="22" s="1"/>
  <c r="I98" i="21"/>
  <c r="Y98" i="21" s="1"/>
  <c r="P37" i="22"/>
  <c r="AF37" i="22" s="1"/>
  <c r="O63" i="21"/>
  <c r="AE63" i="21" s="1"/>
  <c r="H76" i="21"/>
  <c r="X76" i="21" s="1"/>
  <c r="L70" i="22"/>
  <c r="AB70" i="22" s="1"/>
  <c r="F128" i="22"/>
  <c r="O62" i="22"/>
  <c r="AE62" i="22" s="1"/>
  <c r="F108" i="22"/>
  <c r="V108" i="22" s="1"/>
  <c r="K189" i="22"/>
  <c r="AA189" i="22" s="1"/>
  <c r="P218" i="22"/>
  <c r="AF218" i="22" s="1"/>
  <c r="N146" i="22"/>
  <c r="AD146" i="22" s="1"/>
  <c r="Q173" i="21"/>
  <c r="AG173" i="21" s="1"/>
  <c r="F180" i="22"/>
  <c r="V180" i="22" s="1"/>
  <c r="Q174" i="22"/>
  <c r="AG174" i="22" s="1"/>
  <c r="H146" i="22"/>
  <c r="X146" i="22" s="1"/>
  <c r="O77" i="22"/>
  <c r="AE77" i="22" s="1"/>
  <c r="H213" i="21"/>
  <c r="X213" i="21" s="1"/>
  <c r="P227" i="22"/>
  <c r="AF227" i="22" s="1"/>
  <c r="F121" i="22"/>
  <c r="V121" i="22" s="1"/>
  <c r="I175" i="22"/>
  <c r="Y175" i="22" s="1"/>
  <c r="I211" i="22"/>
  <c r="Y211" i="22" s="1"/>
  <c r="F56" i="22"/>
  <c r="V56" i="22" s="1"/>
  <c r="P22" i="22"/>
  <c r="AF22" i="22" s="1"/>
  <c r="G18" i="20"/>
  <c r="O134" i="21"/>
  <c r="AE134" i="21" s="1"/>
  <c r="N207" i="20"/>
  <c r="AD207" i="20" s="1"/>
  <c r="F66" i="22"/>
  <c r="V66" i="22" s="1"/>
  <c r="N143" i="21"/>
  <c r="AD143" i="21" s="1"/>
  <c r="L151" i="21"/>
  <c r="AB151" i="21" s="1"/>
  <c r="K13" i="21"/>
  <c r="AA13" i="21" s="1"/>
  <c r="G180" i="19"/>
  <c r="W180" i="19" s="1"/>
  <c r="H205" i="21"/>
  <c r="X205" i="21" s="1"/>
  <c r="P125" i="21"/>
  <c r="AF125" i="21" s="1"/>
  <c r="P212" i="20"/>
  <c r="AF212" i="20" s="1"/>
  <c r="J44" i="21"/>
  <c r="Z44" i="21" s="1"/>
  <c r="Q214" i="21"/>
  <c r="AG214" i="21" s="1"/>
  <c r="E13" i="20"/>
  <c r="U13" i="20" s="1"/>
  <c r="F119" i="21"/>
  <c r="V119" i="21" s="1"/>
  <c r="O72" i="22"/>
  <c r="AE72" i="22" s="1"/>
  <c r="E38" i="21"/>
  <c r="U38" i="21" s="1"/>
  <c r="M116" i="20"/>
  <c r="AC116" i="20" s="1"/>
  <c r="H53" i="20"/>
  <c r="X53" i="20" s="1"/>
  <c r="H62" i="21"/>
  <c r="X62" i="21" s="1"/>
  <c r="L130" i="21"/>
  <c r="AB130" i="21" s="1"/>
  <c r="J100" i="22"/>
  <c r="Z100" i="22" s="1"/>
  <c r="J16" i="21"/>
  <c r="Z16" i="21" s="1"/>
  <c r="G71" i="21"/>
  <c r="W71" i="21" s="1"/>
  <c r="K22" i="22"/>
  <c r="AA22" i="22" s="1"/>
  <c r="N212" i="19"/>
  <c r="AD212" i="19" s="1"/>
  <c r="I109" i="21"/>
  <c r="Y109" i="21" s="1"/>
  <c r="K113" i="22"/>
  <c r="AA113" i="22" s="1"/>
  <c r="O123" i="22"/>
  <c r="AE123" i="22" s="1"/>
  <c r="I152" i="22"/>
  <c r="Y152" i="22" s="1"/>
  <c r="I53" i="20"/>
  <c r="Y53" i="20" s="1"/>
  <c r="I130" i="21"/>
  <c r="Y130" i="21" s="1"/>
  <c r="O217" i="19"/>
  <c r="AE217" i="19" s="1"/>
  <c r="M90" i="21"/>
  <c r="AC90" i="21" s="1"/>
  <c r="N166" i="20"/>
  <c r="AD166" i="20" s="1"/>
  <c r="J70" i="21"/>
  <c r="Z70" i="21" s="1"/>
  <c r="F180" i="21"/>
  <c r="V180" i="21" s="1"/>
  <c r="I171" i="20"/>
  <c r="Y171" i="20" s="1"/>
  <c r="P81" i="21"/>
  <c r="AF81" i="21" s="1"/>
  <c r="M190" i="21"/>
  <c r="AC190" i="21" s="1"/>
  <c r="F43" i="21"/>
  <c r="V43" i="21" s="1"/>
  <c r="E45" i="21"/>
  <c r="U45" i="21" s="1"/>
  <c r="Q163" i="21"/>
  <c r="AG163" i="21" s="1"/>
  <c r="O202" i="20"/>
  <c r="AE202" i="20" s="1"/>
  <c r="G226" i="21"/>
  <c r="W226" i="21" s="1"/>
  <c r="K123" i="21"/>
  <c r="AA123" i="21" s="1"/>
  <c r="G87" i="21"/>
  <c r="W87" i="21" s="1"/>
  <c r="H193" i="21"/>
  <c r="X193" i="21" s="1"/>
  <c r="H145" i="21"/>
  <c r="H56" i="21"/>
  <c r="X56" i="21" s="1"/>
  <c r="I225" i="19"/>
  <c r="Y225" i="19" s="1"/>
  <c r="L63" i="20"/>
  <c r="AB63" i="20" s="1"/>
  <c r="L70" i="21"/>
  <c r="AB70" i="21" s="1"/>
  <c r="Q171" i="22"/>
  <c r="AG171" i="22" s="1"/>
  <c r="K73" i="21"/>
  <c r="AA73" i="21" s="1"/>
  <c r="H113" i="21"/>
  <c r="X113" i="21" s="1"/>
  <c r="N103" i="21"/>
  <c r="AD103" i="21" s="1"/>
  <c r="L29" i="21"/>
  <c r="AB29" i="21" s="1"/>
  <c r="N15" i="21"/>
  <c r="AD15" i="21" s="1"/>
  <c r="N133" i="21"/>
  <c r="AD133" i="21" s="1"/>
  <c r="O223" i="21"/>
  <c r="AE223" i="21" s="1"/>
  <c r="J170" i="20"/>
  <c r="Z170" i="20" s="1"/>
  <c r="P149" i="22"/>
  <c r="AF149" i="22" s="1"/>
  <c r="J90" i="21"/>
  <c r="Z90" i="21" s="1"/>
  <c r="O154" i="21"/>
  <c r="AE154" i="21" s="1"/>
  <c r="K100" i="22"/>
  <c r="AA100" i="22" s="1"/>
  <c r="P200" i="22"/>
  <c r="AF200" i="22" s="1"/>
  <c r="Q15" i="21"/>
  <c r="AG15" i="21" s="1"/>
  <c r="F208" i="22"/>
  <c r="G127" i="22"/>
  <c r="W127" i="22" s="1"/>
  <c r="K211" i="20"/>
  <c r="AA211" i="20" s="1"/>
  <c r="P126" i="21"/>
  <c r="AF126" i="21" s="1"/>
  <c r="M206" i="21"/>
  <c r="AC206" i="21" s="1"/>
  <c r="E170" i="22"/>
  <c r="U170" i="22" s="1"/>
  <c r="H6" i="20"/>
  <c r="X6" i="20" s="1"/>
  <c r="Q27" i="21"/>
  <c r="AG27" i="21" s="1"/>
  <c r="K72" i="22"/>
  <c r="AA72" i="22" s="1"/>
  <c r="L85" i="21"/>
  <c r="AB85" i="21" s="1"/>
  <c r="K177" i="21"/>
  <c r="AA177" i="21" s="1"/>
  <c r="M144" i="22"/>
  <c r="AC144" i="22" s="1"/>
  <c r="P131" i="21"/>
  <c r="AF131" i="21" s="1"/>
  <c r="F164" i="21"/>
  <c r="V164" i="21" s="1"/>
  <c r="E220" i="21"/>
  <c r="P173" i="22"/>
  <c r="AF173" i="22" s="1"/>
  <c r="H18" i="21"/>
  <c r="X18" i="21" s="1"/>
  <c r="G127" i="21"/>
  <c r="W127" i="21" s="1"/>
  <c r="Q169" i="21"/>
  <c r="AG169" i="21" s="1"/>
  <c r="L121" i="22"/>
  <c r="AB121" i="22" s="1"/>
  <c r="J75" i="21"/>
  <c r="Z75" i="21" s="1"/>
  <c r="K222" i="22"/>
  <c r="AA222" i="22" s="1"/>
  <c r="P89" i="22"/>
  <c r="AF89" i="22" s="1"/>
  <c r="E6" i="21"/>
  <c r="U6" i="21" s="1"/>
  <c r="L90" i="21"/>
  <c r="AB90" i="21" s="1"/>
  <c r="J194" i="22"/>
  <c r="Z194" i="22" s="1"/>
  <c r="L100" i="21"/>
  <c r="AB100" i="21" s="1"/>
  <c r="O162" i="22"/>
  <c r="AE162" i="22" s="1"/>
  <c r="Q199" i="22"/>
  <c r="AG199" i="22" s="1"/>
  <c r="E204" i="21"/>
  <c r="U204" i="21" s="1"/>
  <c r="P42" i="22"/>
  <c r="AF42" i="22" s="1"/>
  <c r="M195" i="21"/>
  <c r="AC195" i="21" s="1"/>
  <c r="E108" i="22"/>
  <c r="M90" i="22"/>
  <c r="AC90" i="22" s="1"/>
  <c r="N35" i="22"/>
  <c r="AD35" i="22" s="1"/>
  <c r="L221" i="22"/>
  <c r="AB221" i="22" s="1"/>
  <c r="F219" i="21"/>
  <c r="V219" i="21" s="1"/>
  <c r="L157" i="21"/>
  <c r="AB157" i="21" s="1"/>
  <c r="Q224" i="21"/>
  <c r="AG224" i="21" s="1"/>
  <c r="N20" i="21"/>
  <c r="AD20" i="21" s="1"/>
  <c r="Q124" i="22"/>
  <c r="AG124" i="22" s="1"/>
  <c r="J123" i="22"/>
  <c r="Z123" i="22" s="1"/>
  <c r="I79" i="22"/>
  <c r="Y79" i="22" s="1"/>
  <c r="H110" i="21"/>
  <c r="X110" i="21" s="1"/>
  <c r="E129" i="22"/>
  <c r="U129" i="22" s="1"/>
  <c r="N79" i="22"/>
  <c r="AD79" i="22" s="1"/>
  <c r="N38" i="22"/>
  <c r="AD38" i="22" s="1"/>
  <c r="L27" i="22"/>
  <c r="AB27" i="22" s="1"/>
  <c r="N43" i="22"/>
  <c r="AD43" i="22" s="1"/>
  <c r="J109" i="21"/>
  <c r="Z109" i="21" s="1"/>
  <c r="L101" i="22"/>
  <c r="AB101" i="22" s="1"/>
  <c r="G7" i="22"/>
  <c r="W7" i="22" s="1"/>
  <c r="G69" i="22"/>
  <c r="W69" i="22" s="1"/>
  <c r="I135" i="22"/>
  <c r="Y135" i="22" s="1"/>
  <c r="Q212" i="22"/>
  <c r="AG212" i="22" s="1"/>
  <c r="I77" i="22"/>
  <c r="Y77" i="22" s="1"/>
  <c r="J104" i="22"/>
  <c r="Z104" i="22" s="1"/>
  <c r="L157" i="22"/>
  <c r="AB157" i="22" s="1"/>
  <c r="N172" i="20"/>
  <c r="AD172" i="20" s="1"/>
  <c r="M223" i="21"/>
  <c r="AC223" i="21" s="1"/>
  <c r="N105" i="20"/>
  <c r="AD105" i="20" s="1"/>
  <c r="P116" i="19"/>
  <c r="AF116" i="19" s="1"/>
  <c r="P100" i="19"/>
  <c r="AF100" i="19" s="1"/>
  <c r="F134" i="19"/>
  <c r="V134" i="19" s="1"/>
  <c r="G121" i="20"/>
  <c r="W121" i="20" s="1"/>
  <c r="P78" i="20"/>
  <c r="AF78" i="20" s="1"/>
  <c r="E220" i="20"/>
  <c r="E84" i="20"/>
  <c r="E178" i="21"/>
  <c r="U178" i="21" s="1"/>
  <c r="M123" i="20"/>
  <c r="AC123" i="20" s="1"/>
  <c r="O213" i="21"/>
  <c r="AE213" i="21" s="1"/>
  <c r="H41" i="21"/>
  <c r="X41" i="21" s="1"/>
  <c r="M177" i="20"/>
  <c r="AC177" i="20" s="1"/>
  <c r="E221" i="19"/>
  <c r="U221" i="19" s="1"/>
  <c r="E203" i="20"/>
  <c r="K74" i="22"/>
  <c r="AA74" i="22" s="1"/>
  <c r="E132" i="21"/>
  <c r="H176" i="21"/>
  <c r="X176" i="21" s="1"/>
  <c r="N86" i="19"/>
  <c r="AD86" i="19" s="1"/>
  <c r="J67" i="21"/>
  <c r="Z67" i="21" s="1"/>
  <c r="J9" i="21"/>
  <c r="Z9" i="21" s="1"/>
  <c r="I69" i="21"/>
  <c r="Y69" i="21" s="1"/>
  <c r="L216" i="19"/>
  <c r="AB216" i="19" s="1"/>
  <c r="Q158" i="21"/>
  <c r="AG158" i="21" s="1"/>
  <c r="N196" i="20"/>
  <c r="AD196" i="20" s="1"/>
  <c r="P201" i="19"/>
  <c r="AF201" i="19" s="1"/>
  <c r="L105" i="22"/>
  <c r="AB105" i="22" s="1"/>
  <c r="I165" i="20"/>
  <c r="Y165" i="20" s="1"/>
  <c r="Q131" i="21"/>
  <c r="AG131" i="21" s="1"/>
  <c r="E33" i="22"/>
  <c r="H133" i="22"/>
  <c r="X133" i="22" s="1"/>
  <c r="N144" i="20"/>
  <c r="AD144" i="20" s="1"/>
  <c r="Q104" i="19"/>
  <c r="AG104" i="19" s="1"/>
  <c r="L172" i="21"/>
  <c r="AB172" i="21" s="1"/>
  <c r="H124" i="21"/>
  <c r="X124" i="21" s="1"/>
  <c r="K103" i="20"/>
  <c r="AA103" i="20" s="1"/>
  <c r="M21" i="21"/>
  <c r="AC21" i="21" s="1"/>
  <c r="L159" i="22"/>
  <c r="AB159" i="22" s="1"/>
  <c r="J68" i="21"/>
  <c r="Z68" i="21" s="1"/>
  <c r="M16" i="21"/>
  <c r="AC16" i="21" s="1"/>
  <c r="F75" i="19"/>
  <c r="V75" i="19" s="1"/>
  <c r="E35" i="20"/>
  <c r="U35" i="20" s="1"/>
  <c r="M63" i="20"/>
  <c r="AC63" i="20" s="1"/>
  <c r="H151" i="20"/>
  <c r="X151" i="20" s="1"/>
  <c r="I112" i="21"/>
  <c r="Y112" i="21" s="1"/>
  <c r="G9" i="21"/>
  <c r="K32" i="21"/>
  <c r="AA32" i="21" s="1"/>
  <c r="E35" i="22"/>
  <c r="U35" i="22" s="1"/>
  <c r="J153" i="20"/>
  <c r="Z153" i="20" s="1"/>
  <c r="I78" i="19"/>
  <c r="Y78" i="19" s="1"/>
  <c r="N221" i="20"/>
  <c r="AD221" i="20" s="1"/>
  <c r="L161" i="20"/>
  <c r="AB161" i="20" s="1"/>
  <c r="P62" i="20"/>
  <c r="AF62" i="20" s="1"/>
  <c r="E206" i="21"/>
  <c r="U206" i="21" s="1"/>
  <c r="N44" i="21"/>
  <c r="AD44" i="21" s="1"/>
  <c r="Q9" i="22"/>
  <c r="AG9" i="22" s="1"/>
  <c r="Q30" i="20"/>
  <c r="AG30" i="20" s="1"/>
  <c r="E29" i="21"/>
  <c r="U29" i="21" s="1"/>
  <c r="I202" i="22"/>
  <c r="Y202" i="22" s="1"/>
  <c r="G114" i="20"/>
  <c r="W114" i="20" s="1"/>
  <c r="O106" i="20"/>
  <c r="AE106" i="20" s="1"/>
  <c r="G26" i="20"/>
  <c r="W26" i="20" s="1"/>
  <c r="O208" i="20"/>
  <c r="AE208" i="20" s="1"/>
  <c r="F100" i="21"/>
  <c r="V100" i="21" s="1"/>
  <c r="N22" i="21"/>
  <c r="AD22" i="21" s="1"/>
  <c r="I7" i="22"/>
  <c r="Y7" i="22" s="1"/>
  <c r="O151" i="20"/>
  <c r="AE151" i="20" s="1"/>
  <c r="F99" i="22"/>
  <c r="V99" i="22" s="1"/>
  <c r="O135" i="21"/>
  <c r="AE135" i="21" s="1"/>
  <c r="I155" i="20"/>
  <c r="Y155" i="20" s="1"/>
  <c r="P110" i="21"/>
  <c r="AF110" i="21" s="1"/>
  <c r="K114" i="20"/>
  <c r="AA114" i="20" s="1"/>
  <c r="F35" i="22"/>
  <c r="V35" i="22" s="1"/>
  <c r="J10" i="21"/>
  <c r="Z10" i="21" s="1"/>
  <c r="M126" i="22"/>
  <c r="AC126" i="22" s="1"/>
  <c r="L112" i="22"/>
  <c r="AB112" i="22" s="1"/>
  <c r="K227" i="21"/>
  <c r="AA227" i="21" s="1"/>
  <c r="O227" i="22"/>
  <c r="AE227" i="22" s="1"/>
  <c r="H62" i="20"/>
  <c r="X62" i="20" s="1"/>
  <c r="P88" i="20"/>
  <c r="AF88" i="20" s="1"/>
  <c r="F8" i="21"/>
  <c r="V8" i="21" s="1"/>
  <c r="H128" i="22"/>
  <c r="X128" i="22" s="1"/>
  <c r="H130" i="21"/>
  <c r="X130" i="21" s="1"/>
  <c r="P85" i="20"/>
  <c r="AF85" i="20" s="1"/>
  <c r="H146" i="20"/>
  <c r="X146" i="20" s="1"/>
  <c r="N11" i="20"/>
  <c r="AD11" i="20" s="1"/>
  <c r="M219" i="19"/>
  <c r="AC219" i="19" s="1"/>
  <c r="L15" i="21"/>
  <c r="AB15" i="21" s="1"/>
  <c r="K144" i="20"/>
  <c r="AA144" i="20" s="1"/>
  <c r="J178" i="21"/>
  <c r="Z178" i="21" s="1"/>
  <c r="Q37" i="21"/>
  <c r="AG37" i="21" s="1"/>
  <c r="G11" i="20"/>
  <c r="W11" i="20" s="1"/>
  <c r="M208" i="19"/>
  <c r="AC208" i="19" s="1"/>
  <c r="K12" i="21"/>
  <c r="AA12" i="21" s="1"/>
  <c r="F164" i="20"/>
  <c r="V164" i="20" s="1"/>
  <c r="M118" i="21"/>
  <c r="AC118" i="21" s="1"/>
  <c r="Q182" i="21"/>
  <c r="AG182" i="21" s="1"/>
  <c r="Q107" i="20"/>
  <c r="AG107" i="20" s="1"/>
  <c r="N156" i="21"/>
  <c r="AD156" i="21" s="1"/>
  <c r="J200" i="20"/>
  <c r="Z200" i="20" s="1"/>
  <c r="E20" i="21"/>
  <c r="N87" i="22"/>
  <c r="AD87" i="22" s="1"/>
  <c r="L218" i="21"/>
  <c r="AB218" i="21" s="1"/>
  <c r="E145" i="20"/>
  <c r="U145" i="20" s="1"/>
  <c r="L219" i="20"/>
  <c r="AB219" i="20" s="1"/>
  <c r="K79" i="21"/>
  <c r="AA79" i="21" s="1"/>
  <c r="Q221" i="21"/>
  <c r="AG221" i="21" s="1"/>
  <c r="I15" i="21"/>
  <c r="Y15" i="21" s="1"/>
  <c r="O44" i="21"/>
  <c r="AE44" i="21" s="1"/>
  <c r="K136" i="22"/>
  <c r="AA136" i="22" s="1"/>
  <c r="E174" i="21"/>
  <c r="U174" i="21" s="1"/>
  <c r="L39" i="22"/>
  <c r="AB39" i="22" s="1"/>
  <c r="N151" i="22"/>
  <c r="AD151" i="22" s="1"/>
  <c r="Q132" i="22"/>
  <c r="AG132" i="22" s="1"/>
  <c r="F21" i="21"/>
  <c r="V21" i="21" s="1"/>
  <c r="G101" i="21"/>
  <c r="W101" i="21" s="1"/>
  <c r="K199" i="21"/>
  <c r="AA199" i="21" s="1"/>
  <c r="O69" i="22"/>
  <c r="AE69" i="22" s="1"/>
  <c r="J17" i="21"/>
  <c r="Z17" i="21" s="1"/>
  <c r="L9" i="21"/>
  <c r="AB9" i="21" s="1"/>
  <c r="J170" i="21"/>
  <c r="Z170" i="21" s="1"/>
  <c r="E145" i="21"/>
  <c r="U145" i="21" s="1"/>
  <c r="I34" i="22"/>
  <c r="Y34" i="22" s="1"/>
  <c r="J24" i="21"/>
  <c r="Z24" i="21" s="1"/>
  <c r="K68" i="21"/>
  <c r="AA68" i="21" s="1"/>
  <c r="H174" i="21"/>
  <c r="X174" i="21" s="1"/>
  <c r="K211" i="21"/>
  <c r="AA211" i="21" s="1"/>
  <c r="L165" i="20"/>
  <c r="AB165" i="20" s="1"/>
  <c r="G168" i="20"/>
  <c r="W168" i="20" s="1"/>
  <c r="L23" i="21"/>
  <c r="AB23" i="21" s="1"/>
  <c r="N117" i="22"/>
  <c r="AD117" i="22" s="1"/>
  <c r="P143" i="22"/>
  <c r="AF143" i="22" s="1"/>
  <c r="K78" i="22"/>
  <c r="AA78" i="22" s="1"/>
  <c r="K53" i="21"/>
  <c r="AA53" i="21" s="1"/>
  <c r="K23" i="21"/>
  <c r="AA23" i="21" s="1"/>
  <c r="E218" i="21"/>
  <c r="U218" i="21" s="1"/>
  <c r="K38" i="20"/>
  <c r="AA38" i="20" s="1"/>
  <c r="L131" i="21"/>
  <c r="AB131" i="21" s="1"/>
  <c r="M119" i="20"/>
  <c r="AC119" i="20" s="1"/>
  <c r="H134" i="21"/>
  <c r="X134" i="21" s="1"/>
  <c r="E6" i="22"/>
  <c r="U6" i="22" s="1"/>
  <c r="E161" i="20"/>
  <c r="I55" i="21"/>
  <c r="Y55" i="21" s="1"/>
  <c r="K174" i="22"/>
  <c r="AA174" i="22" s="1"/>
  <c r="Q226" i="22"/>
  <c r="AG226" i="22" s="1"/>
  <c r="L109" i="21"/>
  <c r="AB109" i="21" s="1"/>
  <c r="P176" i="22"/>
  <c r="AF176" i="22" s="1"/>
  <c r="K101" i="21"/>
  <c r="AA101" i="21" s="1"/>
  <c r="M198" i="22"/>
  <c r="AC198" i="22" s="1"/>
  <c r="M136" i="21"/>
  <c r="AC136" i="21" s="1"/>
  <c r="F29" i="22"/>
  <c r="V29" i="22" s="1"/>
  <c r="L128" i="22"/>
  <c r="AB128" i="22" s="1"/>
  <c r="O117" i="21"/>
  <c r="AE117" i="21" s="1"/>
  <c r="Q80" i="21"/>
  <c r="AG80" i="21" s="1"/>
  <c r="L109" i="22"/>
  <c r="AB109" i="22" s="1"/>
  <c r="O168" i="21"/>
  <c r="AE168" i="21" s="1"/>
  <c r="K172" i="21"/>
  <c r="AA172" i="21" s="1"/>
  <c r="F31" i="21"/>
  <c r="V31" i="21" s="1"/>
  <c r="J134" i="21"/>
  <c r="Z134" i="21" s="1"/>
  <c r="O101" i="22"/>
  <c r="AE101" i="22" s="1"/>
  <c r="F207" i="21"/>
  <c r="V207" i="21" s="1"/>
  <c r="Q137" i="22"/>
  <c r="AG137" i="22" s="1"/>
  <c r="G74" i="22"/>
  <c r="W74" i="22" s="1"/>
  <c r="I170" i="22"/>
  <c r="Y170" i="22" s="1"/>
  <c r="I121" i="22"/>
  <c r="Y121" i="22" s="1"/>
  <c r="E50" i="11"/>
  <c r="Q12" i="22"/>
  <c r="AG12" i="22" s="1"/>
  <c r="K222" i="21"/>
  <c r="AA222" i="21" s="1"/>
  <c r="F33" i="22"/>
  <c r="V33" i="22" s="1"/>
  <c r="N154" i="22"/>
  <c r="AD154" i="22" s="1"/>
  <c r="O120" i="21"/>
  <c r="AE120" i="21" s="1"/>
  <c r="E26" i="22"/>
  <c r="U26" i="22" s="1"/>
  <c r="Q176" i="21"/>
  <c r="AG176" i="21" s="1"/>
  <c r="G44" i="22"/>
  <c r="W44" i="22" s="1"/>
  <c r="J203" i="22"/>
  <c r="Z203" i="22" s="1"/>
  <c r="H218" i="22"/>
  <c r="X218" i="22" s="1"/>
  <c r="P68" i="22"/>
  <c r="AF68" i="22" s="1"/>
  <c r="E75" i="22"/>
  <c r="U75" i="22" s="1"/>
  <c r="F214" i="22"/>
  <c r="I82" i="20"/>
  <c r="Y82" i="20" s="1"/>
  <c r="H155" i="19"/>
  <c r="X155" i="19" s="1"/>
  <c r="Q14" i="21"/>
  <c r="AG14" i="21" s="1"/>
  <c r="H8" i="21"/>
  <c r="X8" i="21" s="1"/>
  <c r="H84" i="20"/>
  <c r="X84" i="20" s="1"/>
  <c r="O160" i="21"/>
  <c r="AE160" i="21" s="1"/>
  <c r="L164" i="21"/>
  <c r="AB164" i="21" s="1"/>
  <c r="K205" i="19"/>
  <c r="AA205" i="19" s="1"/>
  <c r="Q100" i="20"/>
  <c r="AG100" i="20" s="1"/>
  <c r="N164" i="22"/>
  <c r="AD164" i="22" s="1"/>
  <c r="M84" i="19"/>
  <c r="AC84" i="19" s="1"/>
  <c r="K31" i="20"/>
  <c r="AA31" i="20" s="1"/>
  <c r="L54" i="20"/>
  <c r="AB54" i="20" s="1"/>
  <c r="J128" i="20"/>
  <c r="Z128" i="20" s="1"/>
  <c r="E70" i="21"/>
  <c r="U70" i="21" s="1"/>
  <c r="P173" i="20"/>
  <c r="AF173" i="20" s="1"/>
  <c r="O53" i="21"/>
  <c r="AE53" i="21" s="1"/>
  <c r="G154" i="21"/>
  <c r="W154" i="21" s="1"/>
  <c r="J100" i="21"/>
  <c r="Z100" i="21" s="1"/>
  <c r="L188" i="20"/>
  <c r="AB188" i="20" s="1"/>
  <c r="J24" i="22"/>
  <c r="Z24" i="22" s="1"/>
  <c r="N208" i="20"/>
  <c r="AD208" i="20" s="1"/>
  <c r="F11" i="21"/>
  <c r="V11" i="21" s="1"/>
  <c r="P120" i="20"/>
  <c r="AF120" i="20" s="1"/>
  <c r="Q190" i="20"/>
  <c r="AG190" i="20" s="1"/>
  <c r="O110" i="21"/>
  <c r="AE110" i="21" s="1"/>
  <c r="E163" i="22"/>
  <c r="N61" i="21"/>
  <c r="AD61" i="21" s="1"/>
  <c r="J22" i="22"/>
  <c r="Z22" i="22" s="1"/>
  <c r="P105" i="22"/>
  <c r="AF105" i="22" s="1"/>
  <c r="I73" i="20"/>
  <c r="Y73" i="20" s="1"/>
  <c r="L17" i="20"/>
  <c r="AB17" i="20" s="1"/>
  <c r="N119" i="21"/>
  <c r="AD119" i="21" s="1"/>
  <c r="O222" i="20"/>
  <c r="AE222" i="20" s="1"/>
  <c r="N200" i="21"/>
  <c r="AD200" i="21" s="1"/>
  <c r="E127" i="20"/>
  <c r="U127" i="20" s="1"/>
  <c r="F56" i="21"/>
  <c r="V56" i="21" s="1"/>
  <c r="P33" i="20"/>
  <c r="AF33" i="20" s="1"/>
  <c r="Q71" i="20"/>
  <c r="AG71" i="20" s="1"/>
  <c r="E129" i="21"/>
  <c r="U129" i="21" s="1"/>
  <c r="H75" i="21"/>
  <c r="X75" i="21" s="1"/>
  <c r="F176" i="22"/>
  <c r="V176" i="22" s="1"/>
  <c r="M88" i="20"/>
  <c r="AC88" i="20" s="1"/>
  <c r="L44" i="20"/>
  <c r="AB44" i="20" s="1"/>
  <c r="M40" i="20"/>
  <c r="AC40" i="20" s="1"/>
  <c r="E40" i="21"/>
  <c r="I35" i="21"/>
  <c r="Y35" i="21" s="1"/>
  <c r="K146" i="22"/>
  <c r="AA146" i="22" s="1"/>
  <c r="H117" i="20"/>
  <c r="X117" i="20" s="1"/>
  <c r="H58" i="20"/>
  <c r="X58" i="20" s="1"/>
  <c r="O197" i="19"/>
  <c r="AE197" i="19" s="1"/>
  <c r="P221" i="21"/>
  <c r="AF221" i="21" s="1"/>
  <c r="K71" i="21"/>
  <c r="AA71" i="21" s="1"/>
  <c r="L191" i="22"/>
  <c r="AB191" i="22" s="1"/>
  <c r="K172" i="20"/>
  <c r="AA172" i="20" s="1"/>
  <c r="J197" i="20"/>
  <c r="Z197" i="20" s="1"/>
  <c r="J56" i="21"/>
  <c r="Z56" i="21" s="1"/>
  <c r="Q115" i="21"/>
  <c r="AG115" i="21" s="1"/>
  <c r="O67" i="21"/>
  <c r="AE67" i="21" s="1"/>
  <c r="K9" i="21"/>
  <c r="AA9" i="21" s="1"/>
  <c r="I191" i="21"/>
  <c r="Y191" i="21" s="1"/>
  <c r="P207" i="21"/>
  <c r="AF207" i="21" s="1"/>
  <c r="E63" i="21"/>
  <c r="U63" i="21" s="1"/>
  <c r="Q102" i="20"/>
  <c r="AG102" i="20" s="1"/>
  <c r="M193" i="22"/>
  <c r="AC193" i="22" s="1"/>
  <c r="H201" i="21"/>
  <c r="X201" i="21" s="1"/>
  <c r="O177" i="21"/>
  <c r="AE177" i="21" s="1"/>
  <c r="M182" i="21"/>
  <c r="AC182" i="21" s="1"/>
  <c r="K86" i="22"/>
  <c r="AA86" i="22" s="1"/>
  <c r="O45" i="22"/>
  <c r="AE45" i="22" s="1"/>
  <c r="K165" i="21"/>
  <c r="AA165" i="21" s="1"/>
  <c r="O21" i="21"/>
  <c r="AE21" i="21" s="1"/>
  <c r="K111" i="20"/>
  <c r="AA111" i="20" s="1"/>
  <c r="J182" i="22"/>
  <c r="Z182" i="22" s="1"/>
  <c r="N123" i="22"/>
  <c r="AD123" i="22" s="1"/>
  <c r="K62" i="21"/>
  <c r="AA62" i="21" s="1"/>
  <c r="P38" i="21"/>
  <c r="AF38" i="21" s="1"/>
  <c r="O217" i="22"/>
  <c r="AE217" i="22" s="1"/>
  <c r="M165" i="21"/>
  <c r="AC165" i="21" s="1"/>
  <c r="E155" i="20"/>
  <c r="L192" i="20"/>
  <c r="AB192" i="20" s="1"/>
  <c r="H115" i="21"/>
  <c r="X115" i="21" s="1"/>
  <c r="K151" i="22"/>
  <c r="AA151" i="22" s="1"/>
  <c r="H152" i="22"/>
  <c r="X152" i="22" s="1"/>
  <c r="L79" i="20"/>
  <c r="AB79" i="20" s="1"/>
  <c r="L59" i="21"/>
  <c r="AB59" i="21" s="1"/>
  <c r="F116" i="21"/>
  <c r="V116" i="21" s="1"/>
  <c r="G122" i="22"/>
  <c r="W122" i="22" s="1"/>
  <c r="M69" i="20"/>
  <c r="AC69" i="20" s="1"/>
  <c r="G23" i="21"/>
  <c r="W23" i="21" s="1"/>
  <c r="I133" i="20"/>
  <c r="Y133" i="20" s="1"/>
  <c r="J159" i="21"/>
  <c r="Z159" i="21" s="1"/>
  <c r="K167" i="20"/>
  <c r="AA167" i="20" s="1"/>
  <c r="K208" i="20"/>
  <c r="AA208" i="20" s="1"/>
  <c r="Q210" i="21"/>
  <c r="AG210" i="21" s="1"/>
  <c r="O227" i="20"/>
  <c r="AE227" i="20" s="1"/>
  <c r="J60" i="21"/>
  <c r="Z60" i="21" s="1"/>
  <c r="L162" i="21"/>
  <c r="AB162" i="21" s="1"/>
  <c r="Q23" i="22"/>
  <c r="AG23" i="22" s="1"/>
  <c r="G30" i="22"/>
  <c r="W30" i="22" s="1"/>
  <c r="E21" i="22"/>
  <c r="U21" i="22" s="1"/>
  <c r="N87" i="21"/>
  <c r="AD87" i="21" s="1"/>
  <c r="I219" i="21"/>
  <c r="Y219" i="21" s="1"/>
  <c r="C14" i="11"/>
  <c r="J160" i="21"/>
  <c r="Z160" i="21" s="1"/>
  <c r="P199" i="21"/>
  <c r="AF199" i="21" s="1"/>
  <c r="L204" i="22"/>
  <c r="AB204" i="22" s="1"/>
  <c r="I105" i="22"/>
  <c r="Y105" i="22" s="1"/>
  <c r="H31" i="22"/>
  <c r="X31" i="22" s="1"/>
  <c r="O17" i="21"/>
  <c r="AE17" i="21" s="1"/>
  <c r="J72" i="21"/>
  <c r="Z72" i="21" s="1"/>
  <c r="G65" i="22"/>
  <c r="W65" i="22" s="1"/>
  <c r="M18" i="22"/>
  <c r="AC18" i="22" s="1"/>
  <c r="O216" i="21"/>
  <c r="AE216" i="21" s="1"/>
  <c r="P92" i="22"/>
  <c r="AF92" i="22" s="1"/>
  <c r="F120" i="22"/>
  <c r="V120" i="22" s="1"/>
  <c r="F134" i="22"/>
  <c r="V134" i="22" s="1"/>
  <c r="K193" i="21"/>
  <c r="AA193" i="21" s="1"/>
  <c r="N130" i="22"/>
  <c r="AD130" i="22" s="1"/>
  <c r="L174" i="22"/>
  <c r="AB174" i="22" s="1"/>
  <c r="L154" i="22"/>
  <c r="AB154" i="22" s="1"/>
  <c r="H36" i="22"/>
  <c r="X36" i="22" s="1"/>
  <c r="P66" i="22"/>
  <c r="AF66" i="22" s="1"/>
  <c r="H195" i="21"/>
  <c r="X195" i="21" s="1"/>
  <c r="F160" i="22"/>
  <c r="V160" i="22" s="1"/>
  <c r="E163" i="21"/>
  <c r="U163" i="21" s="1"/>
  <c r="J62" i="22"/>
  <c r="Z62" i="22" s="1"/>
  <c r="F57" i="11"/>
  <c r="L156" i="22"/>
  <c r="AB156" i="22" s="1"/>
  <c r="H144" i="22"/>
  <c r="X144" i="22" s="1"/>
  <c r="E211" i="22"/>
  <c r="U211" i="22" s="1"/>
  <c r="M70" i="22"/>
  <c r="AC70" i="22" s="1"/>
  <c r="H83" i="21"/>
  <c r="X83" i="21" s="1"/>
  <c r="F179" i="20"/>
  <c r="V179" i="20" s="1"/>
  <c r="G56" i="22"/>
  <c r="W56" i="22" s="1"/>
  <c r="N204" i="20"/>
  <c r="AD204" i="20" s="1"/>
  <c r="O224" i="21"/>
  <c r="AE224" i="21" s="1"/>
  <c r="H106" i="20"/>
  <c r="X106" i="20" s="1"/>
  <c r="M195" i="20"/>
  <c r="AC195" i="20" s="1"/>
  <c r="G68" i="19"/>
  <c r="W68" i="19" s="1"/>
  <c r="L210" i="20"/>
  <c r="AB210" i="20" s="1"/>
  <c r="Q144" i="20"/>
  <c r="AG144" i="20" s="1"/>
  <c r="M57" i="21"/>
  <c r="AC57" i="21" s="1"/>
  <c r="Q53" i="20"/>
  <c r="AG53" i="20" s="1"/>
  <c r="P12" i="22"/>
  <c r="AF12" i="22" s="1"/>
  <c r="F176" i="20"/>
  <c r="V176" i="20" s="1"/>
  <c r="P132" i="19"/>
  <c r="AF132" i="19" s="1"/>
  <c r="G200" i="19"/>
  <c r="W200" i="19" s="1"/>
  <c r="J101" i="21"/>
  <c r="Z101" i="21" s="1"/>
  <c r="F196" i="21"/>
  <c r="V196" i="21" s="1"/>
  <c r="L11" i="21"/>
  <c r="AB11" i="21" s="1"/>
  <c r="Q156" i="22"/>
  <c r="AG156" i="22" s="1"/>
  <c r="K116" i="19"/>
  <c r="AA116" i="19" s="1"/>
  <c r="N8" i="21"/>
  <c r="AD8" i="21" s="1"/>
  <c r="E21" i="21"/>
  <c r="U21" i="21" s="1"/>
  <c r="Q173" i="20"/>
  <c r="AG173" i="20" s="1"/>
  <c r="M145" i="19"/>
  <c r="AC145" i="19" s="1"/>
  <c r="F71" i="19"/>
  <c r="V71" i="19" s="1"/>
  <c r="N131" i="21"/>
  <c r="AD131" i="21" s="1"/>
  <c r="N82" i="21"/>
  <c r="AD82" i="21" s="1"/>
  <c r="N64" i="21"/>
  <c r="AD64" i="21" s="1"/>
  <c r="G107" i="20"/>
  <c r="W107" i="20" s="1"/>
  <c r="O109" i="20"/>
  <c r="AE109" i="20" s="1"/>
  <c r="H180" i="20"/>
  <c r="X180" i="20" s="1"/>
  <c r="J24" i="20"/>
  <c r="Z24" i="20" s="1"/>
  <c r="Q220" i="21"/>
  <c r="AG220" i="21" s="1"/>
  <c r="F32" i="20"/>
  <c r="V32" i="20" s="1"/>
  <c r="G80" i="20"/>
  <c r="W80" i="20" s="1"/>
  <c r="Q13" i="21"/>
  <c r="AG13" i="21" s="1"/>
  <c r="L154" i="19"/>
  <c r="AB154" i="19" s="1"/>
  <c r="H77" i="22"/>
  <c r="X77" i="22" s="1"/>
  <c r="G30" i="19"/>
  <c r="W30" i="19" s="1"/>
  <c r="M181" i="19"/>
  <c r="AC181" i="19" s="1"/>
  <c r="P210" i="19"/>
  <c r="AF210" i="19" s="1"/>
  <c r="I107" i="20"/>
  <c r="Y107" i="20" s="1"/>
  <c r="P23" i="21"/>
  <c r="AF23" i="21" s="1"/>
  <c r="L75" i="20"/>
  <c r="AB75" i="20" s="1"/>
  <c r="O210" i="19"/>
  <c r="AE210" i="19" s="1"/>
  <c r="J193" i="20"/>
  <c r="Z193" i="20" s="1"/>
  <c r="O61" i="22"/>
  <c r="AE61" i="22" s="1"/>
  <c r="F73" i="21"/>
  <c r="L223" i="21"/>
  <c r="AB223" i="21" s="1"/>
  <c r="H226" i="19"/>
  <c r="X226" i="19" s="1"/>
  <c r="N211" i="21"/>
  <c r="AD211" i="21" s="1"/>
  <c r="F33" i="20"/>
  <c r="V33" i="20" s="1"/>
  <c r="N152" i="21"/>
  <c r="AD152" i="21" s="1"/>
  <c r="G226" i="20"/>
  <c r="W226" i="20" s="1"/>
  <c r="L37" i="21"/>
  <c r="AB37" i="21" s="1"/>
  <c r="M159" i="21"/>
  <c r="AC159" i="21" s="1"/>
  <c r="G195" i="19"/>
  <c r="W195" i="19" s="1"/>
  <c r="I40" i="20"/>
  <c r="Y40" i="20" s="1"/>
  <c r="F119" i="20"/>
  <c r="V119" i="20" s="1"/>
  <c r="K44" i="21"/>
  <c r="AA44" i="21" s="1"/>
  <c r="O58" i="20"/>
  <c r="AE58" i="20" s="1"/>
  <c r="H203" i="20"/>
  <c r="X203" i="20" s="1"/>
  <c r="J87" i="22"/>
  <c r="Z87" i="22" s="1"/>
  <c r="E137" i="20"/>
  <c r="P177" i="21"/>
  <c r="AF177" i="21" s="1"/>
  <c r="F75" i="21"/>
  <c r="V75" i="21" s="1"/>
  <c r="J67" i="20"/>
  <c r="Z67" i="20" s="1"/>
  <c r="E43" i="21"/>
  <c r="U43" i="21" s="1"/>
  <c r="E127" i="22"/>
  <c r="U127" i="22" s="1"/>
  <c r="J174" i="21"/>
  <c r="Z174" i="21" s="1"/>
  <c r="I226" i="19"/>
  <c r="Y226" i="19" s="1"/>
  <c r="E86" i="20"/>
  <c r="U86" i="20" s="1"/>
  <c r="N215" i="20"/>
  <c r="AD215" i="20" s="1"/>
  <c r="H85" i="21"/>
  <c r="X85" i="21" s="1"/>
  <c r="G173" i="20"/>
  <c r="W173" i="20" s="1"/>
  <c r="Q205" i="21"/>
  <c r="AG205" i="21" s="1"/>
  <c r="P102" i="21"/>
  <c r="AF102" i="21" s="1"/>
  <c r="L206" i="21"/>
  <c r="AB206" i="21" s="1"/>
  <c r="N120" i="19"/>
  <c r="AD120" i="19" s="1"/>
  <c r="I146" i="20"/>
  <c r="Y146" i="20" s="1"/>
  <c r="Q222" i="20"/>
  <c r="AG222" i="20" s="1"/>
  <c r="E224" i="20"/>
  <c r="U224" i="20" s="1"/>
  <c r="Q143" i="20"/>
  <c r="AG143" i="20" s="1"/>
  <c r="E43" i="22"/>
  <c r="U43" i="22" s="1"/>
  <c r="M137" i="21"/>
  <c r="AC137" i="21" s="1"/>
  <c r="H53" i="22"/>
  <c r="X53" i="22" s="1"/>
  <c r="O130" i="20"/>
  <c r="AE130" i="20" s="1"/>
  <c r="I122" i="19"/>
  <c r="Y122" i="19" s="1"/>
  <c r="M179" i="21"/>
  <c r="AC179" i="21" s="1"/>
  <c r="I168" i="21"/>
  <c r="Y168" i="21" s="1"/>
  <c r="N107" i="20"/>
  <c r="AD107" i="20" s="1"/>
  <c r="F35" i="21"/>
  <c r="V35" i="21" s="1"/>
  <c r="N175" i="21"/>
  <c r="AD175" i="21" s="1"/>
  <c r="I90" i="20"/>
  <c r="Y90" i="20" s="1"/>
  <c r="P191" i="20"/>
  <c r="AF191" i="20" s="1"/>
  <c r="G33" i="21"/>
  <c r="M16" i="19"/>
  <c r="AC16" i="19" s="1"/>
  <c r="L71" i="20"/>
  <c r="AB71" i="20" s="1"/>
  <c r="K157" i="20"/>
  <c r="AA157" i="20" s="1"/>
  <c r="G77" i="20"/>
  <c r="W77" i="20" s="1"/>
  <c r="E62" i="21"/>
  <c r="U62" i="21" s="1"/>
  <c r="K166" i="20"/>
  <c r="AA166" i="20" s="1"/>
  <c r="I151" i="20"/>
  <c r="Y151" i="20" s="1"/>
  <c r="M65" i="22"/>
  <c r="AC65" i="22" s="1"/>
  <c r="K113" i="21"/>
  <c r="AA113" i="21" s="1"/>
  <c r="G34" i="21"/>
  <c r="W34" i="21" s="1"/>
  <c r="L44" i="22"/>
  <c r="AB44" i="22" s="1"/>
  <c r="N73" i="21"/>
  <c r="AD73" i="21" s="1"/>
  <c r="M109" i="21"/>
  <c r="AC109" i="21" s="1"/>
  <c r="G225" i="20"/>
  <c r="W225" i="20" s="1"/>
  <c r="N115" i="21"/>
  <c r="AD115" i="21" s="1"/>
  <c r="P218" i="20"/>
  <c r="AF218" i="20" s="1"/>
  <c r="J65" i="22"/>
  <c r="Z65" i="22" s="1"/>
  <c r="Q160" i="21"/>
  <c r="AG160" i="21" s="1"/>
  <c r="M62" i="22"/>
  <c r="AC62" i="22" s="1"/>
  <c r="Q67" i="22"/>
  <c r="AG67" i="22" s="1"/>
  <c r="N143" i="20"/>
  <c r="AD143" i="20" s="1"/>
  <c r="M143" i="20"/>
  <c r="AC143" i="20" s="1"/>
  <c r="I73" i="21"/>
  <c r="Y73" i="21" s="1"/>
  <c r="P71" i="21"/>
  <c r="AF71" i="21" s="1"/>
  <c r="L89" i="21"/>
  <c r="AB89" i="21" s="1"/>
  <c r="H192" i="20"/>
  <c r="X192" i="20" s="1"/>
  <c r="O59" i="21"/>
  <c r="AE59" i="21" s="1"/>
  <c r="I119" i="20"/>
  <c r="Y119" i="20" s="1"/>
  <c r="M11" i="20"/>
  <c r="AC11" i="20" s="1"/>
  <c r="Q31" i="21"/>
  <c r="AG31" i="21" s="1"/>
  <c r="I82" i="21"/>
  <c r="Y82" i="21" s="1"/>
  <c r="G79" i="22"/>
  <c r="W79" i="22" s="1"/>
  <c r="E199" i="20"/>
  <c r="U199" i="20" s="1"/>
  <c r="K45" i="20"/>
  <c r="AA45" i="20" s="1"/>
  <c r="O104" i="20"/>
  <c r="AE104" i="20" s="1"/>
  <c r="O88" i="21"/>
  <c r="AE88" i="21" s="1"/>
  <c r="F32" i="21"/>
  <c r="V32" i="21" s="1"/>
  <c r="M207" i="22"/>
  <c r="AC207" i="22" s="1"/>
  <c r="F206" i="20"/>
  <c r="V206" i="20" s="1"/>
  <c r="P19" i="20"/>
  <c r="AF19" i="20" s="1"/>
  <c r="I161" i="20"/>
  <c r="Y161" i="20" s="1"/>
  <c r="P70" i="21"/>
  <c r="AF70" i="21" s="1"/>
  <c r="H100" i="22"/>
  <c r="X100" i="22" s="1"/>
  <c r="O44" i="22"/>
  <c r="AE44" i="22" s="1"/>
  <c r="J206" i="20"/>
  <c r="Z206" i="20" s="1"/>
  <c r="I99" i="21"/>
  <c r="Y99" i="21" s="1"/>
  <c r="O118" i="21"/>
  <c r="AE118" i="21" s="1"/>
  <c r="O19" i="21"/>
  <c r="AE19" i="21" s="1"/>
  <c r="L32" i="22"/>
  <c r="AB32" i="22" s="1"/>
  <c r="M31" i="21"/>
  <c r="AC31" i="21" s="1"/>
  <c r="O88" i="20"/>
  <c r="AE88" i="20" s="1"/>
  <c r="J175" i="22"/>
  <c r="Z175" i="22" s="1"/>
  <c r="M147" i="21"/>
  <c r="AC147" i="21" s="1"/>
  <c r="Q34" i="21"/>
  <c r="AG34" i="21" s="1"/>
  <c r="Q179" i="21"/>
  <c r="AG179" i="21" s="1"/>
  <c r="I120" i="22"/>
  <c r="Y120" i="22" s="1"/>
  <c r="H197" i="21"/>
  <c r="X197" i="21" s="1"/>
  <c r="J114" i="22"/>
  <c r="Z114" i="22" s="1"/>
  <c r="K182" i="21"/>
  <c r="AA182" i="21" s="1"/>
  <c r="L7" i="22"/>
  <c r="AB7" i="22" s="1"/>
  <c r="K114" i="21"/>
  <c r="AA114" i="21" s="1"/>
  <c r="Q202" i="21"/>
  <c r="AG202" i="21" s="1"/>
  <c r="Q162" i="20"/>
  <c r="AG162" i="20" s="1"/>
  <c r="E227" i="21"/>
  <c r="U227" i="21" s="1"/>
  <c r="L213" i="22"/>
  <c r="AB213" i="22" s="1"/>
  <c r="E176" i="21"/>
  <c r="U176" i="21" s="1"/>
  <c r="N217" i="20"/>
  <c r="AD217" i="20" s="1"/>
  <c r="I62" i="21"/>
  <c r="Y62" i="21" s="1"/>
  <c r="O8" i="22"/>
  <c r="AE8" i="22" s="1"/>
  <c r="L176" i="20"/>
  <c r="AB176" i="20" s="1"/>
  <c r="K129" i="21"/>
  <c r="AA129" i="21" s="1"/>
  <c r="L81" i="21"/>
  <c r="AB81" i="21" s="1"/>
  <c r="Q121" i="21"/>
  <c r="AG121" i="21" s="1"/>
  <c r="N75" i="22"/>
  <c r="AD75" i="22" s="1"/>
  <c r="Q123" i="20"/>
  <c r="AG123" i="20" s="1"/>
  <c r="G35" i="21"/>
  <c r="W35" i="21" s="1"/>
  <c r="H82" i="21"/>
  <c r="X82" i="21" s="1"/>
  <c r="P125" i="22"/>
  <c r="AF125" i="22" s="1"/>
  <c r="L74" i="20"/>
  <c r="AB74" i="20" s="1"/>
  <c r="P144" i="21"/>
  <c r="AF144" i="21" s="1"/>
  <c r="P208" i="20"/>
  <c r="AF208" i="20" s="1"/>
  <c r="G145" i="21"/>
  <c r="W145" i="21" s="1"/>
  <c r="G204" i="20"/>
  <c r="W204" i="20" s="1"/>
  <c r="K182" i="20"/>
  <c r="AA182" i="20" s="1"/>
  <c r="H57" i="22"/>
  <c r="X57" i="22" s="1"/>
  <c r="L196" i="20"/>
  <c r="AB196" i="20" s="1"/>
  <c r="L224" i="21"/>
  <c r="AB224" i="21" s="1"/>
  <c r="P189" i="21"/>
  <c r="AF189" i="21" s="1"/>
  <c r="E204" i="22"/>
  <c r="F111" i="21"/>
  <c r="V111" i="21" s="1"/>
  <c r="F206" i="22"/>
  <c r="V206" i="22" s="1"/>
  <c r="M170" i="21"/>
  <c r="AC170" i="21" s="1"/>
  <c r="K215" i="22"/>
  <c r="AA215" i="22" s="1"/>
  <c r="G169" i="21"/>
  <c r="W169" i="21" s="1"/>
  <c r="F61" i="21"/>
  <c r="V61" i="21" s="1"/>
  <c r="J57" i="21"/>
  <c r="Z57" i="21" s="1"/>
  <c r="P160" i="22"/>
  <c r="AF160" i="22" s="1"/>
  <c r="O28" i="22"/>
  <c r="AE28" i="22" s="1"/>
  <c r="Q8" i="22"/>
  <c r="AG8" i="22" s="1"/>
  <c r="L27" i="21"/>
  <c r="AB27" i="21" s="1"/>
  <c r="H111" i="21"/>
  <c r="X111" i="21" s="1"/>
  <c r="N181" i="22"/>
  <c r="AD181" i="22" s="1"/>
  <c r="P105" i="21"/>
  <c r="AF105" i="21" s="1"/>
  <c r="K59" i="22"/>
  <c r="AA59" i="22" s="1"/>
  <c r="H145" i="22"/>
  <c r="X145" i="22" s="1"/>
  <c r="N205" i="22"/>
  <c r="AD205" i="22" s="1"/>
  <c r="Q217" i="21"/>
  <c r="AG217" i="21" s="1"/>
  <c r="I116" i="22"/>
  <c r="Y116" i="22" s="1"/>
  <c r="K16" i="22"/>
  <c r="AA16" i="22" s="1"/>
  <c r="O86" i="21"/>
  <c r="AE86" i="21" s="1"/>
  <c r="J220" i="22"/>
  <c r="Z220" i="22" s="1"/>
  <c r="P117" i="22"/>
  <c r="AF117" i="22" s="1"/>
  <c r="L226" i="21"/>
  <c r="AB226" i="21" s="1"/>
  <c r="K79" i="22"/>
  <c r="AA79" i="22" s="1"/>
  <c r="J19" i="22"/>
  <c r="Z19" i="22" s="1"/>
  <c r="J16" i="22"/>
  <c r="Z16" i="22" s="1"/>
  <c r="M225" i="22"/>
  <c r="AC225" i="22" s="1"/>
  <c r="E53" i="11"/>
  <c r="C51" i="11"/>
  <c r="K168" i="22"/>
  <c r="AA168" i="22" s="1"/>
  <c r="N209" i="22"/>
  <c r="AD209" i="22" s="1"/>
  <c r="I164" i="22"/>
  <c r="Y164" i="22" s="1"/>
  <c r="K100" i="21"/>
  <c r="AA100" i="21" s="1"/>
  <c r="I203" i="21"/>
  <c r="Y203" i="21" s="1"/>
  <c r="E135" i="21"/>
  <c r="N192" i="22"/>
  <c r="AD192" i="22" s="1"/>
  <c r="J8" i="22"/>
  <c r="Z8" i="22" s="1"/>
  <c r="F213" i="22"/>
  <c r="V213" i="22" s="1"/>
  <c r="J134" i="22"/>
  <c r="Z134" i="22" s="1"/>
  <c r="L25" i="22"/>
  <c r="AB25" i="22" s="1"/>
  <c r="O158" i="22"/>
  <c r="AE158" i="22" s="1"/>
  <c r="Q143" i="21"/>
  <c r="AG143" i="21" s="1"/>
  <c r="M181" i="21"/>
  <c r="AC181" i="21" s="1"/>
  <c r="G126" i="22"/>
  <c r="W126" i="22" s="1"/>
  <c r="M83" i="21"/>
  <c r="AC83" i="21" s="1"/>
  <c r="N114" i="22"/>
  <c r="AD114" i="22" s="1"/>
  <c r="L92" i="22"/>
  <c r="AB92" i="22" s="1"/>
  <c r="E103" i="22"/>
  <c r="U103" i="22" s="1"/>
  <c r="H137" i="22"/>
  <c r="X137" i="22" s="1"/>
  <c r="N78" i="22"/>
  <c r="AD78" i="22" s="1"/>
  <c r="P168" i="22"/>
  <c r="AF168" i="22" s="1"/>
  <c r="N84" i="22"/>
  <c r="AD84" i="22" s="1"/>
  <c r="N191" i="22"/>
  <c r="AD191" i="22" s="1"/>
  <c r="N218" i="21"/>
  <c r="AD218" i="21" s="1"/>
  <c r="O217" i="21"/>
  <c r="AE217" i="21" s="1"/>
  <c r="N17" i="21"/>
  <c r="AD17" i="21" s="1"/>
  <c r="G104" i="22"/>
  <c r="W104" i="22" s="1"/>
  <c r="P130" i="22"/>
  <c r="AF130" i="22" s="1"/>
  <c r="E41" i="20"/>
  <c r="U41" i="20" s="1"/>
  <c r="N86" i="21"/>
  <c r="AD86" i="21" s="1"/>
  <c r="P108" i="21"/>
  <c r="AF108" i="21" s="1"/>
  <c r="I75" i="22"/>
  <c r="Y75" i="22" s="1"/>
  <c r="I157" i="21"/>
  <c r="Y157" i="21" s="1"/>
  <c r="N30" i="22"/>
  <c r="AD30" i="22" s="1"/>
  <c r="M129" i="20"/>
  <c r="AC129" i="20" s="1"/>
  <c r="H211" i="20"/>
  <c r="X211" i="20" s="1"/>
  <c r="E155" i="21"/>
  <c r="N126" i="20"/>
  <c r="AD126" i="20" s="1"/>
  <c r="E177" i="20"/>
  <c r="U177" i="20" s="1"/>
  <c r="N60" i="22"/>
  <c r="AD60" i="22" s="1"/>
  <c r="G53" i="22"/>
  <c r="W53" i="22" s="1"/>
  <c r="P153" i="21"/>
  <c r="AF153" i="21" s="1"/>
  <c r="I13" i="20"/>
  <c r="Y13" i="20" s="1"/>
  <c r="Q69" i="21"/>
  <c r="AG69" i="21" s="1"/>
  <c r="H109" i="20"/>
  <c r="X109" i="20" s="1"/>
  <c r="E210" i="20"/>
  <c r="M110" i="22"/>
  <c r="AC110" i="22" s="1"/>
  <c r="Q158" i="20"/>
  <c r="AG158" i="20" s="1"/>
  <c r="P182" i="20"/>
  <c r="AF182" i="20" s="1"/>
  <c r="L61" i="21"/>
  <c r="AB61" i="21" s="1"/>
  <c r="F18" i="21"/>
  <c r="V18" i="21" s="1"/>
  <c r="K88" i="21"/>
  <c r="AA88" i="21" s="1"/>
  <c r="N85" i="21"/>
  <c r="AD85" i="21" s="1"/>
  <c r="F37" i="22"/>
  <c r="V37" i="22" s="1"/>
  <c r="M164" i="20"/>
  <c r="AC164" i="20" s="1"/>
  <c r="H22" i="20"/>
  <c r="X22" i="20" s="1"/>
  <c r="E34" i="20"/>
  <c r="U34" i="20" s="1"/>
  <c r="F88" i="21"/>
  <c r="V88" i="21" s="1"/>
  <c r="F121" i="21"/>
  <c r="V121" i="21" s="1"/>
  <c r="L147" i="21"/>
  <c r="AB147" i="21" s="1"/>
  <c r="M136" i="20"/>
  <c r="AC136" i="20" s="1"/>
  <c r="K126" i="21"/>
  <c r="AA126" i="21" s="1"/>
  <c r="M81" i="22"/>
  <c r="AC81" i="22" s="1"/>
  <c r="Q147" i="21"/>
  <c r="AG147" i="21" s="1"/>
  <c r="J104" i="21"/>
  <c r="Z104" i="21" s="1"/>
  <c r="N197" i="20"/>
  <c r="AD197" i="20" s="1"/>
  <c r="M25" i="22"/>
  <c r="AC25" i="22" s="1"/>
  <c r="I151" i="21"/>
  <c r="Y151" i="21" s="1"/>
  <c r="O170" i="21"/>
  <c r="AE170" i="21" s="1"/>
  <c r="N35" i="21"/>
  <c r="AD35" i="21" s="1"/>
  <c r="F163" i="20"/>
  <c r="V163" i="20" s="1"/>
  <c r="F168" i="21"/>
  <c r="V168" i="21" s="1"/>
  <c r="P101" i="22"/>
  <c r="AF101" i="22" s="1"/>
  <c r="C4" i="11"/>
  <c r="O101" i="21"/>
  <c r="AE101" i="21" s="1"/>
  <c r="I56" i="21"/>
  <c r="Y56" i="21" s="1"/>
  <c r="M20" i="21"/>
  <c r="AC20" i="21" s="1"/>
  <c r="I117" i="21"/>
  <c r="Y117" i="21" s="1"/>
  <c r="P223" i="21"/>
  <c r="AF223" i="21" s="1"/>
  <c r="G126" i="21"/>
  <c r="W126" i="21" s="1"/>
  <c r="I34" i="21"/>
  <c r="Y34" i="21" s="1"/>
  <c r="Q43" i="21"/>
  <c r="AG43" i="21" s="1"/>
  <c r="F166" i="21"/>
  <c r="V166" i="21" s="1"/>
  <c r="F216" i="22"/>
  <c r="V216" i="22" s="1"/>
  <c r="D61" i="11"/>
  <c r="Q227" i="21"/>
  <c r="AG227" i="21" s="1"/>
  <c r="J115" i="21"/>
  <c r="Z115" i="21" s="1"/>
  <c r="P127" i="20"/>
  <c r="AF127" i="20" s="1"/>
  <c r="P121" i="21"/>
  <c r="AF121" i="21" s="1"/>
  <c r="G218" i="22"/>
  <c r="W218" i="22" s="1"/>
  <c r="G143" i="20"/>
  <c r="W143" i="20" s="1"/>
  <c r="J71" i="21"/>
  <c r="Z71" i="21" s="1"/>
  <c r="P11" i="21"/>
  <c r="AF11" i="21" s="1"/>
  <c r="M131" i="22"/>
  <c r="AC131" i="22" s="1"/>
  <c r="N113" i="21"/>
  <c r="AD113" i="21" s="1"/>
  <c r="P155" i="22"/>
  <c r="AF155" i="22" s="1"/>
  <c r="L137" i="22"/>
  <c r="AB137" i="22" s="1"/>
  <c r="H214" i="21"/>
  <c r="X214" i="21" s="1"/>
  <c r="F13" i="21"/>
  <c r="V13" i="21" s="1"/>
  <c r="Q13" i="22"/>
  <c r="AG13" i="22" s="1"/>
  <c r="G179" i="22"/>
  <c r="W179" i="22" s="1"/>
  <c r="P150" i="22"/>
  <c r="AF150" i="22" s="1"/>
  <c r="I158" i="21"/>
  <c r="Y158" i="21" s="1"/>
  <c r="H8" i="22"/>
  <c r="X8" i="22" s="1"/>
  <c r="C31" i="11"/>
  <c r="J23" i="21"/>
  <c r="Z23" i="21" s="1"/>
  <c r="P88" i="21"/>
  <c r="AF88" i="21" s="1"/>
  <c r="I33" i="22"/>
  <c r="Y33" i="22" s="1"/>
  <c r="I104" i="22"/>
  <c r="Y104" i="22" s="1"/>
  <c r="Q54" i="21"/>
  <c r="AG54" i="21" s="1"/>
  <c r="J124" i="22"/>
  <c r="Z124" i="22" s="1"/>
  <c r="O40" i="21"/>
  <c r="AE40" i="21" s="1"/>
  <c r="K121" i="21"/>
  <c r="AA121" i="21" s="1"/>
  <c r="G180" i="21"/>
  <c r="W180" i="21" s="1"/>
  <c r="J176" i="22"/>
  <c r="Z176" i="22" s="1"/>
  <c r="N45" i="21"/>
  <c r="AD45" i="21" s="1"/>
  <c r="G20" i="22"/>
  <c r="W20" i="22" s="1"/>
  <c r="K160" i="22"/>
  <c r="AA160" i="22" s="1"/>
  <c r="M60" i="21"/>
  <c r="AC60" i="21" s="1"/>
  <c r="N226" i="22"/>
  <c r="AD226" i="22" s="1"/>
  <c r="J25" i="22"/>
  <c r="Z25" i="22" s="1"/>
  <c r="L135" i="21"/>
  <c r="AB135" i="21" s="1"/>
  <c r="L197" i="22"/>
  <c r="AB197" i="22" s="1"/>
  <c r="M12" i="22"/>
  <c r="AC12" i="22" s="1"/>
  <c r="I162" i="21"/>
  <c r="Y162" i="21" s="1"/>
  <c r="H155" i="21"/>
  <c r="X155" i="21" s="1"/>
  <c r="E11" i="22"/>
  <c r="U11" i="22" s="1"/>
  <c r="I170" i="21"/>
  <c r="Y170" i="21" s="1"/>
  <c r="J37" i="22"/>
  <c r="Z37" i="22" s="1"/>
  <c r="D46" i="11"/>
  <c r="Q201" i="22"/>
  <c r="AG201" i="22" s="1"/>
  <c r="P21" i="22"/>
  <c r="AF21" i="22" s="1"/>
  <c r="H102" i="21"/>
  <c r="X102" i="21" s="1"/>
  <c r="N119" i="22"/>
  <c r="AD119" i="22" s="1"/>
  <c r="P107" i="21"/>
  <c r="AF107" i="21" s="1"/>
  <c r="O202" i="21"/>
  <c r="AE202" i="21" s="1"/>
  <c r="O65" i="22"/>
  <c r="AE65" i="22" s="1"/>
  <c r="F106" i="22"/>
  <c r="V106" i="22" s="1"/>
  <c r="H75" i="22"/>
  <c r="X75" i="22" s="1"/>
  <c r="P113" i="22"/>
  <c r="AF113" i="22" s="1"/>
  <c r="O223" i="22"/>
  <c r="AE223" i="22" s="1"/>
  <c r="Q63" i="22"/>
  <c r="AG63" i="22" s="1"/>
  <c r="P164" i="22"/>
  <c r="AF164" i="22" s="1"/>
  <c r="L211" i="22"/>
  <c r="AB211" i="22" s="1"/>
  <c r="L114" i="22"/>
  <c r="AB114" i="22" s="1"/>
  <c r="L53" i="22"/>
  <c r="AB53" i="22" s="1"/>
  <c r="P112" i="22"/>
  <c r="AF112" i="22" s="1"/>
  <c r="J135" i="22"/>
  <c r="Z135" i="22" s="1"/>
  <c r="G21" i="22"/>
  <c r="W21" i="22" s="1"/>
  <c r="Q75" i="22"/>
  <c r="AG75" i="22" s="1"/>
  <c r="I136" i="21"/>
  <c r="Y136" i="21" s="1"/>
  <c r="P159" i="21"/>
  <c r="AF159" i="21" s="1"/>
  <c r="F130" i="22"/>
  <c r="V130" i="22" s="1"/>
  <c r="J180" i="20"/>
  <c r="Z180" i="20" s="1"/>
  <c r="G170" i="20"/>
  <c r="W170" i="20" s="1"/>
  <c r="J54" i="20"/>
  <c r="Z54" i="20" s="1"/>
  <c r="J179" i="20"/>
  <c r="Z179" i="20" s="1"/>
  <c r="L24" i="21"/>
  <c r="AB24" i="21" s="1"/>
  <c r="K179" i="21"/>
  <c r="AA179" i="21" s="1"/>
  <c r="O14" i="21"/>
  <c r="AE14" i="21" s="1"/>
  <c r="H176" i="20"/>
  <c r="X176" i="20" s="1"/>
  <c r="P157" i="21"/>
  <c r="AF157" i="21" s="1"/>
  <c r="E128" i="20"/>
  <c r="U128" i="20" s="1"/>
  <c r="O208" i="21"/>
  <c r="AE208" i="21" s="1"/>
  <c r="N79" i="21"/>
  <c r="AD79" i="21" s="1"/>
  <c r="L163" i="22"/>
  <c r="AB163" i="22" s="1"/>
  <c r="H28" i="22"/>
  <c r="X28" i="22" s="1"/>
  <c r="E180" i="20"/>
  <c r="U180" i="20" s="1"/>
  <c r="K26" i="21"/>
  <c r="AA26" i="21" s="1"/>
  <c r="F57" i="21"/>
  <c r="V57" i="21" s="1"/>
  <c r="O40" i="22"/>
  <c r="AE40" i="22" s="1"/>
  <c r="L207" i="21"/>
  <c r="AB207" i="21" s="1"/>
  <c r="F160" i="20"/>
  <c r="V160" i="20" s="1"/>
  <c r="F165" i="21"/>
  <c r="V165" i="21" s="1"/>
  <c r="H206" i="20"/>
  <c r="X206" i="20" s="1"/>
  <c r="K38" i="21"/>
  <c r="AA38" i="21" s="1"/>
  <c r="L192" i="22"/>
  <c r="AB192" i="22" s="1"/>
  <c r="P41" i="22"/>
  <c r="AF41" i="22" s="1"/>
  <c r="Q177" i="20"/>
  <c r="AG177" i="20" s="1"/>
  <c r="F198" i="21"/>
  <c r="M120" i="20"/>
  <c r="AC120" i="20" s="1"/>
  <c r="G146" i="22"/>
  <c r="W146" i="22" s="1"/>
  <c r="E152" i="22"/>
  <c r="U152" i="22" s="1"/>
  <c r="H14" i="20"/>
  <c r="X14" i="20" s="1"/>
  <c r="N159" i="20"/>
  <c r="AD159" i="20" s="1"/>
  <c r="M165" i="22"/>
  <c r="AC165" i="22" s="1"/>
  <c r="M70" i="21"/>
  <c r="AC70" i="21" s="1"/>
  <c r="Q204" i="21"/>
  <c r="AG204" i="21" s="1"/>
  <c r="I156" i="21"/>
  <c r="Y156" i="21" s="1"/>
  <c r="H9" i="21"/>
  <c r="X9" i="21" s="1"/>
  <c r="F112" i="21"/>
  <c r="V112" i="21" s="1"/>
  <c r="P67" i="21"/>
  <c r="AF67" i="21" s="1"/>
  <c r="H67" i="22"/>
  <c r="X67" i="22" s="1"/>
  <c r="H61" i="22"/>
  <c r="X61" i="22" s="1"/>
  <c r="Q114" i="22"/>
  <c r="AG114" i="22" s="1"/>
  <c r="E153" i="22"/>
  <c r="O136" i="21"/>
  <c r="AE136" i="21" s="1"/>
  <c r="P156" i="21"/>
  <c r="AF156" i="21" s="1"/>
  <c r="L212" i="21"/>
  <c r="AB212" i="21" s="1"/>
  <c r="H161" i="22"/>
  <c r="X161" i="22" s="1"/>
  <c r="N125" i="21"/>
  <c r="AD125" i="21" s="1"/>
  <c r="J158" i="21"/>
  <c r="Z158" i="21" s="1"/>
  <c r="N179" i="22"/>
  <c r="AD179" i="22" s="1"/>
  <c r="J29" i="21"/>
  <c r="Z29" i="21" s="1"/>
  <c r="L42" i="21"/>
  <c r="AB42" i="21" s="1"/>
  <c r="H129" i="21"/>
  <c r="X129" i="21" s="1"/>
  <c r="M129" i="22"/>
  <c r="AC129" i="22" s="1"/>
  <c r="I123" i="22"/>
  <c r="Y123" i="22" s="1"/>
  <c r="I66" i="22"/>
  <c r="Y66" i="22" s="1"/>
  <c r="J148" i="22"/>
  <c r="Z148" i="22" s="1"/>
  <c r="O83" i="21"/>
  <c r="AE83" i="21" s="1"/>
  <c r="K103" i="21"/>
  <c r="AA103" i="21" s="1"/>
  <c r="O105" i="22"/>
  <c r="AE105" i="22" s="1"/>
  <c r="Q60" i="21"/>
  <c r="AG60" i="21" s="1"/>
  <c r="P200" i="21"/>
  <c r="AF200" i="21" s="1"/>
  <c r="I40" i="21"/>
  <c r="Y40" i="21" s="1"/>
  <c r="H206" i="21"/>
  <c r="X206" i="21" s="1"/>
  <c r="O175" i="21"/>
  <c r="AE175" i="21" s="1"/>
  <c r="E42" i="21"/>
  <c r="U42" i="21" s="1"/>
  <c r="O86" i="22"/>
  <c r="AE86" i="22" s="1"/>
  <c r="F124" i="20"/>
  <c r="V124" i="20" s="1"/>
  <c r="K134" i="22"/>
  <c r="AA134" i="22" s="1"/>
  <c r="O168" i="22"/>
  <c r="AE168" i="22" s="1"/>
  <c r="M112" i="21"/>
  <c r="AC112" i="21" s="1"/>
  <c r="H177" i="21"/>
  <c r="X177" i="21" s="1"/>
  <c r="Q151" i="21"/>
  <c r="AG151" i="21" s="1"/>
  <c r="K124" i="22"/>
  <c r="AA124" i="22" s="1"/>
  <c r="M61" i="22"/>
  <c r="AC61" i="22" s="1"/>
  <c r="I9" i="22"/>
  <c r="Y9" i="22" s="1"/>
  <c r="H10" i="22"/>
  <c r="X10" i="22" s="1"/>
  <c r="K107" i="22"/>
  <c r="AA107" i="22" s="1"/>
  <c r="L190" i="22"/>
  <c r="AB190" i="22" s="1"/>
  <c r="M195" i="22"/>
  <c r="AC195" i="22" s="1"/>
  <c r="P32" i="22"/>
  <c r="AF32" i="22" s="1"/>
  <c r="Q201" i="21"/>
  <c r="AG201" i="21" s="1"/>
  <c r="P43" i="21"/>
  <c r="AF43" i="21" s="1"/>
  <c r="G181" i="22"/>
  <c r="W181" i="22" s="1"/>
  <c r="Q6" i="22"/>
  <c r="AG6" i="22" s="1"/>
  <c r="E55" i="11"/>
  <c r="M29" i="22"/>
  <c r="AC29" i="22" s="1"/>
  <c r="P38" i="22"/>
  <c r="AF38" i="22" s="1"/>
  <c r="L178" i="22"/>
  <c r="AB178" i="22" s="1"/>
  <c r="I13" i="22"/>
  <c r="Y13" i="22" s="1"/>
  <c r="I181" i="22"/>
  <c r="Y181" i="22" s="1"/>
  <c r="N220" i="21"/>
  <c r="AD220" i="21" s="1"/>
  <c r="M123" i="22"/>
  <c r="AC123" i="22" s="1"/>
  <c r="N223" i="22"/>
  <c r="AD223" i="22" s="1"/>
  <c r="E55" i="22"/>
  <c r="U55" i="22" s="1"/>
  <c r="P170" i="22"/>
  <c r="AF170" i="22" s="1"/>
  <c r="K33" i="21"/>
  <c r="AA33" i="21" s="1"/>
  <c r="G44" i="21"/>
  <c r="W44" i="21" s="1"/>
  <c r="H32" i="22"/>
  <c r="X32" i="22" s="1"/>
  <c r="F205" i="20"/>
  <c r="V205" i="20" s="1"/>
  <c r="K149" i="21"/>
  <c r="AA149" i="21" s="1"/>
  <c r="Q156" i="21"/>
  <c r="AG156" i="21" s="1"/>
  <c r="J110" i="21"/>
  <c r="Z110" i="21" s="1"/>
  <c r="I167" i="21"/>
  <c r="Y167" i="21" s="1"/>
  <c r="F127" i="20"/>
  <c r="V127" i="20" s="1"/>
  <c r="F173" i="21"/>
  <c r="V173" i="21" s="1"/>
  <c r="P197" i="21"/>
  <c r="AF197" i="21" s="1"/>
  <c r="H128" i="21"/>
  <c r="X128" i="21" s="1"/>
  <c r="I161" i="22"/>
  <c r="Y161" i="22" s="1"/>
  <c r="K224" i="20"/>
  <c r="AA224" i="20" s="1"/>
  <c r="H171" i="21"/>
  <c r="X171" i="21" s="1"/>
  <c r="M72" i="21"/>
  <c r="AC72" i="21" s="1"/>
  <c r="O165" i="21"/>
  <c r="AE165" i="21" s="1"/>
  <c r="H192" i="21"/>
  <c r="X192" i="21" s="1"/>
  <c r="O23" i="22"/>
  <c r="AE23" i="22" s="1"/>
  <c r="H200" i="20"/>
  <c r="X200" i="20" s="1"/>
  <c r="K147" i="22"/>
  <c r="AA147" i="22" s="1"/>
  <c r="L130" i="20"/>
  <c r="AB130" i="20" s="1"/>
  <c r="H202" i="21"/>
  <c r="X202" i="21" s="1"/>
  <c r="O108" i="22"/>
  <c r="AE108" i="22" s="1"/>
  <c r="O36" i="20"/>
  <c r="AE36" i="20" s="1"/>
  <c r="K143" i="20"/>
  <c r="AA143" i="20" s="1"/>
  <c r="M27" i="21"/>
  <c r="AC27" i="21" s="1"/>
  <c r="K41" i="22"/>
  <c r="AA41" i="22" s="1"/>
  <c r="H223" i="21"/>
  <c r="X223" i="21" s="1"/>
  <c r="L57" i="22"/>
  <c r="AB57" i="22" s="1"/>
  <c r="E112" i="21"/>
  <c r="F80" i="22"/>
  <c r="V80" i="22" s="1"/>
  <c r="J54" i="21"/>
  <c r="Z54" i="21" s="1"/>
  <c r="L167" i="21"/>
  <c r="AB167" i="21" s="1"/>
  <c r="J215" i="22"/>
  <c r="Z215" i="22" s="1"/>
  <c r="P15" i="22"/>
  <c r="AF15" i="22" s="1"/>
  <c r="O103" i="20"/>
  <c r="AE103" i="20" s="1"/>
  <c r="J179" i="21"/>
  <c r="Z179" i="21" s="1"/>
  <c r="O120" i="22"/>
  <c r="AE120" i="22" s="1"/>
  <c r="N19" i="21"/>
  <c r="AD19" i="21" s="1"/>
  <c r="K197" i="22"/>
  <c r="AA197" i="22" s="1"/>
  <c r="P118" i="21"/>
  <c r="AF118" i="21" s="1"/>
  <c r="H66" i="22"/>
  <c r="X66" i="22" s="1"/>
  <c r="K180" i="22"/>
  <c r="AA180" i="22" s="1"/>
  <c r="H38" i="21"/>
  <c r="X38" i="21" s="1"/>
  <c r="I111" i="21"/>
  <c r="Y111" i="21" s="1"/>
  <c r="M180" i="21"/>
  <c r="AC180" i="21" s="1"/>
  <c r="K149" i="22"/>
  <c r="AA149" i="22" s="1"/>
  <c r="N26" i="22"/>
  <c r="AD26" i="22" s="1"/>
  <c r="Q146" i="21"/>
  <c r="AG146" i="21" s="1"/>
  <c r="N80" i="22"/>
  <c r="AD80" i="22" s="1"/>
  <c r="G45" i="21"/>
  <c r="W45" i="21" s="1"/>
  <c r="F144" i="21"/>
  <c r="V144" i="21" s="1"/>
  <c r="J209" i="21"/>
  <c r="Z209" i="21" s="1"/>
  <c r="I38" i="21"/>
  <c r="Y38" i="21" s="1"/>
  <c r="F18" i="22"/>
  <c r="V18" i="22" s="1"/>
  <c r="K70" i="22"/>
  <c r="AA70" i="22" s="1"/>
  <c r="E123" i="22"/>
  <c r="U123" i="22" s="1"/>
  <c r="G119" i="21"/>
  <c r="W119" i="21" s="1"/>
  <c r="I147" i="21"/>
  <c r="Y147" i="21" s="1"/>
  <c r="K201" i="21"/>
  <c r="AA201" i="21" s="1"/>
  <c r="F115" i="20"/>
  <c r="V115" i="20" s="1"/>
  <c r="F148" i="22"/>
  <c r="V148" i="22" s="1"/>
  <c r="J120" i="22"/>
  <c r="Z120" i="22" s="1"/>
  <c r="M222" i="22"/>
  <c r="AC222" i="22" s="1"/>
  <c r="H130" i="22"/>
  <c r="X130" i="22" s="1"/>
  <c r="I221" i="22"/>
  <c r="Y221" i="22" s="1"/>
  <c r="F223" i="22"/>
  <c r="V223" i="22" s="1"/>
  <c r="O134" i="22"/>
  <c r="AE134" i="22" s="1"/>
  <c r="M198" i="21"/>
  <c r="AC198" i="21" s="1"/>
  <c r="I56" i="22"/>
  <c r="Y56" i="22" s="1"/>
  <c r="K104" i="22"/>
  <c r="AA104" i="22" s="1"/>
  <c r="G113" i="21"/>
  <c r="W113" i="21" s="1"/>
  <c r="Q110" i="22"/>
  <c r="AG110" i="22" s="1"/>
  <c r="H115" i="22"/>
  <c r="X115" i="22" s="1"/>
  <c r="G101" i="22"/>
  <c r="W101" i="22" s="1"/>
  <c r="E17" i="22"/>
  <c r="U17" i="22" s="1"/>
  <c r="I40" i="22"/>
  <c r="Y40" i="22" s="1"/>
  <c r="J38" i="22"/>
  <c r="Z38" i="22" s="1"/>
  <c r="P202" i="21"/>
  <c r="AF202" i="21" s="1"/>
  <c r="G182" i="21"/>
  <c r="W182" i="21" s="1"/>
  <c r="I213" i="22"/>
  <c r="Y213" i="22" s="1"/>
  <c r="Q58" i="22"/>
  <c r="AG58" i="22" s="1"/>
  <c r="P179" i="22"/>
  <c r="AF179" i="22" s="1"/>
  <c r="E220" i="22"/>
  <c r="U220" i="22" s="1"/>
  <c r="J107" i="22"/>
  <c r="Z107" i="22" s="1"/>
  <c r="F49" i="11"/>
  <c r="H34" i="22"/>
  <c r="X34" i="22" s="1"/>
  <c r="F16" i="22"/>
  <c r="V16" i="22" s="1"/>
  <c r="N7" i="22"/>
  <c r="AD7" i="22" s="1"/>
  <c r="Q194" i="22"/>
  <c r="AG194" i="22" s="1"/>
  <c r="O156" i="21"/>
  <c r="AE156" i="21" s="1"/>
  <c r="M89" i="22"/>
  <c r="AC89" i="22" s="1"/>
  <c r="H220" i="22"/>
  <c r="X220" i="22" s="1"/>
  <c r="L195" i="21"/>
  <c r="AB195" i="21" s="1"/>
  <c r="M172" i="21"/>
  <c r="AC172" i="21" s="1"/>
  <c r="Q172" i="22"/>
  <c r="AG172" i="22" s="1"/>
  <c r="J39" i="22"/>
  <c r="Z39" i="22" s="1"/>
  <c r="H211" i="22"/>
  <c r="X211" i="22" s="1"/>
  <c r="L104" i="22"/>
  <c r="AB104" i="22" s="1"/>
  <c r="I122" i="22"/>
  <c r="Y122" i="22" s="1"/>
  <c r="O127" i="22"/>
  <c r="AE127" i="22" s="1"/>
  <c r="I53" i="22"/>
  <c r="Y53" i="22" s="1"/>
  <c r="E61" i="22"/>
  <c r="F171" i="22"/>
  <c r="V171" i="22" s="1"/>
  <c r="L40" i="22"/>
  <c r="AB40" i="22" s="1"/>
  <c r="B45" i="11"/>
  <c r="B46" i="11"/>
  <c r="I182" i="22"/>
  <c r="Y182" i="22" s="1"/>
  <c r="J218" i="22"/>
  <c r="Z218" i="22" s="1"/>
  <c r="G219" i="22"/>
  <c r="W219" i="22" s="1"/>
  <c r="F47" i="11"/>
  <c r="F226" i="22"/>
  <c r="V226" i="22" s="1"/>
  <c r="M208" i="21"/>
  <c r="AC208" i="21" s="1"/>
  <c r="K35" i="22"/>
  <c r="AA35" i="22" s="1"/>
  <c r="G220" i="22"/>
  <c r="W220" i="22" s="1"/>
  <c r="O109" i="22"/>
  <c r="AE109" i="22" s="1"/>
  <c r="G148" i="22"/>
  <c r="W148" i="22" s="1"/>
  <c r="H89" i="21"/>
  <c r="X89" i="21" s="1"/>
  <c r="E122" i="21"/>
  <c r="K71" i="22"/>
  <c r="AA71" i="22" s="1"/>
  <c r="I126" i="22"/>
  <c r="Y126" i="22" s="1"/>
  <c r="J151" i="21"/>
  <c r="Z151" i="21" s="1"/>
  <c r="E137" i="21"/>
  <c r="U137" i="21" s="1"/>
  <c r="O24" i="22"/>
  <c r="AE24" i="22" s="1"/>
  <c r="O131" i="21"/>
  <c r="AE131" i="21" s="1"/>
  <c r="Q162" i="22"/>
  <c r="AG162" i="22" s="1"/>
  <c r="Q88" i="21"/>
  <c r="AG88" i="21" s="1"/>
  <c r="F36" i="22"/>
  <c r="V36" i="22" s="1"/>
  <c r="O77" i="21"/>
  <c r="AE77" i="21" s="1"/>
  <c r="Q10" i="22"/>
  <c r="AG10" i="22" s="1"/>
  <c r="G28" i="21"/>
  <c r="W28" i="21" s="1"/>
  <c r="L75" i="21"/>
  <c r="AB75" i="21" s="1"/>
  <c r="F77" i="22"/>
  <c r="V77" i="22" s="1"/>
  <c r="J17" i="22"/>
  <c r="Z17" i="22" s="1"/>
  <c r="L123" i="22"/>
  <c r="AB123" i="22" s="1"/>
  <c r="F115" i="21"/>
  <c r="V115" i="21" s="1"/>
  <c r="N104" i="21"/>
  <c r="AD104" i="21" s="1"/>
  <c r="F127" i="21"/>
  <c r="V127" i="21" s="1"/>
  <c r="H218" i="21"/>
  <c r="X218" i="21" s="1"/>
  <c r="J57" i="22"/>
  <c r="Z57" i="22" s="1"/>
  <c r="G178" i="21"/>
  <c r="W178" i="21" s="1"/>
  <c r="O137" i="22"/>
  <c r="AE137" i="22" s="1"/>
  <c r="Q209" i="22"/>
  <c r="AG209" i="22" s="1"/>
  <c r="P203" i="22"/>
  <c r="AF203" i="22" s="1"/>
  <c r="N64" i="22"/>
  <c r="AD64" i="22" s="1"/>
  <c r="Q109" i="22"/>
  <c r="AG109" i="22" s="1"/>
  <c r="Q193" i="21"/>
  <c r="AG193" i="21" s="1"/>
  <c r="G84" i="22"/>
  <c r="W84" i="22" s="1"/>
  <c r="Q153" i="22"/>
  <c r="AG153" i="22" s="1"/>
  <c r="N180" i="21"/>
  <c r="AD180" i="21" s="1"/>
  <c r="M15" i="22"/>
  <c r="AC15" i="22" s="1"/>
  <c r="M30" i="22"/>
  <c r="AC30" i="22" s="1"/>
  <c r="M119" i="22"/>
  <c r="AC119" i="22" s="1"/>
  <c r="G210" i="22"/>
  <c r="W210" i="22" s="1"/>
  <c r="K162" i="22"/>
  <c r="AA162" i="22" s="1"/>
  <c r="M68" i="21"/>
  <c r="AC68" i="21" s="1"/>
  <c r="K13" i="22"/>
  <c r="AA13" i="22" s="1"/>
  <c r="G41" i="22"/>
  <c r="W41" i="22" s="1"/>
  <c r="Q203" i="21"/>
  <c r="AG203" i="21" s="1"/>
  <c r="N208" i="22"/>
  <c r="AD208" i="22" s="1"/>
  <c r="O178" i="21"/>
  <c r="AE178" i="21" s="1"/>
  <c r="O165" i="22"/>
  <c r="AE165" i="22" s="1"/>
  <c r="E190" i="21"/>
  <c r="U190" i="21" s="1"/>
  <c r="C33" i="11"/>
  <c r="E212" i="22"/>
  <c r="U212" i="22" s="1"/>
  <c r="L77" i="22"/>
  <c r="AB77" i="22" s="1"/>
  <c r="J35" i="22"/>
  <c r="Z35" i="22" s="1"/>
  <c r="H30" i="22"/>
  <c r="X30" i="22" s="1"/>
  <c r="N188" i="22"/>
  <c r="AD188" i="22" s="1"/>
  <c r="F146" i="22"/>
  <c r="V146" i="22" s="1"/>
  <c r="P20" i="22"/>
  <c r="AF20" i="22" s="1"/>
  <c r="J188" i="22"/>
  <c r="Z188" i="22" s="1"/>
  <c r="G174" i="22"/>
  <c r="W174" i="22" s="1"/>
  <c r="C13" i="11"/>
  <c r="H127" i="22"/>
  <c r="X127" i="22" s="1"/>
  <c r="P155" i="21"/>
  <c r="AF155" i="21" s="1"/>
  <c r="J21" i="22"/>
  <c r="Z21" i="22" s="1"/>
  <c r="K210" i="21"/>
  <c r="AA210" i="21" s="1"/>
  <c r="N21" i="21"/>
  <c r="AD21" i="21" s="1"/>
  <c r="Q159" i="21"/>
  <c r="AG159" i="21" s="1"/>
  <c r="L65" i="22"/>
  <c r="AB65" i="22" s="1"/>
  <c r="F85" i="22"/>
  <c r="V85" i="22" s="1"/>
  <c r="N221" i="21"/>
  <c r="AD221" i="21" s="1"/>
  <c r="I130" i="22"/>
  <c r="Y130" i="22" s="1"/>
  <c r="K55" i="22"/>
  <c r="AA55" i="22" s="1"/>
  <c r="K158" i="22"/>
  <c r="AA158" i="22" s="1"/>
  <c r="P208" i="21"/>
  <c r="AF208" i="21" s="1"/>
  <c r="J60" i="22"/>
  <c r="Z60" i="22" s="1"/>
  <c r="F75" i="22"/>
  <c r="V75" i="22" s="1"/>
  <c r="G179" i="21"/>
  <c r="W179" i="21" s="1"/>
  <c r="F71" i="22"/>
  <c r="N148" i="22"/>
  <c r="AD148" i="22" s="1"/>
  <c r="N82" i="22"/>
  <c r="AD82" i="22" s="1"/>
  <c r="E119" i="22"/>
  <c r="U119" i="22" s="1"/>
  <c r="I73" i="22"/>
  <c r="Y73" i="22" s="1"/>
  <c r="N107" i="22"/>
  <c r="AD107" i="22" s="1"/>
  <c r="I195" i="21"/>
  <c r="Y195" i="21" s="1"/>
  <c r="N220" i="22"/>
  <c r="AD220" i="22" s="1"/>
  <c r="J225" i="21"/>
  <c r="Z225" i="21" s="1"/>
  <c r="G167" i="22"/>
  <c r="W167" i="22" s="1"/>
  <c r="Q32" i="22"/>
  <c r="AG32" i="22" s="1"/>
  <c r="F156" i="22"/>
  <c r="V156" i="22" s="1"/>
  <c r="P122" i="21"/>
  <c r="AF122" i="21" s="1"/>
  <c r="I194" i="21"/>
  <c r="Y194" i="21" s="1"/>
  <c r="F123" i="22"/>
  <c r="V123" i="22" s="1"/>
  <c r="L117" i="22"/>
  <c r="AB117" i="22" s="1"/>
  <c r="Q112" i="22"/>
  <c r="AG112" i="22" s="1"/>
  <c r="G157" i="22"/>
  <c r="W157" i="22" s="1"/>
  <c r="J128" i="22"/>
  <c r="Z128" i="22" s="1"/>
  <c r="I69" i="22"/>
  <c r="Y69" i="22" s="1"/>
  <c r="K221" i="21"/>
  <c r="AA221" i="21" s="1"/>
  <c r="N221" i="22"/>
  <c r="AD221" i="22" s="1"/>
  <c r="Q217" i="22"/>
  <c r="AG217" i="22" s="1"/>
  <c r="L76" i="22"/>
  <c r="AB76" i="22" s="1"/>
  <c r="E147" i="22"/>
  <c r="U147" i="22" s="1"/>
  <c r="N203" i="22"/>
  <c r="AD203" i="22" s="1"/>
  <c r="G211" i="22"/>
  <c r="W211" i="22" s="1"/>
  <c r="J156" i="22"/>
  <c r="Z156" i="22" s="1"/>
  <c r="G143" i="22"/>
  <c r="W143" i="22" s="1"/>
  <c r="O83" i="22"/>
  <c r="AE83" i="22" s="1"/>
  <c r="G203" i="22"/>
  <c r="W203" i="22" s="1"/>
  <c r="H207" i="22"/>
  <c r="X207" i="22" s="1"/>
  <c r="M169" i="22"/>
  <c r="AC169" i="22" s="1"/>
  <c r="O31" i="21"/>
  <c r="AE31" i="21" s="1"/>
  <c r="H39" i="21"/>
  <c r="X39" i="21" s="1"/>
  <c r="K61" i="22"/>
  <c r="AA61" i="22" s="1"/>
  <c r="K217" i="21"/>
  <c r="AA217" i="21" s="1"/>
  <c r="K98" i="21"/>
  <c r="AA98" i="21" s="1"/>
  <c r="O159" i="22"/>
  <c r="AE159" i="22" s="1"/>
  <c r="J76" i="22"/>
  <c r="Z76" i="22" s="1"/>
  <c r="E119" i="21"/>
  <c r="U119" i="21" s="1"/>
  <c r="P204" i="20"/>
  <c r="AF204" i="20" s="1"/>
  <c r="H72" i="21"/>
  <c r="X72" i="21" s="1"/>
  <c r="F119" i="22"/>
  <c r="V119" i="22" s="1"/>
  <c r="L188" i="21"/>
  <c r="AB188" i="21" s="1"/>
  <c r="I208" i="22"/>
  <c r="Y208" i="22" s="1"/>
  <c r="E111" i="22"/>
  <c r="U111" i="22" s="1"/>
  <c r="H10" i="21"/>
  <c r="X10" i="21" s="1"/>
  <c r="K30" i="21"/>
  <c r="AA30" i="21" s="1"/>
  <c r="L30" i="21"/>
  <c r="AB30" i="21" s="1"/>
  <c r="I37" i="22"/>
  <c r="Y37" i="22" s="1"/>
  <c r="N36" i="22"/>
  <c r="AD36" i="22" s="1"/>
  <c r="F31" i="22"/>
  <c r="V31" i="22" s="1"/>
  <c r="J191" i="21"/>
  <c r="Z191" i="21" s="1"/>
  <c r="F150" i="21"/>
  <c r="V150" i="21" s="1"/>
  <c r="F84" i="22"/>
  <c r="V84" i="22" s="1"/>
  <c r="J144" i="21"/>
  <c r="Z144" i="21" s="1"/>
  <c r="H165" i="21"/>
  <c r="X165" i="21" s="1"/>
  <c r="P76" i="21"/>
  <c r="AF76" i="21" s="1"/>
  <c r="I120" i="21"/>
  <c r="Y120" i="21" s="1"/>
  <c r="O200" i="21"/>
  <c r="AE200" i="21" s="1"/>
  <c r="H180" i="21"/>
  <c r="X180" i="21" s="1"/>
  <c r="O118" i="22"/>
  <c r="AE118" i="22" s="1"/>
  <c r="F163" i="22"/>
  <c r="V163" i="22" s="1"/>
  <c r="M74" i="22"/>
  <c r="AC74" i="22" s="1"/>
  <c r="Q87" i="22"/>
  <c r="AG87" i="22" s="1"/>
  <c r="I202" i="21"/>
  <c r="Y202" i="21" s="1"/>
  <c r="J202" i="21"/>
  <c r="Z202" i="21" s="1"/>
  <c r="L24" i="22"/>
  <c r="AB24" i="22" s="1"/>
  <c r="L129" i="22"/>
  <c r="AB129" i="22" s="1"/>
  <c r="F63" i="21"/>
  <c r="V63" i="21" s="1"/>
  <c r="L197" i="21"/>
  <c r="AB197" i="21" s="1"/>
  <c r="L82" i="22"/>
  <c r="AB82" i="22" s="1"/>
  <c r="L161" i="22"/>
  <c r="AB161" i="22" s="1"/>
  <c r="K188" i="22"/>
  <c r="AA188" i="22" s="1"/>
  <c r="I220" i="21"/>
  <c r="Y220" i="21" s="1"/>
  <c r="M145" i="21"/>
  <c r="AC145" i="21" s="1"/>
  <c r="Q56" i="22"/>
  <c r="AG56" i="22" s="1"/>
  <c r="O103" i="22"/>
  <c r="AE103" i="22" s="1"/>
  <c r="H133" i="21"/>
  <c r="X133" i="21" s="1"/>
  <c r="M131" i="21"/>
  <c r="AC131" i="21" s="1"/>
  <c r="F23" i="22"/>
  <c r="V23" i="22" s="1"/>
  <c r="E90" i="22"/>
  <c r="U90" i="22" s="1"/>
  <c r="E205" i="22"/>
  <c r="U205" i="22" s="1"/>
  <c r="E164" i="20"/>
  <c r="U164" i="20" s="1"/>
  <c r="N120" i="21"/>
  <c r="AD120" i="21" s="1"/>
  <c r="E66" i="21"/>
  <c r="O188" i="22"/>
  <c r="AE188" i="22" s="1"/>
  <c r="H106" i="22"/>
  <c r="X106" i="22" s="1"/>
  <c r="I145" i="21"/>
  <c r="Y145" i="21" s="1"/>
  <c r="F76" i="22"/>
  <c r="V76" i="22" s="1"/>
  <c r="F59" i="22"/>
  <c r="V59" i="22" s="1"/>
  <c r="H222" i="22"/>
  <c r="X222" i="22" s="1"/>
  <c r="Q167" i="21"/>
  <c r="AG167" i="21" s="1"/>
  <c r="N6" i="22"/>
  <c r="AD6" i="22" s="1"/>
  <c r="J30" i="22"/>
  <c r="Z30" i="22" s="1"/>
  <c r="H219" i="22"/>
  <c r="X219" i="22" s="1"/>
  <c r="I114" i="22"/>
  <c r="Y114" i="22" s="1"/>
  <c r="L194" i="21"/>
  <c r="AB194" i="21" s="1"/>
  <c r="O69" i="21"/>
  <c r="AE69" i="21" s="1"/>
  <c r="N70" i="22"/>
  <c r="AD70" i="22" s="1"/>
  <c r="L196" i="22"/>
  <c r="AB196" i="22" s="1"/>
  <c r="I64" i="22"/>
  <c r="Y64" i="22" s="1"/>
  <c r="G207" i="21"/>
  <c r="W207" i="21" s="1"/>
  <c r="Q212" i="21"/>
  <c r="AG212" i="21" s="1"/>
  <c r="G88" i="22"/>
  <c r="W88" i="22" s="1"/>
  <c r="J221" i="22"/>
  <c r="Z221" i="22" s="1"/>
  <c r="H164" i="21"/>
  <c r="X164" i="21" s="1"/>
  <c r="C41" i="11"/>
  <c r="H134" i="22"/>
  <c r="X134" i="22" s="1"/>
  <c r="N182" i="21"/>
  <c r="AD182" i="21" s="1"/>
  <c r="J161" i="22"/>
  <c r="Z161" i="22" s="1"/>
  <c r="N203" i="21"/>
  <c r="AD203" i="21" s="1"/>
  <c r="Q221" i="22"/>
  <c r="AG221" i="22" s="1"/>
  <c r="F182" i="22"/>
  <c r="V182" i="22" s="1"/>
  <c r="F155" i="22"/>
  <c r="V155" i="22" s="1"/>
  <c r="E159" i="22"/>
  <c r="U159" i="22" s="1"/>
  <c r="E76" i="22"/>
  <c r="H132" i="22"/>
  <c r="X132" i="22" s="1"/>
  <c r="G64" i="22"/>
  <c r="W64" i="22" s="1"/>
  <c r="O174" i="22"/>
  <c r="AE174" i="22" s="1"/>
  <c r="Q213" i="22"/>
  <c r="AG213" i="22" s="1"/>
  <c r="E214" i="21"/>
  <c r="N198" i="22"/>
  <c r="AD198" i="22" s="1"/>
  <c r="G91" i="20"/>
  <c r="W91" i="20" s="1"/>
  <c r="N118" i="21"/>
  <c r="AD118" i="21" s="1"/>
  <c r="I100" i="21"/>
  <c r="Y100" i="21" s="1"/>
  <c r="I153" i="21"/>
  <c r="Y153" i="21" s="1"/>
  <c r="M135" i="20"/>
  <c r="AC135" i="20" s="1"/>
  <c r="O171" i="20"/>
  <c r="AE171" i="20" s="1"/>
  <c r="K116" i="21"/>
  <c r="AA116" i="21" s="1"/>
  <c r="I71" i="22"/>
  <c r="Y71" i="22" s="1"/>
  <c r="H189" i="19"/>
  <c r="X189" i="19" s="1"/>
  <c r="P102" i="20"/>
  <c r="AF102" i="20" s="1"/>
  <c r="F59" i="20"/>
  <c r="V59" i="20" s="1"/>
  <c r="E74" i="20"/>
  <c r="I226" i="20"/>
  <c r="Y226" i="20" s="1"/>
  <c r="O99" i="21"/>
  <c r="AE99" i="21" s="1"/>
  <c r="G75" i="21"/>
  <c r="W75" i="21" s="1"/>
  <c r="Q73" i="22"/>
  <c r="AG73" i="22" s="1"/>
  <c r="I169" i="20"/>
  <c r="Y169" i="20" s="1"/>
  <c r="M154" i="21"/>
  <c r="AC154" i="21" s="1"/>
  <c r="Q66" i="22"/>
  <c r="AG66" i="22" s="1"/>
  <c r="E37" i="21"/>
  <c r="J116" i="19"/>
  <c r="Z116" i="19" s="1"/>
  <c r="P37" i="21"/>
  <c r="AF37" i="21" s="1"/>
  <c r="L45" i="21"/>
  <c r="AB45" i="21" s="1"/>
  <c r="H74" i="20"/>
  <c r="X74" i="20" s="1"/>
  <c r="O226" i="20"/>
  <c r="AE226" i="20" s="1"/>
  <c r="N216" i="21"/>
  <c r="AD216" i="21" s="1"/>
  <c r="E46" i="11"/>
  <c r="K54" i="21"/>
  <c r="AA54" i="21" s="1"/>
  <c r="H127" i="19"/>
  <c r="X127" i="19" s="1"/>
  <c r="I26" i="21"/>
  <c r="Y26" i="21" s="1"/>
  <c r="Q8" i="21"/>
  <c r="AG8" i="21" s="1"/>
  <c r="F27" i="20"/>
  <c r="V27" i="20" s="1"/>
  <c r="J157" i="20"/>
  <c r="Z157" i="20" s="1"/>
  <c r="J99" i="22"/>
  <c r="Z99" i="22" s="1"/>
  <c r="C29" i="11"/>
  <c r="E12" i="21"/>
  <c r="G137" i="20"/>
  <c r="W137" i="20" s="1"/>
  <c r="I134" i="21"/>
  <c r="Y134" i="21" s="1"/>
  <c r="L68" i="20"/>
  <c r="AB68" i="20" s="1"/>
  <c r="F11" i="22"/>
  <c r="V11" i="22" s="1"/>
  <c r="O102" i="20"/>
  <c r="AE102" i="20" s="1"/>
  <c r="O91" i="21"/>
  <c r="AE91" i="21" s="1"/>
  <c r="L191" i="20"/>
  <c r="AB191" i="20" s="1"/>
  <c r="Q83" i="21"/>
  <c r="AG83" i="21" s="1"/>
  <c r="G168" i="21"/>
  <c r="W168" i="21" s="1"/>
  <c r="M164" i="21"/>
  <c r="AC164" i="21" s="1"/>
  <c r="M214" i="20"/>
  <c r="AC214" i="20" s="1"/>
  <c r="J166" i="21"/>
  <c r="Z166" i="21" s="1"/>
  <c r="M209" i="21"/>
  <c r="AC209" i="21" s="1"/>
  <c r="N63" i="22"/>
  <c r="AD63" i="22" s="1"/>
  <c r="I148" i="20"/>
  <c r="Y148" i="20" s="1"/>
  <c r="F201" i="19"/>
  <c r="V201" i="19" s="1"/>
  <c r="O115" i="20"/>
  <c r="AE115" i="20" s="1"/>
  <c r="I83" i="21"/>
  <c r="Y83" i="21" s="1"/>
  <c r="H33" i="22"/>
  <c r="X33" i="22" s="1"/>
  <c r="G119" i="22"/>
  <c r="W119" i="22" s="1"/>
  <c r="G143" i="21"/>
  <c r="W143" i="21" s="1"/>
  <c r="Q80" i="22"/>
  <c r="AG80" i="22" s="1"/>
  <c r="J67" i="22"/>
  <c r="Z67" i="22" s="1"/>
  <c r="J181" i="20"/>
  <c r="Z181" i="20" s="1"/>
  <c r="I18" i="21"/>
  <c r="Y18" i="21" s="1"/>
  <c r="O164" i="21"/>
  <c r="AE164" i="21" s="1"/>
  <c r="H33" i="21"/>
  <c r="X33" i="21" s="1"/>
  <c r="P89" i="21"/>
  <c r="AF89" i="21" s="1"/>
  <c r="M108" i="22"/>
  <c r="AC108" i="22" s="1"/>
  <c r="K192" i="20"/>
  <c r="AA192" i="20" s="1"/>
  <c r="O213" i="20"/>
  <c r="AE213" i="20" s="1"/>
  <c r="Q40" i="20"/>
  <c r="AG40" i="20" s="1"/>
  <c r="M78" i="21"/>
  <c r="AC78" i="21" s="1"/>
  <c r="H19" i="21"/>
  <c r="X19" i="21" s="1"/>
  <c r="M106" i="21"/>
  <c r="AC106" i="21" s="1"/>
  <c r="O71" i="21"/>
  <c r="AE71" i="21" s="1"/>
  <c r="K116" i="22"/>
  <c r="AA116" i="22" s="1"/>
  <c r="E195" i="20"/>
  <c r="U195" i="20" s="1"/>
  <c r="F134" i="20"/>
  <c r="V134" i="20" s="1"/>
  <c r="M132" i="21"/>
  <c r="AC132" i="21" s="1"/>
  <c r="H157" i="21"/>
  <c r="X157" i="21" s="1"/>
  <c r="E39" i="21"/>
  <c r="H158" i="21"/>
  <c r="X158" i="21" s="1"/>
  <c r="N201" i="22"/>
  <c r="AD201" i="22" s="1"/>
  <c r="M43" i="21"/>
  <c r="AC43" i="21" s="1"/>
  <c r="K71" i="20"/>
  <c r="AA71" i="20" s="1"/>
  <c r="H201" i="19"/>
  <c r="X201" i="19" s="1"/>
  <c r="M181" i="20"/>
  <c r="AC181" i="20" s="1"/>
  <c r="G219" i="20"/>
  <c r="O192" i="21"/>
  <c r="AE192" i="21" s="1"/>
  <c r="Q127" i="22"/>
  <c r="AG127" i="22" s="1"/>
  <c r="L116" i="21"/>
  <c r="AB116" i="21" s="1"/>
  <c r="J102" i="20"/>
  <c r="Z102" i="20" s="1"/>
  <c r="G227" i="19"/>
  <c r="W227" i="19" s="1"/>
  <c r="K127" i="20"/>
  <c r="AA127" i="20" s="1"/>
  <c r="G36" i="21"/>
  <c r="W36" i="21" s="1"/>
  <c r="J122" i="21"/>
  <c r="Z122" i="21" s="1"/>
  <c r="L180" i="22"/>
  <c r="AB180" i="22" s="1"/>
  <c r="P203" i="20"/>
  <c r="AF203" i="20" s="1"/>
  <c r="N155" i="21"/>
  <c r="AD155" i="21" s="1"/>
  <c r="E19" i="22"/>
  <c r="U19" i="22" s="1"/>
  <c r="Q35" i="21"/>
  <c r="AG35" i="21" s="1"/>
  <c r="G76" i="21"/>
  <c r="W76" i="21" s="1"/>
  <c r="E172" i="20"/>
  <c r="U172" i="20" s="1"/>
  <c r="K122" i="21"/>
  <c r="AA122" i="21" s="1"/>
  <c r="E180" i="21"/>
  <c r="U180" i="21" s="1"/>
  <c r="K24" i="22"/>
  <c r="AA24" i="22" s="1"/>
  <c r="M194" i="20"/>
  <c r="AC194" i="20" s="1"/>
  <c r="L149" i="22"/>
  <c r="AB149" i="22" s="1"/>
  <c r="F188" i="21"/>
  <c r="V188" i="21" s="1"/>
  <c r="Q207" i="22"/>
  <c r="AG207" i="22" s="1"/>
  <c r="K189" i="21"/>
  <c r="AA189" i="21" s="1"/>
  <c r="H172" i="22"/>
  <c r="X172" i="22" s="1"/>
  <c r="K162" i="21"/>
  <c r="AA162" i="21" s="1"/>
  <c r="L143" i="20"/>
  <c r="AB143" i="20" s="1"/>
  <c r="G14" i="21"/>
  <c r="W14" i="21" s="1"/>
  <c r="P104" i="22"/>
  <c r="AF104" i="22" s="1"/>
  <c r="E152" i="21"/>
  <c r="U152" i="21" s="1"/>
  <c r="H182" i="22"/>
  <c r="X182" i="22" s="1"/>
  <c r="M223" i="22"/>
  <c r="AC223" i="22" s="1"/>
  <c r="O179" i="21"/>
  <c r="AE179" i="21" s="1"/>
  <c r="J215" i="21"/>
  <c r="Z215" i="21" s="1"/>
  <c r="F74" i="21"/>
  <c r="V74" i="21" s="1"/>
  <c r="E169" i="22"/>
  <c r="U169" i="22" s="1"/>
  <c r="P83" i="22"/>
  <c r="AF83" i="22" s="1"/>
  <c r="L203" i="22"/>
  <c r="AB203" i="22" s="1"/>
  <c r="M133" i="21"/>
  <c r="AC133" i="21" s="1"/>
  <c r="E31" i="22"/>
  <c r="J227" i="20"/>
  <c r="Z227" i="20" s="1"/>
  <c r="J82" i="21"/>
  <c r="Z82" i="21" s="1"/>
  <c r="G208" i="21"/>
  <c r="W208" i="21" s="1"/>
  <c r="I6" i="22"/>
  <c r="Y6" i="22" s="1"/>
  <c r="Q223" i="22"/>
  <c r="AG223" i="22" s="1"/>
  <c r="F16" i="21"/>
  <c r="V16" i="21" s="1"/>
  <c r="I213" i="20"/>
  <c r="Y213" i="20" s="1"/>
  <c r="G38" i="21"/>
  <c r="W38" i="21" s="1"/>
  <c r="M115" i="21"/>
  <c r="AC115" i="21" s="1"/>
  <c r="L22" i="22"/>
  <c r="AB22" i="22" s="1"/>
  <c r="K14" i="22"/>
  <c r="AA14" i="22" s="1"/>
  <c r="D55" i="11"/>
  <c r="L67" i="21"/>
  <c r="AB67" i="21" s="1"/>
  <c r="N77" i="21"/>
  <c r="AD77" i="21" s="1"/>
  <c r="L80" i="21"/>
  <c r="AB80" i="21" s="1"/>
  <c r="K29" i="21"/>
  <c r="AA29" i="21" s="1"/>
  <c r="F135" i="21"/>
  <c r="V135" i="21" s="1"/>
  <c r="Q65" i="22"/>
  <c r="AG65" i="22" s="1"/>
  <c r="E74" i="21"/>
  <c r="K192" i="21"/>
  <c r="AA192" i="21" s="1"/>
  <c r="P109" i="21"/>
  <c r="AF109" i="21" s="1"/>
  <c r="J58" i="22"/>
  <c r="Z58" i="22" s="1"/>
  <c r="O151" i="21"/>
  <c r="AE151" i="21" s="1"/>
  <c r="H222" i="21"/>
  <c r="X222" i="21" s="1"/>
  <c r="L217" i="21"/>
  <c r="AB217" i="21" s="1"/>
  <c r="M91" i="22"/>
  <c r="AC91" i="22" s="1"/>
  <c r="O35" i="22"/>
  <c r="AE35" i="22" s="1"/>
  <c r="Q197" i="22"/>
  <c r="AG197" i="22" s="1"/>
  <c r="Q87" i="21"/>
  <c r="AG87" i="21" s="1"/>
  <c r="K169" i="22"/>
  <c r="AA169" i="22" s="1"/>
  <c r="D60" i="11"/>
  <c r="L78" i="22"/>
  <c r="AB78" i="22" s="1"/>
  <c r="P33" i="22"/>
  <c r="AF33" i="22" s="1"/>
  <c r="K166" i="21"/>
  <c r="AA166" i="21" s="1"/>
  <c r="O193" i="22"/>
  <c r="AE193" i="22" s="1"/>
  <c r="P39" i="21"/>
  <c r="AF39" i="21" s="1"/>
  <c r="H136" i="21"/>
  <c r="X136" i="21" s="1"/>
  <c r="Q133" i="21"/>
  <c r="AG133" i="21" s="1"/>
  <c r="K65" i="22"/>
  <c r="AA65" i="22" s="1"/>
  <c r="J202" i="22"/>
  <c r="Z202" i="22" s="1"/>
  <c r="Q84" i="22"/>
  <c r="AG84" i="22" s="1"/>
  <c r="I58" i="22"/>
  <c r="Y58" i="22" s="1"/>
  <c r="F212" i="22"/>
  <c r="V212" i="22" s="1"/>
  <c r="F205" i="22"/>
  <c r="V205" i="22" s="1"/>
  <c r="J27" i="21"/>
  <c r="Z27" i="21" s="1"/>
  <c r="M171" i="21"/>
  <c r="AC171" i="21" s="1"/>
  <c r="N45" i="22"/>
  <c r="AD45" i="22" s="1"/>
  <c r="L34" i="22"/>
  <c r="AB34" i="22" s="1"/>
  <c r="O226" i="22"/>
  <c r="AE226" i="22" s="1"/>
  <c r="K205" i="21"/>
  <c r="AA205" i="21" s="1"/>
  <c r="Q188" i="21"/>
  <c r="AG188" i="21" s="1"/>
  <c r="G107" i="21"/>
  <c r="W107" i="21" s="1"/>
  <c r="N127" i="22"/>
  <c r="AD127" i="22" s="1"/>
  <c r="K103" i="22"/>
  <c r="AA103" i="22" s="1"/>
  <c r="G82" i="22"/>
  <c r="W82" i="22" s="1"/>
  <c r="M17" i="22"/>
  <c r="AC17" i="22" s="1"/>
  <c r="K173" i="22"/>
  <c r="AA173" i="22" s="1"/>
  <c r="O88" i="22"/>
  <c r="AE88" i="22" s="1"/>
  <c r="J18" i="22"/>
  <c r="Z18" i="22" s="1"/>
  <c r="I74" i="22"/>
  <c r="Y74" i="22" s="1"/>
  <c r="I39" i="21"/>
  <c r="Y39" i="21" s="1"/>
  <c r="N14" i="22"/>
  <c r="AD14" i="22" s="1"/>
  <c r="F113" i="22"/>
  <c r="V113" i="22" s="1"/>
  <c r="J216" i="21"/>
  <c r="Z216" i="21" s="1"/>
  <c r="E136" i="21"/>
  <c r="J11" i="22"/>
  <c r="Z11" i="22" s="1"/>
  <c r="K192" i="22"/>
  <c r="AA192" i="22" s="1"/>
  <c r="L42" i="22"/>
  <c r="AB42" i="22" s="1"/>
  <c r="O21" i="22"/>
  <c r="AE21" i="22" s="1"/>
  <c r="P137" i="21"/>
  <c r="AF137" i="21" s="1"/>
  <c r="E30" i="22"/>
  <c r="U30" i="22" s="1"/>
  <c r="E134" i="22"/>
  <c r="U134" i="22" s="1"/>
  <c r="M215" i="21"/>
  <c r="AC215" i="21" s="1"/>
  <c r="N151" i="21"/>
  <c r="AD151" i="21" s="1"/>
  <c r="O227" i="21"/>
  <c r="AE227" i="21" s="1"/>
  <c r="Q41" i="21"/>
  <c r="AG41" i="21" s="1"/>
  <c r="J66" i="22"/>
  <c r="Z66" i="22" s="1"/>
  <c r="K31" i="22"/>
  <c r="AA31" i="22" s="1"/>
  <c r="G161" i="22"/>
  <c r="W161" i="22" s="1"/>
  <c r="J121" i="22"/>
  <c r="Z121" i="22" s="1"/>
  <c r="P84" i="22"/>
  <c r="AF84" i="22" s="1"/>
  <c r="G105" i="22"/>
  <c r="W105" i="22" s="1"/>
  <c r="I206" i="22"/>
  <c r="Y206" i="22" s="1"/>
  <c r="Q126" i="22"/>
  <c r="AG126" i="22" s="1"/>
  <c r="J80" i="22"/>
  <c r="Z80" i="22" s="1"/>
  <c r="M176" i="22"/>
  <c r="AC176" i="22" s="1"/>
  <c r="P196" i="22"/>
  <c r="AF196" i="22" s="1"/>
  <c r="O147" i="22"/>
  <c r="AE147" i="22" s="1"/>
  <c r="H63" i="22"/>
  <c r="X63" i="22" s="1"/>
  <c r="P85" i="21"/>
  <c r="AF85" i="21" s="1"/>
  <c r="O79" i="21"/>
  <c r="AE79" i="21" s="1"/>
  <c r="H67" i="20"/>
  <c r="X67" i="20" s="1"/>
  <c r="L41" i="20"/>
  <c r="AB41" i="20" s="1"/>
  <c r="G206" i="20"/>
  <c r="W206" i="20" s="1"/>
  <c r="H108" i="21"/>
  <c r="X108" i="21" s="1"/>
  <c r="F170" i="21"/>
  <c r="V170" i="21" s="1"/>
  <c r="E201" i="20"/>
  <c r="K15" i="21"/>
  <c r="AA15" i="21" s="1"/>
  <c r="I220" i="20"/>
  <c r="Y220" i="20" s="1"/>
  <c r="F74" i="22"/>
  <c r="V74" i="22" s="1"/>
  <c r="P75" i="21"/>
  <c r="AF75" i="21" s="1"/>
  <c r="I24" i="21"/>
  <c r="Y24" i="21" s="1"/>
  <c r="K212" i="20"/>
  <c r="AA212" i="20" s="1"/>
  <c r="G175" i="21"/>
  <c r="W175" i="21" s="1"/>
  <c r="J153" i="21"/>
  <c r="Z153" i="21" s="1"/>
  <c r="L45" i="22"/>
  <c r="AB45" i="22" s="1"/>
  <c r="P20" i="21"/>
  <c r="AF20" i="21" s="1"/>
  <c r="G17" i="21"/>
  <c r="W17" i="21" s="1"/>
  <c r="F118" i="22"/>
  <c r="V118" i="22" s="1"/>
  <c r="E91" i="21"/>
  <c r="P127" i="22"/>
  <c r="AF127" i="22" s="1"/>
  <c r="P192" i="22"/>
  <c r="AF192" i="22" s="1"/>
  <c r="M89" i="21"/>
  <c r="AC89" i="21" s="1"/>
  <c r="Q206" i="20"/>
  <c r="AG206" i="20" s="1"/>
  <c r="E27" i="21"/>
  <c r="I74" i="21"/>
  <c r="Y74" i="21" s="1"/>
  <c r="H14" i="22"/>
  <c r="X14" i="22" s="1"/>
  <c r="L102" i="22"/>
  <c r="AB102" i="22" s="1"/>
  <c r="Q164" i="22"/>
  <c r="AG164" i="22" s="1"/>
  <c r="P131" i="22"/>
  <c r="AF131" i="22" s="1"/>
  <c r="F217" i="20"/>
  <c r="V217" i="20" s="1"/>
  <c r="N55" i="21"/>
  <c r="AD55" i="21" s="1"/>
  <c r="I159" i="21"/>
  <c r="Y159" i="21" s="1"/>
  <c r="P44" i="22"/>
  <c r="AF44" i="22" s="1"/>
  <c r="G10" i="22"/>
  <c r="W10" i="22" s="1"/>
  <c r="E24" i="21"/>
  <c r="L154" i="20"/>
  <c r="AB154" i="20" s="1"/>
  <c r="I41" i="21"/>
  <c r="Y41" i="21" s="1"/>
  <c r="J127" i="21"/>
  <c r="Z127" i="21" s="1"/>
  <c r="I166" i="22"/>
  <c r="Y166" i="22" s="1"/>
  <c r="Q69" i="22"/>
  <c r="AG69" i="22" s="1"/>
  <c r="I143" i="22"/>
  <c r="Y143" i="22" s="1"/>
  <c r="F38" i="21"/>
  <c r="V38" i="21" s="1"/>
  <c r="N69" i="21"/>
  <c r="AD69" i="21" s="1"/>
  <c r="E164" i="21"/>
  <c r="U164" i="21" s="1"/>
  <c r="P6" i="21"/>
  <c r="AF6" i="21" s="1"/>
  <c r="K169" i="21"/>
  <c r="AA169" i="21" s="1"/>
  <c r="P204" i="21"/>
  <c r="AF204" i="21" s="1"/>
  <c r="K150" i="19"/>
  <c r="AA150" i="19" s="1"/>
  <c r="E67" i="21"/>
  <c r="U67" i="21" s="1"/>
  <c r="P73" i="21"/>
  <c r="AF73" i="21" s="1"/>
  <c r="N129" i="21"/>
  <c r="AD129" i="21" s="1"/>
  <c r="J87" i="21"/>
  <c r="Z87" i="21" s="1"/>
  <c r="O176" i="21"/>
  <c r="AE176" i="21" s="1"/>
  <c r="I216" i="22"/>
  <c r="Y216" i="22" s="1"/>
  <c r="G191" i="21"/>
  <c r="W191" i="21" s="1"/>
  <c r="L212" i="22"/>
  <c r="AB212" i="22" s="1"/>
  <c r="I35" i="22"/>
  <c r="Y35" i="22" s="1"/>
  <c r="H125" i="22"/>
  <c r="X125" i="22" s="1"/>
  <c r="L134" i="22"/>
  <c r="AB134" i="22" s="1"/>
  <c r="J222" i="22"/>
  <c r="Z222" i="22" s="1"/>
  <c r="H63" i="21"/>
  <c r="X63" i="21" s="1"/>
  <c r="K64" i="22"/>
  <c r="AA64" i="22" s="1"/>
  <c r="E126" i="21"/>
  <c r="U126" i="21" s="1"/>
  <c r="I29" i="22"/>
  <c r="Y29" i="22" s="1"/>
  <c r="O6" i="22"/>
  <c r="AE6" i="22" s="1"/>
  <c r="J214" i="21"/>
  <c r="Z214" i="21" s="1"/>
  <c r="O209" i="20"/>
  <c r="AE209" i="20" s="1"/>
  <c r="H99" i="21"/>
  <c r="X99" i="21" s="1"/>
  <c r="M153" i="22"/>
  <c r="AC153" i="22" s="1"/>
  <c r="J70" i="22"/>
  <c r="Z70" i="22" s="1"/>
  <c r="E144" i="22"/>
  <c r="U144" i="22" s="1"/>
  <c r="M174" i="21"/>
  <c r="AC174" i="21" s="1"/>
  <c r="N224" i="21"/>
  <c r="AD224" i="21" s="1"/>
  <c r="G123" i="22"/>
  <c r="J112" i="22"/>
  <c r="Z112" i="22" s="1"/>
  <c r="G103" i="22"/>
  <c r="W103" i="22" s="1"/>
  <c r="N157" i="21"/>
  <c r="AD157" i="21" s="1"/>
  <c r="F227" i="21"/>
  <c r="G61" i="22"/>
  <c r="W61" i="22" s="1"/>
  <c r="P157" i="22"/>
  <c r="AF157" i="22" s="1"/>
  <c r="J86" i="21"/>
  <c r="Z86" i="21" s="1"/>
  <c r="P69" i="22"/>
  <c r="AF69" i="22" s="1"/>
  <c r="F107" i="22"/>
  <c r="V107" i="22" s="1"/>
  <c r="J208" i="21"/>
  <c r="Z208" i="21" s="1"/>
  <c r="Q204" i="22"/>
  <c r="AG204" i="22" s="1"/>
  <c r="I80" i="21"/>
  <c r="Y80" i="21" s="1"/>
  <c r="K218" i="22"/>
  <c r="AA218" i="22" s="1"/>
  <c r="L6" i="22"/>
  <c r="AB6" i="22" s="1"/>
  <c r="L224" i="22"/>
  <c r="AB224" i="22" s="1"/>
  <c r="O210" i="22"/>
  <c r="AE210" i="22" s="1"/>
  <c r="G135" i="22"/>
  <c r="W135" i="22" s="1"/>
  <c r="L217" i="22"/>
  <c r="AB217" i="22" s="1"/>
  <c r="E76" i="21"/>
  <c r="U76" i="21" s="1"/>
  <c r="O104" i="22"/>
  <c r="AE104" i="22" s="1"/>
  <c r="K154" i="22"/>
  <c r="AA154" i="22" s="1"/>
  <c r="I168" i="22"/>
  <c r="Y168" i="22" s="1"/>
  <c r="M211" i="21"/>
  <c r="AC211" i="21" s="1"/>
  <c r="L10" i="22"/>
  <c r="AB10" i="22" s="1"/>
  <c r="F41" i="22"/>
  <c r="V41" i="22" s="1"/>
  <c r="G136" i="21"/>
  <c r="W136" i="21" s="1"/>
  <c r="O116" i="22"/>
  <c r="AE116" i="22" s="1"/>
  <c r="P217" i="22"/>
  <c r="AF217" i="22" s="1"/>
  <c r="I160" i="22"/>
  <c r="Y160" i="22" s="1"/>
  <c r="M193" i="21"/>
  <c r="AC193" i="21" s="1"/>
  <c r="N200" i="22"/>
  <c r="AD200" i="22" s="1"/>
  <c r="L36" i="22"/>
  <c r="AB36" i="22" s="1"/>
  <c r="O222" i="22"/>
  <c r="AE222" i="22" s="1"/>
  <c r="J83" i="22"/>
  <c r="Z83" i="22" s="1"/>
  <c r="Q173" i="22"/>
  <c r="AG173" i="22" s="1"/>
  <c r="J73" i="22"/>
  <c r="Z73" i="22" s="1"/>
  <c r="J137" i="22"/>
  <c r="Z137" i="22" s="1"/>
  <c r="G113" i="22"/>
  <c r="W113" i="22" s="1"/>
  <c r="J91" i="22"/>
  <c r="Z91" i="22" s="1"/>
  <c r="M202" i="22"/>
  <c r="AC202" i="22" s="1"/>
  <c r="G81" i="22"/>
  <c r="W81" i="22" s="1"/>
  <c r="M10" i="22"/>
  <c r="AC10" i="22" s="1"/>
  <c r="Q192" i="22"/>
  <c r="AG192" i="22" s="1"/>
  <c r="K182" i="22"/>
  <c r="AA182" i="22" s="1"/>
  <c r="I124" i="22"/>
  <c r="Y124" i="22" s="1"/>
  <c r="P180" i="22"/>
  <c r="AF180" i="22" s="1"/>
  <c r="M130" i="22"/>
  <c r="AC130" i="22" s="1"/>
  <c r="C58" i="11"/>
  <c r="N212" i="22"/>
  <c r="AD212" i="22" s="1"/>
  <c r="P59" i="22"/>
  <c r="AF59" i="22" s="1"/>
  <c r="O206" i="22"/>
  <c r="AE206" i="22" s="1"/>
  <c r="O215" i="22"/>
  <c r="AE215" i="22" s="1"/>
  <c r="K166" i="22"/>
  <c r="AA166" i="22" s="1"/>
  <c r="L123" i="21"/>
  <c r="AB123" i="21" s="1"/>
  <c r="M31" i="22"/>
  <c r="AC31" i="22" s="1"/>
  <c r="O222" i="21"/>
  <c r="AE222" i="21" s="1"/>
  <c r="E160" i="22"/>
  <c r="U160" i="22" s="1"/>
  <c r="F118" i="21"/>
  <c r="V118" i="21" s="1"/>
  <c r="P146" i="21"/>
  <c r="AF146" i="21" s="1"/>
  <c r="M116" i="22"/>
  <c r="AC116" i="22" s="1"/>
  <c r="F25" i="22"/>
  <c r="V25" i="22" s="1"/>
  <c r="C61" i="11"/>
  <c r="I10" i="22"/>
  <c r="Y10" i="22" s="1"/>
  <c r="O54" i="22"/>
  <c r="AE54" i="22" s="1"/>
  <c r="J147" i="22"/>
  <c r="Z147" i="22" s="1"/>
  <c r="P132" i="21"/>
  <c r="AF132" i="21" s="1"/>
  <c r="Q17" i="22"/>
  <c r="AG17" i="22" s="1"/>
  <c r="I162" i="22"/>
  <c r="Y162" i="22" s="1"/>
  <c r="C40" i="11"/>
  <c r="Q159" i="22"/>
  <c r="AG159" i="22" s="1"/>
  <c r="F153" i="22"/>
  <c r="V153" i="22" s="1"/>
  <c r="H203" i="21"/>
  <c r="X203" i="21" s="1"/>
  <c r="Q70" i="22"/>
  <c r="AG70" i="22" s="1"/>
  <c r="Q216" i="21"/>
  <c r="AG216" i="21" s="1"/>
  <c r="H84" i="22"/>
  <c r="X84" i="22" s="1"/>
  <c r="G112" i="22"/>
  <c r="W112" i="22" s="1"/>
  <c r="F98" i="22"/>
  <c r="V98" i="22" s="1"/>
  <c r="L227" i="22"/>
  <c r="AB227" i="22" s="1"/>
  <c r="O29" i="22"/>
  <c r="AE29" i="22" s="1"/>
  <c r="F58" i="11"/>
  <c r="I151" i="22"/>
  <c r="Y151" i="22" s="1"/>
  <c r="O121" i="22"/>
  <c r="AE121" i="22" s="1"/>
  <c r="P122" i="22"/>
  <c r="AF122" i="22" s="1"/>
  <c r="P145" i="22"/>
  <c r="AF145" i="22" s="1"/>
  <c r="P166" i="22"/>
  <c r="AF166" i="22" s="1"/>
  <c r="M107" i="22"/>
  <c r="AC107" i="22" s="1"/>
  <c r="Q148" i="22"/>
  <c r="AG148" i="22" s="1"/>
  <c r="G36" i="22"/>
  <c r="W36" i="22" s="1"/>
  <c r="P202" i="22"/>
  <c r="AF202" i="22" s="1"/>
  <c r="P210" i="22"/>
  <c r="AF210" i="22" s="1"/>
  <c r="L132" i="22"/>
  <c r="AB132" i="22" s="1"/>
  <c r="I83" i="22"/>
  <c r="Y83" i="22" s="1"/>
  <c r="L28" i="22"/>
  <c r="AB28" i="22" s="1"/>
  <c r="J209" i="22"/>
  <c r="Z209" i="22" s="1"/>
  <c r="N205" i="21"/>
  <c r="AD205" i="21" s="1"/>
  <c r="H174" i="22"/>
  <c r="X174" i="22" s="1"/>
  <c r="O198" i="21"/>
  <c r="AE198" i="21" s="1"/>
  <c r="K40" i="22"/>
  <c r="AA40" i="22" s="1"/>
  <c r="E182" i="21"/>
  <c r="U182" i="21" s="1"/>
  <c r="G11" i="22"/>
  <c r="G217" i="21"/>
  <c r="W217" i="21" s="1"/>
  <c r="G222" i="21"/>
  <c r="W222" i="21" s="1"/>
  <c r="K150" i="22"/>
  <c r="AA150" i="22" s="1"/>
  <c r="G202" i="21"/>
  <c r="W202" i="21" s="1"/>
  <c r="L201" i="22"/>
  <c r="AB201" i="22" s="1"/>
  <c r="M35" i="22"/>
  <c r="AC35" i="22" s="1"/>
  <c r="E36" i="22"/>
  <c r="U36" i="22" s="1"/>
  <c r="E182" i="22"/>
  <c r="U182" i="22" s="1"/>
  <c r="E216" i="21"/>
  <c r="F178" i="22"/>
  <c r="V178" i="22" s="1"/>
  <c r="B49" i="11"/>
  <c r="F61" i="22"/>
  <c r="V61" i="22" s="1"/>
  <c r="N210" i="22"/>
  <c r="AD210" i="22" s="1"/>
  <c r="I90" i="22"/>
  <c r="Y90" i="22" s="1"/>
  <c r="N171" i="22"/>
  <c r="AD171" i="22" s="1"/>
  <c r="M67" i="22"/>
  <c r="AC67" i="22" s="1"/>
  <c r="G202" i="22"/>
  <c r="W202" i="22" s="1"/>
  <c r="M156" i="22"/>
  <c r="AC156" i="22" s="1"/>
  <c r="H19" i="22"/>
  <c r="X19" i="22" s="1"/>
  <c r="K148" i="22"/>
  <c r="AA148" i="22" s="1"/>
  <c r="O152" i="22"/>
  <c r="AE152" i="22" s="1"/>
  <c r="B57" i="11"/>
  <c r="J190" i="22"/>
  <c r="Z190" i="22" s="1"/>
  <c r="G158" i="22"/>
  <c r="W158" i="22" s="1"/>
  <c r="H212" i="22"/>
  <c r="X212" i="22" s="1"/>
  <c r="O126" i="22"/>
  <c r="AE126" i="22" s="1"/>
  <c r="E65" i="22"/>
  <c r="G73" i="22"/>
  <c r="W73" i="22" s="1"/>
  <c r="H194" i="21"/>
  <c r="X194" i="21" s="1"/>
  <c r="F37" i="21"/>
  <c r="V37" i="21" s="1"/>
  <c r="M153" i="20"/>
  <c r="AC153" i="20" s="1"/>
  <c r="I146" i="21"/>
  <c r="Y146" i="21" s="1"/>
  <c r="E199" i="21"/>
  <c r="U199" i="21" s="1"/>
  <c r="Q60" i="22"/>
  <c r="AG60" i="22" s="1"/>
  <c r="Q106" i="22"/>
  <c r="AG106" i="22" s="1"/>
  <c r="G212" i="21"/>
  <c r="W212" i="21" s="1"/>
  <c r="F159" i="21"/>
  <c r="V159" i="21" s="1"/>
  <c r="O219" i="20"/>
  <c r="AE219" i="20" s="1"/>
  <c r="N201" i="21"/>
  <c r="AD201" i="21" s="1"/>
  <c r="F161" i="22"/>
  <c r="V161" i="22" s="1"/>
  <c r="I215" i="22"/>
  <c r="Y215" i="22" s="1"/>
  <c r="I107" i="22"/>
  <c r="Y107" i="22" s="1"/>
  <c r="I45" i="21"/>
  <c r="Y45" i="21" s="1"/>
  <c r="M204" i="21"/>
  <c r="AC204" i="21" s="1"/>
  <c r="O64" i="21"/>
  <c r="AE64" i="21" s="1"/>
  <c r="E150" i="22"/>
  <c r="U150" i="22" s="1"/>
  <c r="O85" i="22"/>
  <c r="AE85" i="22" s="1"/>
  <c r="P27" i="22"/>
  <c r="AF27" i="22" s="1"/>
  <c r="P72" i="22"/>
  <c r="AF72" i="22" s="1"/>
  <c r="I102" i="21"/>
  <c r="Y102" i="21" s="1"/>
  <c r="Q125" i="21"/>
  <c r="AG125" i="21" s="1"/>
  <c r="J207" i="20"/>
  <c r="Z207" i="20" s="1"/>
  <c r="P8" i="22"/>
  <c r="AF8" i="22" s="1"/>
  <c r="F77" i="21"/>
  <c r="V77" i="21" s="1"/>
  <c r="I154" i="22"/>
  <c r="Y154" i="22" s="1"/>
  <c r="E216" i="20"/>
  <c r="U216" i="20" s="1"/>
  <c r="P25" i="21"/>
  <c r="AF25" i="21" s="1"/>
  <c r="L111" i="22"/>
  <c r="AB111" i="22" s="1"/>
  <c r="J168" i="21"/>
  <c r="Z168" i="21" s="1"/>
  <c r="G195" i="21"/>
  <c r="W195" i="21" s="1"/>
  <c r="P8" i="21"/>
  <c r="AF8" i="21" s="1"/>
  <c r="K195" i="21"/>
  <c r="AA195" i="21" s="1"/>
  <c r="E117" i="20"/>
  <c r="N135" i="21"/>
  <c r="AD135" i="21" s="1"/>
  <c r="P80" i="21"/>
  <c r="AF80" i="21" s="1"/>
  <c r="P53" i="21"/>
  <c r="AF53" i="21" s="1"/>
  <c r="E202" i="21"/>
  <c r="U202" i="21" s="1"/>
  <c r="L214" i="22"/>
  <c r="AB214" i="22" s="1"/>
  <c r="M33" i="22"/>
  <c r="AC33" i="22" s="1"/>
  <c r="L14" i="22"/>
  <c r="AB14" i="22" s="1"/>
  <c r="P45" i="22"/>
  <c r="AF45" i="22" s="1"/>
  <c r="L177" i="21"/>
  <c r="AB177" i="21" s="1"/>
  <c r="E85" i="21"/>
  <c r="I89" i="22"/>
  <c r="Y89" i="22" s="1"/>
  <c r="J114" i="21"/>
  <c r="Z114" i="21" s="1"/>
  <c r="P222" i="21"/>
  <c r="AF222" i="21" s="1"/>
  <c r="J172" i="21"/>
  <c r="Z172" i="21" s="1"/>
  <c r="J41" i="21"/>
  <c r="Z41" i="21" s="1"/>
  <c r="L23" i="22"/>
  <c r="AB23" i="22" s="1"/>
  <c r="K200" i="22"/>
  <c r="AA200" i="22" s="1"/>
  <c r="Q225" i="21"/>
  <c r="AG225" i="21" s="1"/>
  <c r="G90" i="22"/>
  <c r="W90" i="22" s="1"/>
  <c r="F135" i="22"/>
  <c r="V135" i="22" s="1"/>
  <c r="F143" i="21"/>
  <c r="V143" i="21" s="1"/>
  <c r="M155" i="21"/>
  <c r="AC155" i="21" s="1"/>
  <c r="E38" i="22"/>
  <c r="U38" i="22" s="1"/>
  <c r="P163" i="22"/>
  <c r="AF163" i="22" s="1"/>
  <c r="E54" i="21"/>
  <c r="J88" i="21"/>
  <c r="Z88" i="21" s="1"/>
  <c r="H105" i="21"/>
  <c r="X105" i="21" s="1"/>
  <c r="I177" i="21"/>
  <c r="Y177" i="21" s="1"/>
  <c r="M114" i="22"/>
  <c r="AC114" i="22" s="1"/>
  <c r="M99" i="22"/>
  <c r="AC99" i="22" s="1"/>
  <c r="H99" i="22"/>
  <c r="X99" i="22" s="1"/>
  <c r="K120" i="21"/>
  <c r="AA120" i="21" s="1"/>
  <c r="Q180" i="22"/>
  <c r="AG180" i="22" s="1"/>
  <c r="K127" i="22"/>
  <c r="AA127" i="22" s="1"/>
  <c r="G206" i="21"/>
  <c r="W206" i="21" s="1"/>
  <c r="I173" i="21"/>
  <c r="Y173" i="21" s="1"/>
  <c r="Q153" i="21"/>
  <c r="AG153" i="21" s="1"/>
  <c r="I175" i="21"/>
  <c r="Y175" i="21" s="1"/>
  <c r="F10" i="22"/>
  <c r="V10" i="22" s="1"/>
  <c r="P44" i="21"/>
  <c r="AF44" i="21" s="1"/>
  <c r="N193" i="22"/>
  <c r="AD193" i="22" s="1"/>
  <c r="J178" i="22"/>
  <c r="Z178" i="22" s="1"/>
  <c r="H160" i="22"/>
  <c r="X160" i="22" s="1"/>
  <c r="H119" i="21"/>
  <c r="X119" i="21" s="1"/>
  <c r="Q136" i="22"/>
  <c r="AG136" i="22" s="1"/>
  <c r="L218" i="22"/>
  <c r="AB218" i="22" s="1"/>
  <c r="M166" i="22"/>
  <c r="AC166" i="22" s="1"/>
  <c r="J123" i="21"/>
  <c r="Z123" i="21" s="1"/>
  <c r="O34" i="22"/>
  <c r="AE34" i="22" s="1"/>
  <c r="I216" i="21"/>
  <c r="Y216" i="21" s="1"/>
  <c r="I102" i="22"/>
  <c r="Y102" i="22" s="1"/>
  <c r="E63" i="22"/>
  <c r="U63" i="22" s="1"/>
  <c r="G9" i="22"/>
  <c r="W9" i="22" s="1"/>
  <c r="F20" i="22"/>
  <c r="V20" i="22" s="1"/>
  <c r="P71" i="22"/>
  <c r="AF71" i="22" s="1"/>
  <c r="F154" i="22"/>
  <c r="V154" i="22" s="1"/>
  <c r="M74" i="21"/>
  <c r="AC74" i="21" s="1"/>
  <c r="E83" i="22"/>
  <c r="O195" i="22"/>
  <c r="AE195" i="22" s="1"/>
  <c r="J133" i="22"/>
  <c r="Z133" i="22" s="1"/>
  <c r="N56" i="22"/>
  <c r="AD56" i="22" s="1"/>
  <c r="P159" i="22"/>
  <c r="AF159" i="22" s="1"/>
  <c r="E122" i="22"/>
  <c r="U122" i="22" s="1"/>
  <c r="O190" i="22"/>
  <c r="AE190" i="22" s="1"/>
  <c r="N173" i="21"/>
  <c r="AD173" i="21" s="1"/>
  <c r="Q24" i="22"/>
  <c r="AG24" i="22" s="1"/>
  <c r="E78" i="22"/>
  <c r="U78" i="22" s="1"/>
  <c r="I62" i="22"/>
  <c r="Y62" i="22" s="1"/>
  <c r="F13" i="22"/>
  <c r="V13" i="22" s="1"/>
  <c r="F222" i="21"/>
  <c r="V222" i="21" s="1"/>
  <c r="O12" i="22"/>
  <c r="AE12" i="22" s="1"/>
  <c r="O79" i="22"/>
  <c r="AE79" i="22" s="1"/>
  <c r="H167" i="21"/>
  <c r="X167" i="21" s="1"/>
  <c r="H227" i="21"/>
  <c r="X227" i="21" s="1"/>
  <c r="H149" i="21"/>
  <c r="X149" i="21" s="1"/>
  <c r="F73" i="22"/>
  <c r="V73" i="22" s="1"/>
  <c r="J177" i="22"/>
  <c r="Z177" i="22" s="1"/>
  <c r="I136" i="22"/>
  <c r="Y136" i="22" s="1"/>
  <c r="P162" i="22"/>
  <c r="AF162" i="22" s="1"/>
  <c r="H204" i="21"/>
  <c r="X204" i="21" s="1"/>
  <c r="L153" i="22"/>
  <c r="AB153" i="22" s="1"/>
  <c r="E47" i="11"/>
  <c r="M155" i="22"/>
  <c r="AC155" i="22" s="1"/>
  <c r="K21" i="22"/>
  <c r="AA21" i="22" s="1"/>
  <c r="O180" i="22"/>
  <c r="AE180" i="22" s="1"/>
  <c r="P203" i="21"/>
  <c r="AF203" i="21" s="1"/>
  <c r="K10" i="22"/>
  <c r="AA10" i="22" s="1"/>
  <c r="P31" i="22"/>
  <c r="AF31" i="22" s="1"/>
  <c r="J42" i="22"/>
  <c r="Z42" i="22" s="1"/>
  <c r="N42" i="22"/>
  <c r="AD42" i="22" s="1"/>
  <c r="E177" i="22"/>
  <c r="U177" i="22" s="1"/>
  <c r="O188" i="21"/>
  <c r="AE188" i="21" s="1"/>
  <c r="M84" i="22"/>
  <c r="AC84" i="22" s="1"/>
  <c r="J53" i="22"/>
  <c r="Z53" i="22" s="1"/>
  <c r="N143" i="22"/>
  <c r="AD143" i="22" s="1"/>
  <c r="P23" i="22"/>
  <c r="AF23" i="22" s="1"/>
  <c r="I65" i="21"/>
  <c r="Y65" i="21" s="1"/>
  <c r="J41" i="22"/>
  <c r="Z41" i="22" s="1"/>
  <c r="J189" i="21"/>
  <c r="Z189" i="21" s="1"/>
  <c r="F147" i="22"/>
  <c r="V147" i="22" s="1"/>
  <c r="J109" i="22"/>
  <c r="Z109" i="22" s="1"/>
  <c r="L181" i="22"/>
  <c r="AB181" i="22" s="1"/>
  <c r="K80" i="22"/>
  <c r="AA80" i="22" s="1"/>
  <c r="K224" i="22"/>
  <c r="AA224" i="22" s="1"/>
  <c r="O112" i="21"/>
  <c r="AE112" i="21" s="1"/>
  <c r="Q224" i="22"/>
  <c r="AG224" i="22" s="1"/>
  <c r="F83" i="22"/>
  <c r="V83" i="22" s="1"/>
  <c r="F211" i="22"/>
  <c r="V211" i="22" s="1"/>
  <c r="K23" i="22"/>
  <c r="AA23" i="22" s="1"/>
  <c r="F54" i="22"/>
  <c r="P220" i="22"/>
  <c r="AF220" i="22" s="1"/>
  <c r="E24" i="22"/>
  <c r="U24" i="22" s="1"/>
  <c r="K213" i="22"/>
  <c r="AA213" i="22" s="1"/>
  <c r="H109" i="21"/>
  <c r="X109" i="21" s="1"/>
  <c r="I108" i="22"/>
  <c r="Y108" i="22" s="1"/>
  <c r="P110" i="22"/>
  <c r="AF110" i="22" s="1"/>
  <c r="P137" i="22"/>
  <c r="AF137" i="22" s="1"/>
  <c r="E117" i="22"/>
  <c r="U117" i="22" s="1"/>
  <c r="N104" i="22"/>
  <c r="AD104" i="22" s="1"/>
  <c r="N207" i="22"/>
  <c r="AD207" i="22" s="1"/>
  <c r="Q86" i="22"/>
  <c r="AG86" i="22" s="1"/>
  <c r="K202" i="22"/>
  <c r="AA202" i="22" s="1"/>
  <c r="L17" i="22"/>
  <c r="AB17" i="22" s="1"/>
  <c r="O110" i="22"/>
  <c r="AE110" i="22" s="1"/>
  <c r="I133" i="22"/>
  <c r="Y133" i="22" s="1"/>
  <c r="M105" i="22"/>
  <c r="AC105" i="22" s="1"/>
  <c r="I87" i="22"/>
  <c r="Y87" i="22" s="1"/>
  <c r="G8" i="22"/>
  <c r="W8" i="22" s="1"/>
  <c r="J119" i="22"/>
  <c r="Z119" i="22" s="1"/>
  <c r="Q107" i="22"/>
  <c r="AG107" i="22" s="1"/>
  <c r="Q151" i="22"/>
  <c r="AG151" i="22" s="1"/>
  <c r="B58" i="11"/>
  <c r="G99" i="22"/>
  <c r="W99" i="22" s="1"/>
  <c r="C11" i="11"/>
  <c r="F169" i="20"/>
  <c r="V169" i="20" s="1"/>
  <c r="G197" i="20"/>
  <c r="K215" i="21"/>
  <c r="AA215" i="21" s="1"/>
  <c r="M160" i="22"/>
  <c r="AC160" i="22" s="1"/>
  <c r="P55" i="21"/>
  <c r="AF55" i="21" s="1"/>
  <c r="I218" i="22"/>
  <c r="Y218" i="22" s="1"/>
  <c r="N137" i="22"/>
  <c r="AD137" i="22" s="1"/>
  <c r="F27" i="22"/>
  <c r="V27" i="22" s="1"/>
  <c r="G104" i="21"/>
  <c r="W104" i="21" s="1"/>
  <c r="N58" i="21"/>
  <c r="AD58" i="21" s="1"/>
  <c r="E75" i="21"/>
  <c r="I108" i="21"/>
  <c r="Y108" i="21" s="1"/>
  <c r="M100" i="22"/>
  <c r="AC100" i="22" s="1"/>
  <c r="G214" i="22"/>
  <c r="W214" i="22" s="1"/>
  <c r="O41" i="21"/>
  <c r="AE41" i="21" s="1"/>
  <c r="L117" i="21"/>
  <c r="AB117" i="21" s="1"/>
  <c r="K110" i="21"/>
  <c r="AA110" i="21" s="1"/>
  <c r="G78" i="22"/>
  <c r="W78" i="22" s="1"/>
  <c r="Q135" i="21"/>
  <c r="AG135" i="21" s="1"/>
  <c r="O26" i="22"/>
  <c r="AE26" i="22" s="1"/>
  <c r="F79" i="22"/>
  <c r="V79" i="22" s="1"/>
  <c r="J203" i="21"/>
  <c r="Z203" i="21" s="1"/>
  <c r="F213" i="21"/>
  <c r="V213" i="21" s="1"/>
  <c r="K8" i="22"/>
  <c r="AA8" i="22" s="1"/>
  <c r="N25" i="22"/>
  <c r="AD25" i="22" s="1"/>
  <c r="C60" i="11"/>
  <c r="F192" i="21"/>
  <c r="V192" i="21" s="1"/>
  <c r="H23" i="22"/>
  <c r="X23" i="22" s="1"/>
  <c r="L219" i="21"/>
  <c r="AB219" i="21" s="1"/>
  <c r="O25" i="22"/>
  <c r="AE25" i="22" s="1"/>
  <c r="M162" i="21"/>
  <c r="AC162" i="21" s="1"/>
  <c r="L131" i="22"/>
  <c r="AB131" i="22" s="1"/>
  <c r="O60" i="21"/>
  <c r="AE60" i="21" s="1"/>
  <c r="K88" i="22"/>
  <c r="AA88" i="22" s="1"/>
  <c r="E124" i="21"/>
  <c r="U124" i="21" s="1"/>
  <c r="J211" i="21"/>
  <c r="Z211" i="21" s="1"/>
  <c r="H74" i="22"/>
  <c r="X74" i="22" s="1"/>
  <c r="Q130" i="22"/>
  <c r="AG130" i="22" s="1"/>
  <c r="H129" i="22"/>
  <c r="X129" i="22" s="1"/>
  <c r="I67" i="21"/>
  <c r="Y67" i="21" s="1"/>
  <c r="F206" i="21"/>
  <c r="V206" i="21" s="1"/>
  <c r="J72" i="22"/>
  <c r="Z72" i="22" s="1"/>
  <c r="H64" i="22"/>
  <c r="X64" i="22" s="1"/>
  <c r="P218" i="21"/>
  <c r="AF218" i="21" s="1"/>
  <c r="L38" i="22"/>
  <c r="AB38" i="22" s="1"/>
  <c r="I209" i="22"/>
  <c r="Y209" i="22" s="1"/>
  <c r="G224" i="21"/>
  <c r="W224" i="21" s="1"/>
  <c r="E154" i="22"/>
  <c r="U154" i="22" s="1"/>
  <c r="M212" i="22"/>
  <c r="AC212" i="22" s="1"/>
  <c r="N28" i="22"/>
  <c r="AD28" i="22" s="1"/>
  <c r="H18" i="22"/>
  <c r="X18" i="22" s="1"/>
  <c r="H44" i="22"/>
  <c r="X44" i="22" s="1"/>
  <c r="P74" i="21"/>
  <c r="AF74" i="21" s="1"/>
  <c r="K69" i="21"/>
  <c r="AA69" i="21" s="1"/>
  <c r="O33" i="21"/>
  <c r="AE33" i="21" s="1"/>
  <c r="M39" i="22"/>
  <c r="AC39" i="22" s="1"/>
  <c r="L120" i="22"/>
  <c r="AB120" i="22" s="1"/>
  <c r="G129" i="22"/>
  <c r="W129" i="22" s="1"/>
  <c r="M129" i="21"/>
  <c r="AC129" i="21" s="1"/>
  <c r="L71" i="22"/>
  <c r="AB71" i="22" s="1"/>
  <c r="H103" i="22"/>
  <c r="X103" i="22" s="1"/>
  <c r="P163" i="21"/>
  <c r="AF163" i="21" s="1"/>
  <c r="E77" i="22"/>
  <c r="U77" i="22" s="1"/>
  <c r="E68" i="22"/>
  <c r="U68" i="22" s="1"/>
  <c r="O166" i="22"/>
  <c r="AE166" i="22" s="1"/>
  <c r="N214" i="22"/>
  <c r="AD214" i="22" s="1"/>
  <c r="L179" i="21"/>
  <c r="AB179" i="21" s="1"/>
  <c r="G118" i="22"/>
  <c r="W118" i="22" s="1"/>
  <c r="O133" i="22"/>
  <c r="AE133" i="22" s="1"/>
  <c r="I150" i="22"/>
  <c r="Y150" i="22" s="1"/>
  <c r="Q161" i="21"/>
  <c r="AG161" i="21" s="1"/>
  <c r="K91" i="21"/>
  <c r="AA91" i="21" s="1"/>
  <c r="J12" i="22"/>
  <c r="Z12" i="22" s="1"/>
  <c r="F160" i="21"/>
  <c r="V160" i="21" s="1"/>
  <c r="J78" i="22"/>
  <c r="Z78" i="22" s="1"/>
  <c r="F137" i="22"/>
  <c r="V137" i="22" s="1"/>
  <c r="G76" i="22"/>
  <c r="W76" i="22" s="1"/>
  <c r="I20" i="21"/>
  <c r="Y20" i="21" s="1"/>
  <c r="L86" i="21"/>
  <c r="AB86" i="21" s="1"/>
  <c r="M201" i="22"/>
  <c r="AC201" i="22" s="1"/>
  <c r="P216" i="21"/>
  <c r="AF216" i="21" s="1"/>
  <c r="J102" i="22"/>
  <c r="Z102" i="22" s="1"/>
  <c r="C50" i="11"/>
  <c r="K134" i="21"/>
  <c r="AA134" i="21" s="1"/>
  <c r="J90" i="22"/>
  <c r="Z90" i="22" s="1"/>
  <c r="I61" i="22"/>
  <c r="Y61" i="22" s="1"/>
  <c r="J115" i="22"/>
  <c r="Z115" i="22" s="1"/>
  <c r="H224" i="22"/>
  <c r="X224" i="22" s="1"/>
  <c r="I8" i="22"/>
  <c r="Y8" i="22" s="1"/>
  <c r="H179" i="22"/>
  <c r="X179" i="22" s="1"/>
  <c r="L199" i="21"/>
  <c r="AB199" i="21" s="1"/>
  <c r="I179" i="22"/>
  <c r="Y179" i="22" s="1"/>
  <c r="H168" i="22"/>
  <c r="X168" i="22" s="1"/>
  <c r="P206" i="22"/>
  <c r="AF206" i="22" s="1"/>
  <c r="P56" i="22"/>
  <c r="AF56" i="22" s="1"/>
  <c r="N195" i="22"/>
  <c r="AD195" i="22" s="1"/>
  <c r="G116" i="21"/>
  <c r="W116" i="21" s="1"/>
  <c r="E25" i="22"/>
  <c r="U25" i="22" s="1"/>
  <c r="H199" i="21"/>
  <c r="X199" i="21" s="1"/>
  <c r="G227" i="22"/>
  <c r="W227" i="22" s="1"/>
  <c r="F207" i="22"/>
  <c r="V207" i="22" s="1"/>
  <c r="O119" i="22"/>
  <c r="AE119" i="22" s="1"/>
  <c r="P172" i="22"/>
  <c r="AF172" i="22" s="1"/>
  <c r="L125" i="22"/>
  <c r="AB125" i="22" s="1"/>
  <c r="L130" i="22"/>
  <c r="AB130" i="22" s="1"/>
  <c r="O43" i="22"/>
  <c r="AE43" i="22" s="1"/>
  <c r="M147" i="22"/>
  <c r="AC147" i="22" s="1"/>
  <c r="Q205" i="22"/>
  <c r="AG205" i="22" s="1"/>
  <c r="M220" i="22"/>
  <c r="AC220" i="22" s="1"/>
  <c r="N86" i="22"/>
  <c r="AD86" i="22" s="1"/>
  <c r="K44" i="22"/>
  <c r="AA44" i="22" s="1"/>
  <c r="K25" i="22"/>
  <c r="AA25" i="22" s="1"/>
  <c r="L31" i="22"/>
  <c r="AB31" i="22" s="1"/>
  <c r="K83" i="22"/>
  <c r="AA83" i="22" s="1"/>
  <c r="I67" i="22"/>
  <c r="Y67" i="22" s="1"/>
  <c r="K219" i="22"/>
  <c r="AA219" i="22" s="1"/>
  <c r="E115" i="22"/>
  <c r="U115" i="22" s="1"/>
  <c r="L180" i="21"/>
  <c r="AB180" i="21" s="1"/>
  <c r="I92" i="22"/>
  <c r="Y92" i="22" s="1"/>
  <c r="H204" i="22"/>
  <c r="X204" i="22" s="1"/>
  <c r="D47" i="11"/>
  <c r="N12" i="22"/>
  <c r="AD12" i="22" s="1"/>
  <c r="F57" i="22"/>
  <c r="V57" i="22" s="1"/>
  <c r="O170" i="22"/>
  <c r="AE170" i="22" s="1"/>
  <c r="I45" i="22"/>
  <c r="Y45" i="22" s="1"/>
  <c r="Q28" i="22"/>
  <c r="AG28" i="22" s="1"/>
  <c r="J23" i="22"/>
  <c r="Z23" i="22" s="1"/>
  <c r="F174" i="22"/>
  <c r="V174" i="22" s="1"/>
  <c r="J33" i="21"/>
  <c r="Z33" i="21" s="1"/>
  <c r="E171" i="21"/>
  <c r="U171" i="21" s="1"/>
  <c r="E128" i="21"/>
  <c r="N193" i="21"/>
  <c r="AD193" i="21" s="1"/>
  <c r="H210" i="21"/>
  <c r="X210" i="21" s="1"/>
  <c r="Q194" i="21"/>
  <c r="AG194" i="21" s="1"/>
  <c r="F45" i="22"/>
  <c r="V45" i="22" s="1"/>
  <c r="F221" i="21"/>
  <c r="V221" i="21" s="1"/>
  <c r="H175" i="21"/>
  <c r="X175" i="21" s="1"/>
  <c r="G165" i="21"/>
  <c r="W165" i="21" s="1"/>
  <c r="F148" i="21"/>
  <c r="V148" i="21" s="1"/>
  <c r="Q26" i="22"/>
  <c r="AG26" i="22" s="1"/>
  <c r="G80" i="22"/>
  <c r="W80" i="22" s="1"/>
  <c r="M201" i="21"/>
  <c r="AC201" i="21" s="1"/>
  <c r="G172" i="22"/>
  <c r="W172" i="22" s="1"/>
  <c r="N68" i="22"/>
  <c r="AD68" i="22" s="1"/>
  <c r="I112" i="22"/>
  <c r="Y112" i="22" s="1"/>
  <c r="P216" i="22"/>
  <c r="AF216" i="22" s="1"/>
  <c r="B53" i="11"/>
  <c r="K150" i="21"/>
  <c r="AA150" i="21" s="1"/>
  <c r="E89" i="22"/>
  <c r="O31" i="22"/>
  <c r="AE31" i="22" s="1"/>
  <c r="K32" i="22"/>
  <c r="AA32" i="22" s="1"/>
  <c r="I80" i="22"/>
  <c r="Y80" i="22" s="1"/>
  <c r="K152" i="22"/>
  <c r="AA152" i="22" s="1"/>
  <c r="L90" i="22"/>
  <c r="AB90" i="22" s="1"/>
  <c r="N204" i="22"/>
  <c r="AD204" i="22" s="1"/>
  <c r="O208" i="22"/>
  <c r="AE208" i="22" s="1"/>
  <c r="Q120" i="22"/>
  <c r="AG120" i="22" s="1"/>
  <c r="H226" i="22"/>
  <c r="X226" i="22" s="1"/>
  <c r="Q227" i="22"/>
  <c r="AG227" i="22" s="1"/>
  <c r="Q120" i="21"/>
  <c r="AG120" i="21" s="1"/>
  <c r="F163" i="21"/>
  <c r="V163" i="21" s="1"/>
  <c r="G16" i="22"/>
  <c r="W16" i="22" s="1"/>
  <c r="G57" i="22"/>
  <c r="W57" i="22" s="1"/>
  <c r="Q88" i="22"/>
  <c r="AG88" i="22" s="1"/>
  <c r="L21" i="22"/>
  <c r="AB21" i="22" s="1"/>
  <c r="J210" i="21"/>
  <c r="Z210" i="21" s="1"/>
  <c r="H22" i="22"/>
  <c r="X22" i="22" s="1"/>
  <c r="I192" i="21"/>
  <c r="Y192" i="21" s="1"/>
  <c r="E196" i="21"/>
  <c r="U196" i="21" s="1"/>
  <c r="G209" i="22"/>
  <c r="W209" i="22" s="1"/>
  <c r="E87" i="22"/>
  <c r="U87" i="22" s="1"/>
  <c r="H86" i="21"/>
  <c r="X86" i="21" s="1"/>
  <c r="K203" i="22"/>
  <c r="AA203" i="22" s="1"/>
  <c r="P63" i="22"/>
  <c r="AF63" i="22" s="1"/>
  <c r="J127" i="22"/>
  <c r="Z127" i="22" s="1"/>
  <c r="I222" i="22"/>
  <c r="Y222" i="22" s="1"/>
  <c r="N90" i="22"/>
  <c r="AD90" i="22" s="1"/>
  <c r="L150" i="22"/>
  <c r="AB150" i="22" s="1"/>
  <c r="M151" i="22"/>
  <c r="AC151" i="22" s="1"/>
  <c r="P145" i="21"/>
  <c r="AF145" i="21" s="1"/>
  <c r="N8" i="22"/>
  <c r="AD8" i="22" s="1"/>
  <c r="H126" i="22"/>
  <c r="X126" i="22" s="1"/>
  <c r="B48" i="11"/>
  <c r="O29" i="21"/>
  <c r="AE29" i="21" s="1"/>
  <c r="H108" i="22"/>
  <c r="X108" i="22" s="1"/>
  <c r="J89" i="22"/>
  <c r="Z89" i="22" s="1"/>
  <c r="O10" i="22"/>
  <c r="AE10" i="22" s="1"/>
  <c r="F124" i="22"/>
  <c r="V124" i="22" s="1"/>
  <c r="H163" i="22"/>
  <c r="X163" i="22" s="1"/>
  <c r="J166" i="22"/>
  <c r="Z166" i="22" s="1"/>
  <c r="M188" i="22"/>
  <c r="AC188" i="22" s="1"/>
  <c r="G117" i="22"/>
  <c r="W117" i="22" s="1"/>
  <c r="L37" i="22"/>
  <c r="AB37" i="22" s="1"/>
  <c r="P221" i="22"/>
  <c r="AF221" i="22" s="1"/>
  <c r="F78" i="22"/>
  <c r="V78" i="22" s="1"/>
  <c r="Q152" i="22"/>
  <c r="AG152" i="22" s="1"/>
  <c r="H58" i="22"/>
  <c r="X58" i="22" s="1"/>
  <c r="K69" i="22"/>
  <c r="AA69" i="22" s="1"/>
  <c r="H170" i="22"/>
  <c r="X170" i="22" s="1"/>
  <c r="E136" i="22"/>
  <c r="U136" i="22" s="1"/>
  <c r="J81" i="22"/>
  <c r="Z81" i="22" s="1"/>
  <c r="O60" i="22"/>
  <c r="AE60" i="22" s="1"/>
  <c r="F60" i="22"/>
  <c r="V60" i="22" s="1"/>
  <c r="I16" i="22"/>
  <c r="Y16" i="22" s="1"/>
  <c r="P64" i="22"/>
  <c r="AF64" i="22" s="1"/>
  <c r="P148" i="22"/>
  <c r="AF148" i="22" s="1"/>
  <c r="M117" i="22"/>
  <c r="AC117" i="22" s="1"/>
  <c r="I212" i="21"/>
  <c r="Y212" i="21" s="1"/>
  <c r="F88" i="22"/>
  <c r="V88" i="22" s="1"/>
  <c r="E227" i="22"/>
  <c r="U227" i="22" s="1"/>
  <c r="I118" i="21"/>
  <c r="Y118" i="21" s="1"/>
  <c r="J151" i="22"/>
  <c r="Z151" i="22" s="1"/>
  <c r="M69" i="21"/>
  <c r="AC69" i="21" s="1"/>
  <c r="P87" i="22"/>
  <c r="AF87" i="22" s="1"/>
  <c r="H121" i="22"/>
  <c r="X121" i="22" s="1"/>
  <c r="Q202" i="22"/>
  <c r="AG202" i="22" s="1"/>
  <c r="J137" i="21"/>
  <c r="Z137" i="21" s="1"/>
  <c r="L166" i="21"/>
  <c r="AB166" i="21" s="1"/>
  <c r="P194" i="21"/>
  <c r="AF194" i="21" s="1"/>
  <c r="F158" i="22"/>
  <c r="V158" i="22" s="1"/>
  <c r="L134" i="21"/>
  <c r="AB134" i="21" s="1"/>
  <c r="L115" i="22"/>
  <c r="AB115" i="22" s="1"/>
  <c r="L208" i="21"/>
  <c r="AB208" i="21" s="1"/>
  <c r="P123" i="21"/>
  <c r="AF123" i="21" s="1"/>
  <c r="K119" i="22"/>
  <c r="AA119" i="22" s="1"/>
  <c r="K145" i="22"/>
  <c r="AA145" i="22" s="1"/>
  <c r="M76" i="21"/>
  <c r="AC76" i="21" s="1"/>
  <c r="I196" i="20"/>
  <c r="Y196" i="20" s="1"/>
  <c r="I100" i="22"/>
  <c r="Y100" i="22" s="1"/>
  <c r="M125" i="21"/>
  <c r="AC125" i="21" s="1"/>
  <c r="F149" i="21"/>
  <c r="V149" i="21" s="1"/>
  <c r="F218" i="22"/>
  <c r="V218" i="22" s="1"/>
  <c r="L55" i="22"/>
  <c r="AB55" i="22" s="1"/>
  <c r="L133" i="22"/>
  <c r="AB133" i="22" s="1"/>
  <c r="P201" i="21"/>
  <c r="AF201" i="21" s="1"/>
  <c r="F199" i="21"/>
  <c r="V199" i="21" s="1"/>
  <c r="N100" i="21"/>
  <c r="AD100" i="21" s="1"/>
  <c r="G35" i="22"/>
  <c r="W35" i="22" s="1"/>
  <c r="N54" i="22"/>
  <c r="AD54" i="22" s="1"/>
  <c r="E203" i="21"/>
  <c r="U203" i="21" s="1"/>
  <c r="O115" i="22"/>
  <c r="AE115" i="22" s="1"/>
  <c r="K106" i="21"/>
  <c r="AA106" i="21" s="1"/>
  <c r="P217" i="21"/>
  <c r="AF217" i="21" s="1"/>
  <c r="N101" i="22"/>
  <c r="AD101" i="22" s="1"/>
  <c r="P199" i="22"/>
  <c r="AF199" i="22" s="1"/>
  <c r="N19" i="22"/>
  <c r="AD19" i="22" s="1"/>
  <c r="O66" i="22"/>
  <c r="AE66" i="22" s="1"/>
  <c r="O75" i="21"/>
  <c r="AE75" i="21" s="1"/>
  <c r="J119" i="21"/>
  <c r="F175" i="22"/>
  <c r="V175" i="22" s="1"/>
  <c r="F152" i="21"/>
  <c r="V152" i="21" s="1"/>
  <c r="H227" i="22"/>
  <c r="X227" i="22" s="1"/>
  <c r="K220" i="22"/>
  <c r="AA220" i="22" s="1"/>
  <c r="M166" i="21"/>
  <c r="AC166" i="21" s="1"/>
  <c r="H12" i="22"/>
  <c r="X12" i="22" s="1"/>
  <c r="J206" i="21"/>
  <c r="Z206" i="21" s="1"/>
  <c r="O84" i="22"/>
  <c r="AE84" i="22" s="1"/>
  <c r="J217" i="22"/>
  <c r="Z217" i="22" s="1"/>
  <c r="M156" i="21"/>
  <c r="AC156" i="21" s="1"/>
  <c r="H103" i="21"/>
  <c r="X103" i="21" s="1"/>
  <c r="J27" i="22"/>
  <c r="Z27" i="22" s="1"/>
  <c r="O76" i="22"/>
  <c r="AE76" i="22" s="1"/>
  <c r="E151" i="22"/>
  <c r="U151" i="22" s="1"/>
  <c r="P75" i="22"/>
  <c r="AF75" i="22" s="1"/>
  <c r="P74" i="22"/>
  <c r="AF74" i="22" s="1"/>
  <c r="H221" i="21"/>
  <c r="X221" i="21" s="1"/>
  <c r="L227" i="21"/>
  <c r="AB227" i="21" s="1"/>
  <c r="G123" i="21"/>
  <c r="W123" i="21" s="1"/>
  <c r="O173" i="21"/>
  <c r="AE173" i="21" s="1"/>
  <c r="O148" i="22"/>
  <c r="AE148" i="22" s="1"/>
  <c r="P181" i="22"/>
  <c r="AF181" i="22" s="1"/>
  <c r="H225" i="22"/>
  <c r="X225" i="22" s="1"/>
  <c r="L179" i="22"/>
  <c r="AB179" i="22" s="1"/>
  <c r="N120" i="22"/>
  <c r="AD120" i="22" s="1"/>
  <c r="N91" i="22"/>
  <c r="AD91" i="22" s="1"/>
  <c r="J193" i="22"/>
  <c r="Z193" i="22" s="1"/>
  <c r="K172" i="22"/>
  <c r="AA172" i="22" s="1"/>
  <c r="L154" i="21"/>
  <c r="AB154" i="21" s="1"/>
  <c r="I155" i="21"/>
  <c r="Y155" i="21" s="1"/>
  <c r="K11" i="22"/>
  <c r="AA11" i="22" s="1"/>
  <c r="Q210" i="22"/>
  <c r="AG210" i="22" s="1"/>
  <c r="J136" i="22"/>
  <c r="Z136" i="22" s="1"/>
  <c r="E57" i="11"/>
  <c r="O116" i="21"/>
  <c r="AE116" i="21" s="1"/>
  <c r="P62" i="22"/>
  <c r="AF62" i="22" s="1"/>
  <c r="M212" i="21"/>
  <c r="AC212" i="21" s="1"/>
  <c r="H181" i="22"/>
  <c r="X181" i="22" s="1"/>
  <c r="Q170" i="22"/>
  <c r="AG170" i="22" s="1"/>
  <c r="K77" i="22"/>
  <c r="AA77" i="22" s="1"/>
  <c r="H80" i="22"/>
  <c r="X80" i="22" s="1"/>
  <c r="H131" i="21"/>
  <c r="X131" i="21" s="1"/>
  <c r="L86" i="22"/>
  <c r="AB86" i="22" s="1"/>
  <c r="M213" i="21"/>
  <c r="AC213" i="21" s="1"/>
  <c r="L200" i="22"/>
  <c r="AB200" i="22" s="1"/>
  <c r="P135" i="21"/>
  <c r="AF135" i="21" s="1"/>
  <c r="I174" i="22"/>
  <c r="Y174" i="22" s="1"/>
  <c r="L35" i="22"/>
  <c r="AB35" i="22" s="1"/>
  <c r="F26" i="22"/>
  <c r="L176" i="22"/>
  <c r="AB176" i="22" s="1"/>
  <c r="E225" i="21"/>
  <c r="U225" i="21" s="1"/>
  <c r="H153" i="22"/>
  <c r="X153" i="22" s="1"/>
  <c r="F50" i="11"/>
  <c r="H214" i="22"/>
  <c r="X214" i="22" s="1"/>
  <c r="H209" i="22"/>
  <c r="X209" i="22" s="1"/>
  <c r="K206" i="22"/>
  <c r="AA206" i="22" s="1"/>
  <c r="L26" i="22"/>
  <c r="AB26" i="22" s="1"/>
  <c r="K131" i="22"/>
  <c r="AA131" i="22" s="1"/>
  <c r="M128" i="22"/>
  <c r="AC128" i="22" s="1"/>
  <c r="C26" i="11"/>
  <c r="C24" i="11"/>
  <c r="H116" i="22"/>
  <c r="X116" i="22" s="1"/>
  <c r="C17" i="11"/>
  <c r="N58" i="22"/>
  <c r="AD58" i="22" s="1"/>
  <c r="J164" i="22"/>
  <c r="Z164" i="22" s="1"/>
  <c r="Q115" i="22"/>
  <c r="AG115" i="22" s="1"/>
  <c r="H211" i="21"/>
  <c r="X211" i="21" s="1"/>
  <c r="P224" i="21"/>
  <c r="AF224" i="21" s="1"/>
  <c r="J26" i="22"/>
  <c r="Z26" i="22" s="1"/>
  <c r="F46" i="11"/>
  <c r="L165" i="22"/>
  <c r="AB165" i="22" s="1"/>
  <c r="E219" i="22"/>
  <c r="U219" i="22" s="1"/>
  <c r="B59" i="11"/>
  <c r="O137" i="21"/>
  <c r="AE137" i="21" s="1"/>
  <c r="K18" i="22"/>
  <c r="AA18" i="22" s="1"/>
  <c r="O160" i="22"/>
  <c r="AE160" i="22" s="1"/>
  <c r="D53" i="11"/>
  <c r="C19" i="11"/>
  <c r="P120" i="22"/>
  <c r="AF120" i="22" s="1"/>
  <c r="F69" i="22"/>
  <c r="E84" i="22"/>
  <c r="U84" i="22" s="1"/>
  <c r="M194" i="22"/>
  <c r="AC194" i="22" s="1"/>
  <c r="J171" i="22"/>
  <c r="Z171" i="22" s="1"/>
  <c r="N66" i="22"/>
  <c r="AD66" i="22" s="1"/>
  <c r="L84" i="22"/>
  <c r="AB84" i="22" s="1"/>
  <c r="O144" i="22"/>
  <c r="AE144" i="22" s="1"/>
  <c r="N196" i="21"/>
  <c r="AD196" i="21" s="1"/>
  <c r="M34" i="22"/>
  <c r="AC34" i="22" s="1"/>
  <c r="J54" i="22"/>
  <c r="Z54" i="22" s="1"/>
  <c r="O174" i="20"/>
  <c r="AE174" i="20" s="1"/>
  <c r="O12" i="21"/>
  <c r="AE12" i="21" s="1"/>
  <c r="M36" i="21"/>
  <c r="AC36" i="21" s="1"/>
  <c r="I31" i="22"/>
  <c r="Y31" i="22" s="1"/>
  <c r="I68" i="22"/>
  <c r="Y68" i="22" s="1"/>
  <c r="L98" i="22"/>
  <c r="AB98" i="22" s="1"/>
  <c r="K226" i="20"/>
  <c r="Q144" i="21"/>
  <c r="AG144" i="21" s="1"/>
  <c r="P115" i="21"/>
  <c r="AF115" i="21" s="1"/>
  <c r="J167" i="21"/>
  <c r="Z167" i="21" s="1"/>
  <c r="G156" i="21"/>
  <c r="W156" i="21" s="1"/>
  <c r="E16" i="22"/>
  <c r="U16" i="22" s="1"/>
  <c r="Q24" i="21"/>
  <c r="AG24" i="21" s="1"/>
  <c r="G55" i="21"/>
  <c r="W55" i="21" s="1"/>
  <c r="H123" i="21"/>
  <c r="X123" i="21" s="1"/>
  <c r="I22" i="22"/>
  <c r="Y22" i="22" s="1"/>
  <c r="K53" i="22"/>
  <c r="AA53" i="22" s="1"/>
  <c r="F91" i="22"/>
  <c r="V91" i="22" s="1"/>
  <c r="Q83" i="22"/>
  <c r="AG83" i="22" s="1"/>
  <c r="D56" i="11"/>
  <c r="K109" i="21"/>
  <c r="AA109" i="21" s="1"/>
  <c r="E161" i="21"/>
  <c r="N77" i="22"/>
  <c r="AD77" i="22" s="1"/>
  <c r="E40" i="22"/>
  <c r="U40" i="22" s="1"/>
  <c r="L160" i="21"/>
  <c r="AB160" i="21" s="1"/>
  <c r="F225" i="21"/>
  <c r="V225" i="21" s="1"/>
  <c r="Q27" i="22"/>
  <c r="AG27" i="22" s="1"/>
  <c r="F133" i="21"/>
  <c r="V133" i="21" s="1"/>
  <c r="J155" i="21"/>
  <c r="Z155" i="21" s="1"/>
  <c r="N182" i="22"/>
  <c r="AD182" i="22" s="1"/>
  <c r="K145" i="21"/>
  <c r="AA145" i="21" s="1"/>
  <c r="N57" i="21"/>
  <c r="AD57" i="21" s="1"/>
  <c r="F177" i="21"/>
  <c r="V177" i="21" s="1"/>
  <c r="N128" i="21"/>
  <c r="AD128" i="21" s="1"/>
  <c r="H219" i="21"/>
  <c r="X219" i="21" s="1"/>
  <c r="M120" i="22"/>
  <c r="AC120" i="22" s="1"/>
  <c r="K213" i="21"/>
  <c r="AA213" i="21" s="1"/>
  <c r="M219" i="21"/>
  <c r="AC219" i="21" s="1"/>
  <c r="N154" i="21"/>
  <c r="N137" i="21"/>
  <c r="AD137" i="21" s="1"/>
  <c r="E205" i="21"/>
  <c r="U205" i="21" s="1"/>
  <c r="E223" i="21"/>
  <c r="U223" i="21" s="1"/>
  <c r="N158" i="22"/>
  <c r="AD158" i="22" s="1"/>
  <c r="M82" i="21"/>
  <c r="AC82" i="21" s="1"/>
  <c r="N210" i="20"/>
  <c r="AD210" i="20" s="1"/>
  <c r="K25" i="21"/>
  <c r="AA25" i="21" s="1"/>
  <c r="K171" i="21"/>
  <c r="AA171" i="21" s="1"/>
  <c r="E167" i="21"/>
  <c r="U167" i="21" s="1"/>
  <c r="L85" i="22"/>
  <c r="AB85" i="22" s="1"/>
  <c r="O33" i="22"/>
  <c r="AE33" i="22" s="1"/>
  <c r="F59" i="11"/>
  <c r="P129" i="20"/>
  <c r="AF129" i="20" s="1"/>
  <c r="M61" i="21"/>
  <c r="AC61" i="21" s="1"/>
  <c r="G203" i="21"/>
  <c r="W203" i="21" s="1"/>
  <c r="L119" i="21"/>
  <c r="AB119" i="21" s="1"/>
  <c r="G121" i="22"/>
  <c r="W121" i="22" s="1"/>
  <c r="L68" i="22"/>
  <c r="AB68" i="22" s="1"/>
  <c r="M121" i="22"/>
  <c r="AC121" i="22" s="1"/>
  <c r="G107" i="22"/>
  <c r="W107" i="22" s="1"/>
  <c r="I149" i="22"/>
  <c r="Y149" i="22" s="1"/>
  <c r="H73" i="22"/>
  <c r="X73" i="22" s="1"/>
  <c r="P214" i="22"/>
  <c r="AF214" i="22" s="1"/>
  <c r="F123" i="21"/>
  <c r="V123" i="21" s="1"/>
  <c r="K99" i="22"/>
  <c r="AA99" i="22" s="1"/>
  <c r="Q175" i="21"/>
  <c r="AG175" i="21" s="1"/>
  <c r="H69" i="22"/>
  <c r="X69" i="22" s="1"/>
  <c r="L88" i="22"/>
  <c r="AB88" i="22" s="1"/>
  <c r="L69" i="22"/>
  <c r="AB69" i="22" s="1"/>
  <c r="O107" i="21"/>
  <c r="AE107" i="21" s="1"/>
  <c r="E125" i="21"/>
  <c r="U125" i="21" s="1"/>
  <c r="I164" i="21"/>
  <c r="L219" i="22"/>
  <c r="AB219" i="22" s="1"/>
  <c r="F150" i="22"/>
  <c r="O9" i="22"/>
  <c r="AE9" i="22" s="1"/>
  <c r="G224" i="22"/>
  <c r="W224" i="22" s="1"/>
  <c r="H143" i="21"/>
  <c r="X143" i="21" s="1"/>
  <c r="E118" i="21"/>
  <c r="U118" i="21" s="1"/>
  <c r="E148" i="21"/>
  <c r="U148" i="21" s="1"/>
  <c r="L12" i="22"/>
  <c r="AB12" i="22" s="1"/>
  <c r="E114" i="22"/>
  <c r="U114" i="22" s="1"/>
  <c r="K102" i="22"/>
  <c r="AA102" i="22" s="1"/>
  <c r="J112" i="21"/>
  <c r="Z112" i="21" s="1"/>
  <c r="L210" i="22"/>
  <c r="AB210" i="22" s="1"/>
  <c r="O173" i="22"/>
  <c r="AE173" i="22" s="1"/>
  <c r="N103" i="22"/>
  <c r="AD103" i="22" s="1"/>
  <c r="E100" i="22"/>
  <c r="U100" i="22" s="1"/>
  <c r="I27" i="22"/>
  <c r="Y27" i="22" s="1"/>
  <c r="H79" i="22"/>
  <c r="X79" i="22" s="1"/>
  <c r="E133" i="22"/>
  <c r="U133" i="22" s="1"/>
  <c r="L16" i="22"/>
  <c r="AB16" i="22" s="1"/>
  <c r="L207" i="22"/>
  <c r="AB207" i="22" s="1"/>
  <c r="E7" i="22"/>
  <c r="U7" i="22" s="1"/>
  <c r="J74" i="22"/>
  <c r="Z74" i="22" s="1"/>
  <c r="H176" i="22"/>
  <c r="X176" i="22" s="1"/>
  <c r="L41" i="21"/>
  <c r="AB41" i="21" s="1"/>
  <c r="M77" i="22"/>
  <c r="AC77" i="22" s="1"/>
  <c r="F32" i="22"/>
  <c r="I129" i="22"/>
  <c r="Y129" i="22" s="1"/>
  <c r="H162" i="21"/>
  <c r="X162" i="21" s="1"/>
  <c r="K135" i="21"/>
  <c r="AA135" i="21" s="1"/>
  <c r="K110" i="22"/>
  <c r="AA110" i="22" s="1"/>
  <c r="N199" i="22"/>
  <c r="AD199" i="22" s="1"/>
  <c r="E215" i="21"/>
  <c r="I176" i="22"/>
  <c r="Y176" i="22" s="1"/>
  <c r="K85" i="22"/>
  <c r="AA85" i="22" s="1"/>
  <c r="J205" i="22"/>
  <c r="Z205" i="22" s="1"/>
  <c r="M13" i="22"/>
  <c r="AC13" i="22" s="1"/>
  <c r="L124" i="22"/>
  <c r="AB124" i="22" s="1"/>
  <c r="C30" i="11"/>
  <c r="I128" i="22"/>
  <c r="Y128" i="22" s="1"/>
  <c r="O80" i="22"/>
  <c r="AE80" i="22" s="1"/>
  <c r="E58" i="22"/>
  <c r="U58" i="22" s="1"/>
  <c r="P77" i="22"/>
  <c r="AF77" i="22" s="1"/>
  <c r="I65" i="22"/>
  <c r="Y65" i="22" s="1"/>
  <c r="G162" i="22"/>
  <c r="W162" i="22" s="1"/>
  <c r="M19" i="22"/>
  <c r="AC19" i="22" s="1"/>
  <c r="K115" i="22"/>
  <c r="AA115" i="22" s="1"/>
  <c r="J223" i="22"/>
  <c r="Z223" i="22" s="1"/>
  <c r="J216" i="22"/>
  <c r="Z216" i="22" s="1"/>
  <c r="F162" i="22"/>
  <c r="V162" i="22" s="1"/>
  <c r="L74" i="22"/>
  <c r="AB74" i="22" s="1"/>
  <c r="L100" i="22"/>
  <c r="AB100" i="22" s="1"/>
  <c r="M78" i="22"/>
  <c r="AC78" i="22" s="1"/>
  <c r="N173" i="22"/>
  <c r="AD173" i="22" s="1"/>
  <c r="G136" i="22"/>
  <c r="W136" i="22" s="1"/>
  <c r="O194" i="21"/>
  <c r="AE194" i="21" s="1"/>
  <c r="Q37" i="22"/>
  <c r="AG37" i="22" s="1"/>
  <c r="M202" i="21"/>
  <c r="AC202" i="21" s="1"/>
  <c r="J33" i="22"/>
  <c r="Z33" i="22" s="1"/>
  <c r="H130" i="20"/>
  <c r="X130" i="20" s="1"/>
  <c r="M206" i="19"/>
  <c r="AC206" i="19" s="1"/>
  <c r="Q218" i="20"/>
  <c r="AG218" i="20" s="1"/>
  <c r="K132" i="21"/>
  <c r="AA132" i="21" s="1"/>
  <c r="L54" i="21"/>
  <c r="AB54" i="21" s="1"/>
  <c r="E32" i="21"/>
  <c r="U32" i="21" s="1"/>
  <c r="I159" i="22"/>
  <c r="Y159" i="22" s="1"/>
  <c r="I115" i="21"/>
  <c r="Y115" i="21" s="1"/>
  <c r="G20" i="21"/>
  <c r="W20" i="21" s="1"/>
  <c r="O58" i="21"/>
  <c r="AE58" i="21" s="1"/>
  <c r="F58" i="20"/>
  <c r="V58" i="20" s="1"/>
  <c r="K59" i="21"/>
  <c r="AA59" i="21" s="1"/>
  <c r="F70" i="20"/>
  <c r="P39" i="22"/>
  <c r="AF39" i="22" s="1"/>
  <c r="O45" i="21"/>
  <c r="AE45" i="21" s="1"/>
  <c r="H144" i="21"/>
  <c r="X144" i="21" s="1"/>
  <c r="O45" i="20"/>
  <c r="AE45" i="20" s="1"/>
  <c r="O145" i="21"/>
  <c r="AE145" i="21" s="1"/>
  <c r="L72" i="21"/>
  <c r="AB72" i="21" s="1"/>
  <c r="L20" i="21"/>
  <c r="AB20" i="21" s="1"/>
  <c r="M85" i="22"/>
  <c r="AC85" i="22" s="1"/>
  <c r="H41" i="22"/>
  <c r="O63" i="22"/>
  <c r="AE63" i="22" s="1"/>
  <c r="E41" i="21"/>
  <c r="U41" i="21" s="1"/>
  <c r="Q21" i="22"/>
  <c r="AG21" i="22" s="1"/>
  <c r="J170" i="22"/>
  <c r="Z170" i="22" s="1"/>
  <c r="O173" i="20"/>
  <c r="AE173" i="20" s="1"/>
  <c r="F65" i="21"/>
  <c r="V65" i="21" s="1"/>
  <c r="N114" i="21"/>
  <c r="AD114" i="21" s="1"/>
  <c r="G109" i="22"/>
  <c r="W109" i="22" s="1"/>
  <c r="I153" i="22"/>
  <c r="Y153" i="22" s="1"/>
  <c r="N150" i="22"/>
  <c r="AD150" i="22" s="1"/>
  <c r="K204" i="22"/>
  <c r="AA204" i="22" s="1"/>
  <c r="F76" i="21"/>
  <c r="V76" i="21" s="1"/>
  <c r="F101" i="21"/>
  <c r="V101" i="21" s="1"/>
  <c r="H147" i="21"/>
  <c r="X147" i="21" s="1"/>
  <c r="G111" i="22"/>
  <c r="W111" i="22" s="1"/>
  <c r="K66" i="22"/>
  <c r="E225" i="22"/>
  <c r="U225" i="22" s="1"/>
  <c r="M40" i="21"/>
  <c r="AC40" i="21" s="1"/>
  <c r="G157" i="21"/>
  <c r="W157" i="21" s="1"/>
  <c r="J78" i="21"/>
  <c r="Z78" i="21" s="1"/>
  <c r="M121" i="20"/>
  <c r="AC121" i="20" s="1"/>
  <c r="F81" i="22"/>
  <c r="V81" i="22" s="1"/>
  <c r="P124" i="21"/>
  <c r="AF124" i="21" s="1"/>
  <c r="Q89" i="22"/>
  <c r="AG89" i="22" s="1"/>
  <c r="J14" i="21"/>
  <c r="Z14" i="21" s="1"/>
  <c r="O72" i="21"/>
  <c r="AE72" i="21" s="1"/>
  <c r="K136" i="21"/>
  <c r="AA136" i="21" s="1"/>
  <c r="H107" i="20"/>
  <c r="X107" i="20" s="1"/>
  <c r="G39" i="22"/>
  <c r="W39" i="22" s="1"/>
  <c r="N18" i="21"/>
  <c r="AD18" i="21" s="1"/>
  <c r="F136" i="22"/>
  <c r="V136" i="22" s="1"/>
  <c r="Q222" i="19"/>
  <c r="AG222" i="19" s="1"/>
  <c r="E69" i="21"/>
  <c r="L113" i="21"/>
  <c r="AB113" i="21" s="1"/>
  <c r="L205" i="21"/>
  <c r="AB205" i="21" s="1"/>
  <c r="O145" i="20"/>
  <c r="AE145" i="20" s="1"/>
  <c r="O92" i="21"/>
  <c r="AE92" i="21" s="1"/>
  <c r="O215" i="21"/>
  <c r="AE215" i="21" s="1"/>
  <c r="F224" i="21"/>
  <c r="V224" i="21" s="1"/>
  <c r="N90" i="20"/>
  <c r="AD90" i="20" s="1"/>
  <c r="Q152" i="21"/>
  <c r="AG152" i="21" s="1"/>
  <c r="I204" i="20"/>
  <c r="Y204" i="20" s="1"/>
  <c r="H40" i="21"/>
  <c r="X40" i="21" s="1"/>
  <c r="F54" i="21"/>
  <c r="V54" i="21" s="1"/>
  <c r="O124" i="21"/>
  <c r="F40" i="21"/>
  <c r="V40" i="21" s="1"/>
  <c r="K30" i="22"/>
  <c r="AA30" i="22" s="1"/>
  <c r="K57" i="20"/>
  <c r="L103" i="21"/>
  <c r="AB103" i="21" s="1"/>
  <c r="O224" i="20"/>
  <c r="AE224" i="20" s="1"/>
  <c r="P29" i="21"/>
  <c r="AF29" i="21" s="1"/>
  <c r="O76" i="21"/>
  <c r="AE76" i="21" s="1"/>
  <c r="O159" i="21"/>
  <c r="AE159" i="21" s="1"/>
  <c r="J130" i="21"/>
  <c r="Z130" i="21" s="1"/>
  <c r="H85" i="22"/>
  <c r="X85" i="22" s="1"/>
  <c r="N70" i="21"/>
  <c r="AD70" i="21" s="1"/>
  <c r="G74" i="21"/>
  <c r="W74" i="21" s="1"/>
  <c r="G43" i="21"/>
  <c r="L167" i="22"/>
  <c r="AB167" i="22" s="1"/>
  <c r="G45" i="22"/>
  <c r="W45" i="22" s="1"/>
  <c r="G205" i="22"/>
  <c r="W205" i="22" s="1"/>
  <c r="P113" i="21"/>
  <c r="AF113" i="21" s="1"/>
  <c r="K82" i="21"/>
  <c r="AA82" i="21" s="1"/>
  <c r="E157" i="21"/>
  <c r="U157" i="21" s="1"/>
  <c r="O181" i="22"/>
  <c r="AE181" i="22" s="1"/>
  <c r="J76" i="21"/>
  <c r="Z76" i="21" s="1"/>
  <c r="L210" i="21"/>
  <c r="AB210" i="21" s="1"/>
  <c r="N153" i="22"/>
  <c r="AD153" i="22" s="1"/>
  <c r="G158" i="21"/>
  <c r="W158" i="21" s="1"/>
  <c r="E217" i="21"/>
  <c r="U217" i="21" s="1"/>
  <c r="M200" i="22"/>
  <c r="AC200" i="22" s="1"/>
  <c r="K73" i="22"/>
  <c r="AA73" i="22" s="1"/>
  <c r="Q189" i="22"/>
  <c r="AG189" i="22" s="1"/>
  <c r="F72" i="21"/>
  <c r="V72" i="21" s="1"/>
  <c r="N20" i="22"/>
  <c r="AD20" i="22" s="1"/>
  <c r="P212" i="21"/>
  <c r="AF212" i="21" s="1"/>
  <c r="F167" i="21"/>
  <c r="V167" i="21" s="1"/>
  <c r="I177" i="22"/>
  <c r="Y177" i="22" s="1"/>
  <c r="G182" i="22"/>
  <c r="W182" i="22" s="1"/>
  <c r="Q226" i="21"/>
  <c r="AG226" i="21" s="1"/>
  <c r="E87" i="21"/>
  <c r="U87" i="21" s="1"/>
  <c r="H25" i="22"/>
  <c r="X25" i="22" s="1"/>
  <c r="H190" i="21"/>
  <c r="X190" i="21" s="1"/>
  <c r="P215" i="21"/>
  <c r="AF215" i="21" s="1"/>
  <c r="O15" i="22"/>
  <c r="AE15" i="22" s="1"/>
  <c r="N109" i="22"/>
  <c r="AD109" i="22" s="1"/>
  <c r="N53" i="21"/>
  <c r="AD53" i="21" s="1"/>
  <c r="E197" i="21"/>
  <c r="Q68" i="22"/>
  <c r="AG68" i="22" s="1"/>
  <c r="Q31" i="22"/>
  <c r="AG31" i="22" s="1"/>
  <c r="G6" i="22"/>
  <c r="W6" i="22" s="1"/>
  <c r="K121" i="22"/>
  <c r="AA121" i="22" s="1"/>
  <c r="I209" i="21"/>
  <c r="Y209" i="21" s="1"/>
  <c r="J105" i="21"/>
  <c r="Z105" i="21" s="1"/>
  <c r="L122" i="21"/>
  <c r="AB122" i="21" s="1"/>
  <c r="N13" i="22"/>
  <c r="AD13" i="22" s="1"/>
  <c r="N83" i="22"/>
  <c r="AD83" i="22" s="1"/>
  <c r="I85" i="22"/>
  <c r="Y85" i="22" s="1"/>
  <c r="M103" i="22"/>
  <c r="AC103" i="22" s="1"/>
  <c r="K200" i="21"/>
  <c r="AA200" i="21" s="1"/>
  <c r="N156" i="20"/>
  <c r="AD156" i="20" s="1"/>
  <c r="G132" i="21"/>
  <c r="W132" i="21" s="1"/>
  <c r="Q18" i="22"/>
  <c r="AG18" i="22" s="1"/>
  <c r="H226" i="21"/>
  <c r="K112" i="22"/>
  <c r="AA112" i="22" s="1"/>
  <c r="N163" i="22"/>
  <c r="AD163" i="22" s="1"/>
  <c r="K104" i="21"/>
  <c r="AA104" i="21" s="1"/>
  <c r="E23" i="22"/>
  <c r="Q200" i="21"/>
  <c r="AG200" i="21" s="1"/>
  <c r="P111" i="22"/>
  <c r="AF111" i="22" s="1"/>
  <c r="E157" i="22"/>
  <c r="N109" i="21"/>
  <c r="AD109" i="21" s="1"/>
  <c r="O191" i="22"/>
  <c r="AE191" i="22" s="1"/>
  <c r="O213" i="22"/>
  <c r="AE213" i="22" s="1"/>
  <c r="N10" i="22"/>
  <c r="H21" i="22"/>
  <c r="X21" i="22" s="1"/>
  <c r="K155" i="22"/>
  <c r="AA155" i="22" s="1"/>
  <c r="L189" i="21"/>
  <c r="AB189" i="21" s="1"/>
  <c r="J143" i="21"/>
  <c r="Z143" i="21" s="1"/>
  <c r="Q222" i="21"/>
  <c r="AG222" i="21" s="1"/>
  <c r="Q209" i="21"/>
  <c r="AG209" i="21" s="1"/>
  <c r="P40" i="22"/>
  <c r="AF40" i="22" s="1"/>
  <c r="O189" i="22"/>
  <c r="AE189" i="22" s="1"/>
  <c r="I163" i="21"/>
  <c r="Y163" i="21" s="1"/>
  <c r="K173" i="21"/>
  <c r="AA173" i="21" s="1"/>
  <c r="G170" i="21"/>
  <c r="W170" i="21" s="1"/>
  <c r="N226" i="21"/>
  <c r="AD226" i="21" s="1"/>
  <c r="F152" i="22"/>
  <c r="V152" i="22" s="1"/>
  <c r="E224" i="22"/>
  <c r="K117" i="21"/>
  <c r="AA117" i="21" s="1"/>
  <c r="M175" i="22"/>
  <c r="AC175" i="22" s="1"/>
  <c r="N89" i="22"/>
  <c r="AD89" i="22" s="1"/>
  <c r="K62" i="22"/>
  <c r="AA62" i="22" s="1"/>
  <c r="F122" i="22"/>
  <c r="V122" i="22" s="1"/>
  <c r="P204" i="22"/>
  <c r="AF204" i="22" s="1"/>
  <c r="I219" i="22"/>
  <c r="Y219" i="22" s="1"/>
  <c r="I198" i="21"/>
  <c r="Y198" i="21" s="1"/>
  <c r="K58" i="22"/>
  <c r="AA58" i="22" s="1"/>
  <c r="O197" i="22"/>
  <c r="AE197" i="22" s="1"/>
  <c r="P86" i="22"/>
  <c r="AF86" i="22" s="1"/>
  <c r="Q100" i="22"/>
  <c r="AG100" i="22" s="1"/>
  <c r="M83" i="22"/>
  <c r="AC83" i="22" s="1"/>
  <c r="M64" i="21"/>
  <c r="AC64" i="21" s="1"/>
  <c r="P98" i="22"/>
  <c r="AF98" i="22" s="1"/>
  <c r="P11" i="22"/>
  <c r="AF11" i="22" s="1"/>
  <c r="F225" i="22"/>
  <c r="V225" i="22" s="1"/>
  <c r="O201" i="22"/>
  <c r="AE201" i="22" s="1"/>
  <c r="K164" i="21"/>
  <c r="AA164" i="21" s="1"/>
  <c r="Q78" i="22"/>
  <c r="AG78" i="22" s="1"/>
  <c r="H122" i="22"/>
  <c r="X122" i="22" s="1"/>
  <c r="K226" i="21"/>
  <c r="AA226" i="21" s="1"/>
  <c r="J55" i="22"/>
  <c r="Z55" i="22" s="1"/>
  <c r="Q154" i="22"/>
  <c r="AG154" i="22" s="1"/>
  <c r="E107" i="22"/>
  <c r="N172" i="22"/>
  <c r="AD172" i="22" s="1"/>
  <c r="M203" i="22"/>
  <c r="AC203" i="22" s="1"/>
  <c r="C34" i="11"/>
  <c r="G160" i="22"/>
  <c r="W160" i="22" s="1"/>
  <c r="P70" i="22"/>
  <c r="AF70" i="22" s="1"/>
  <c r="G38" i="22"/>
  <c r="W38" i="22" s="1"/>
  <c r="G128" i="22"/>
  <c r="W128" i="22" s="1"/>
  <c r="I26" i="22"/>
  <c r="Y26" i="22" s="1"/>
  <c r="O114" i="22"/>
  <c r="AE114" i="22" s="1"/>
  <c r="M20" i="22"/>
  <c r="AC20" i="22" s="1"/>
  <c r="M177" i="22"/>
  <c r="AC177" i="22" s="1"/>
  <c r="I220" i="22"/>
  <c r="Y220" i="22" s="1"/>
  <c r="F172" i="22"/>
  <c r="V172" i="22" s="1"/>
  <c r="H166" i="22"/>
  <c r="X166" i="22" s="1"/>
  <c r="M8" i="22"/>
  <c r="AC8" i="22" s="1"/>
  <c r="F168" i="22"/>
  <c r="V168" i="22" s="1"/>
  <c r="N175" i="22"/>
  <c r="AD175" i="22" s="1"/>
  <c r="M125" i="22"/>
  <c r="AC125" i="22" s="1"/>
  <c r="H89" i="22"/>
  <c r="X89" i="22" s="1"/>
  <c r="H212" i="21"/>
  <c r="X212" i="21" s="1"/>
  <c r="E99" i="22"/>
  <c r="U99" i="22" s="1"/>
  <c r="Q133" i="22"/>
  <c r="AG133" i="22" s="1"/>
  <c r="J28" i="22"/>
  <c r="Z28" i="22" s="1"/>
  <c r="L118" i="22"/>
  <c r="AB118" i="22" s="1"/>
  <c r="J204" i="22"/>
  <c r="Z204" i="22" s="1"/>
  <c r="J118" i="22"/>
  <c r="Z118" i="22" s="1"/>
  <c r="G77" i="22"/>
  <c r="W77" i="22" s="1"/>
  <c r="N160" i="22"/>
  <c r="AD160" i="22" s="1"/>
  <c r="L145" i="22"/>
  <c r="AB145" i="22" s="1"/>
  <c r="C37" i="11"/>
  <c r="J225" i="22"/>
  <c r="Z225" i="22" s="1"/>
  <c r="C59" i="11"/>
  <c r="M42" i="22"/>
  <c r="AC42" i="22" s="1"/>
  <c r="N92" i="22"/>
  <c r="P161" i="22"/>
  <c r="AF161" i="22" s="1"/>
  <c r="I225" i="22"/>
  <c r="Y225" i="22" s="1"/>
  <c r="C21" i="11"/>
  <c r="B55" i="11"/>
  <c r="P119" i="22"/>
  <c r="AF119" i="22" s="1"/>
  <c r="H124" i="22"/>
  <c r="X124" i="22" s="1"/>
  <c r="I227" i="22"/>
  <c r="Y227" i="22" s="1"/>
  <c r="L199" i="22"/>
  <c r="AB199" i="22" s="1"/>
  <c r="P133" i="22"/>
  <c r="AF133" i="22" s="1"/>
  <c r="O14" i="22"/>
  <c r="AE14" i="22" s="1"/>
  <c r="I171" i="22"/>
  <c r="Y171" i="22" s="1"/>
  <c r="G13" i="22"/>
  <c r="W13" i="22" s="1"/>
  <c r="Q119" i="22"/>
  <c r="AG119" i="22" s="1"/>
  <c r="K159" i="22"/>
  <c r="AA159" i="22" s="1"/>
  <c r="P61" i="22"/>
  <c r="AF61" i="22" s="1"/>
  <c r="C56" i="11"/>
  <c r="Q29" i="22"/>
  <c r="AG29" i="22" s="1"/>
  <c r="N18" i="22"/>
  <c r="AD18" i="22" s="1"/>
  <c r="G177" i="22"/>
  <c r="W177" i="22" s="1"/>
  <c r="M68" i="22"/>
  <c r="AC68" i="22" s="1"/>
  <c r="L216" i="21"/>
  <c r="AB216" i="21" s="1"/>
  <c r="I72" i="22"/>
  <c r="Y72" i="22" s="1"/>
  <c r="H162" i="22"/>
  <c r="X162" i="22" s="1"/>
  <c r="E149" i="22"/>
  <c r="U149" i="22" s="1"/>
  <c r="E153" i="21"/>
  <c r="U153" i="21" s="1"/>
  <c r="F145" i="22"/>
  <c r="V145" i="22" s="1"/>
  <c r="N39" i="22"/>
  <c r="AD39" i="22" s="1"/>
  <c r="O209" i="22"/>
  <c r="AE209" i="22" s="1"/>
  <c r="I163" i="22"/>
  <c r="Y163" i="22" s="1"/>
  <c r="E206" i="22"/>
  <c r="C5" i="11"/>
  <c r="P147" i="22"/>
  <c r="AF147" i="22" s="1"/>
  <c r="C27" i="11"/>
  <c r="P124" i="22"/>
  <c r="AF124" i="22" s="1"/>
  <c r="F132" i="22"/>
  <c r="V132" i="22" s="1"/>
  <c r="N118" i="22"/>
  <c r="AD118" i="22" s="1"/>
  <c r="Q101" i="22"/>
  <c r="AG101" i="22" s="1"/>
  <c r="Q225" i="22"/>
  <c r="AG225" i="22" s="1"/>
  <c r="D52" i="11"/>
  <c r="I78" i="22"/>
  <c r="Y78" i="22" s="1"/>
  <c r="O106" i="22"/>
  <c r="AE106" i="22" s="1"/>
  <c r="I81" i="22"/>
  <c r="Y81" i="22" s="1"/>
  <c r="O199" i="21"/>
  <c r="AE199" i="21" s="1"/>
  <c r="O90" i="22"/>
  <c r="AE90" i="22" s="1"/>
  <c r="J10" i="22"/>
  <c r="Z10" i="22" s="1"/>
  <c r="J219" i="22"/>
  <c r="Z219" i="22" s="1"/>
  <c r="H78" i="22"/>
  <c r="X78" i="22" s="1"/>
  <c r="I59" i="22"/>
  <c r="Y59" i="22" s="1"/>
  <c r="G29" i="22"/>
  <c r="J34" i="22"/>
  <c r="Z34" i="22" s="1"/>
  <c r="C18" i="11"/>
  <c r="G55" i="22"/>
  <c r="W55" i="22" s="1"/>
  <c r="I156" i="22"/>
  <c r="Y156" i="22" s="1"/>
  <c r="M214" i="22"/>
  <c r="AC214" i="22" s="1"/>
  <c r="J160" i="22"/>
  <c r="Z160" i="22" s="1"/>
  <c r="Q136" i="21"/>
  <c r="AG136" i="21" s="1"/>
  <c r="K118" i="22"/>
  <c r="AA118" i="22" s="1"/>
  <c r="F109" i="22"/>
  <c r="V109" i="22" s="1"/>
  <c r="P90" i="22"/>
  <c r="AF90" i="22" s="1"/>
  <c r="L119" i="22"/>
  <c r="AB119" i="22" s="1"/>
  <c r="P57" i="22"/>
  <c r="AF57" i="22" s="1"/>
  <c r="M190" i="22"/>
  <c r="AC190" i="22" s="1"/>
  <c r="C38" i="11"/>
  <c r="L59" i="22"/>
  <c r="AB59" i="22" s="1"/>
  <c r="N116" i="22"/>
  <c r="AD116" i="22" s="1"/>
  <c r="P219" i="22"/>
  <c r="AF219" i="22" s="1"/>
  <c r="N174" i="22"/>
  <c r="AD174" i="22" s="1"/>
  <c r="N181" i="21"/>
  <c r="AD181" i="21" s="1"/>
  <c r="I11" i="22"/>
  <c r="Y11" i="22" s="1"/>
  <c r="K122" i="22"/>
  <c r="AA122" i="22" s="1"/>
  <c r="Q160" i="22"/>
  <c r="AG160" i="22" s="1"/>
  <c r="Q200" i="22"/>
  <c r="AG200" i="22" s="1"/>
  <c r="P55" i="22"/>
  <c r="AF55" i="22" s="1"/>
  <c r="F125" i="22"/>
  <c r="V125" i="22" s="1"/>
  <c r="L172" i="22"/>
  <c r="AB172" i="22" s="1"/>
  <c r="H223" i="22"/>
  <c r="X223" i="22" s="1"/>
  <c r="O53" i="22"/>
  <c r="AE53" i="22" s="1"/>
  <c r="H68" i="22"/>
  <c r="X68" i="22" s="1"/>
  <c r="N157" i="22"/>
  <c r="AD157" i="22" s="1"/>
  <c r="P85" i="22"/>
  <c r="AF85" i="22" s="1"/>
  <c r="O150" i="22"/>
  <c r="AE150" i="22" s="1"/>
  <c r="P197" i="22"/>
  <c r="AF197" i="22" s="1"/>
  <c r="L203" i="21"/>
  <c r="AB203" i="21" s="1"/>
  <c r="N156" i="22"/>
  <c r="AD156" i="22" s="1"/>
  <c r="O202" i="22"/>
  <c r="AE202" i="22" s="1"/>
  <c r="E210" i="22"/>
  <c r="U210" i="22" s="1"/>
  <c r="M92" i="22"/>
  <c r="AC92" i="22" s="1"/>
  <c r="L170" i="22"/>
  <c r="AB170" i="22" s="1"/>
  <c r="K196" i="22"/>
  <c r="AA196" i="22" s="1"/>
  <c r="C22" i="11"/>
  <c r="O74" i="22"/>
  <c r="AE74" i="22" s="1"/>
  <c r="J226" i="22"/>
  <c r="Z226" i="22" s="1"/>
  <c r="P215" i="22"/>
  <c r="AF215" i="22" s="1"/>
  <c r="M64" i="22"/>
  <c r="AC64" i="22" s="1"/>
  <c r="L204" i="21"/>
  <c r="AB204" i="21" s="1"/>
  <c r="P18" i="22"/>
  <c r="AF18" i="22" s="1"/>
  <c r="P26" i="22"/>
  <c r="AF26" i="22" s="1"/>
  <c r="J199" i="22"/>
  <c r="Z199" i="22" s="1"/>
  <c r="O164" i="22"/>
  <c r="AE164" i="22" s="1"/>
  <c r="I161" i="21"/>
  <c r="Y161" i="21" s="1"/>
  <c r="K226" i="22"/>
  <c r="AA226" i="22" s="1"/>
  <c r="M150" i="22"/>
  <c r="AC150" i="22" s="1"/>
  <c r="M211" i="22"/>
  <c r="AC211" i="22" s="1"/>
  <c r="K108" i="21"/>
  <c r="AA108" i="21" s="1"/>
  <c r="M104" i="22"/>
  <c r="AC104" i="22" s="1"/>
  <c r="K175" i="22"/>
  <c r="AA175" i="22" s="1"/>
  <c r="K6" i="22"/>
  <c r="AA6" i="22" s="1"/>
  <c r="N150" i="21"/>
  <c r="AD150" i="21" s="1"/>
  <c r="L195" i="22"/>
  <c r="AB195" i="22" s="1"/>
  <c r="J152" i="21"/>
  <c r="Z152" i="21" s="1"/>
  <c r="F30" i="21"/>
  <c r="V30" i="21" s="1"/>
  <c r="M197" i="22"/>
  <c r="AC197" i="22" s="1"/>
  <c r="J198" i="21"/>
  <c r="Z198" i="21" s="1"/>
  <c r="L152" i="22"/>
  <c r="AB152" i="22" s="1"/>
  <c r="E174" i="22"/>
  <c r="U174" i="22" s="1"/>
  <c r="E123" i="21"/>
  <c r="Q39" i="22"/>
  <c r="AG39" i="22" s="1"/>
  <c r="M170" i="22"/>
  <c r="AC170" i="22" s="1"/>
  <c r="P103" i="22"/>
  <c r="AF103" i="22" s="1"/>
  <c r="J227" i="22"/>
  <c r="Z227" i="22" s="1"/>
  <c r="C9" i="11"/>
  <c r="E146" i="21"/>
  <c r="F6" i="21"/>
  <c r="V6" i="21" s="1"/>
  <c r="M157" i="21"/>
  <c r="AC157" i="21" s="1"/>
  <c r="F162" i="21"/>
  <c r="V162" i="21" s="1"/>
  <c r="H101" i="21"/>
  <c r="X101" i="21" s="1"/>
  <c r="E91" i="22"/>
  <c r="U91" i="22" s="1"/>
  <c r="H86" i="22"/>
  <c r="J71" i="22"/>
  <c r="Z71" i="22" s="1"/>
  <c r="K86" i="21"/>
  <c r="AA86" i="21" s="1"/>
  <c r="G26" i="22"/>
  <c r="W26" i="22" s="1"/>
  <c r="N167" i="22"/>
  <c r="AD167" i="22" s="1"/>
  <c r="P76" i="22"/>
  <c r="AF76" i="22" s="1"/>
  <c r="Q190" i="21"/>
  <c r="AG190" i="21" s="1"/>
  <c r="O98" i="21"/>
  <c r="AE98" i="21" s="1"/>
  <c r="G39" i="21"/>
  <c r="W39" i="21" s="1"/>
  <c r="J73" i="21"/>
  <c r="Z73" i="21" s="1"/>
  <c r="F87" i="21"/>
  <c r="K153" i="21"/>
  <c r="AA153" i="21" s="1"/>
  <c r="K196" i="21"/>
  <c r="AA196" i="21" s="1"/>
  <c r="P193" i="21"/>
  <c r="AF193" i="21" s="1"/>
  <c r="K133" i="22"/>
  <c r="AA133" i="22" s="1"/>
  <c r="J80" i="21"/>
  <c r="Z80" i="21" s="1"/>
  <c r="M215" i="20"/>
  <c r="AC215" i="20" s="1"/>
  <c r="F223" i="21"/>
  <c r="V223" i="21" s="1"/>
  <c r="O155" i="22"/>
  <c r="AE155" i="22" s="1"/>
  <c r="F209" i="21"/>
  <c r="V209" i="21" s="1"/>
  <c r="P114" i="22"/>
  <c r="H213" i="22"/>
  <c r="X213" i="22" s="1"/>
  <c r="N88" i="21"/>
  <c r="H118" i="22"/>
  <c r="X118" i="22" s="1"/>
  <c r="M75" i="22"/>
  <c r="AC75" i="22" s="1"/>
  <c r="J9" i="22"/>
  <c r="Z9" i="22" s="1"/>
  <c r="P58" i="22"/>
  <c r="AF58" i="22" s="1"/>
  <c r="L151" i="22"/>
  <c r="AB151" i="22" s="1"/>
  <c r="L41" i="22"/>
  <c r="AB41" i="22" s="1"/>
  <c r="G25" i="22"/>
  <c r="W25" i="22" s="1"/>
  <c r="F72" i="22"/>
  <c r="V72" i="22" s="1"/>
  <c r="N188" i="21"/>
  <c r="AD188" i="21" s="1"/>
  <c r="G125" i="22"/>
  <c r="W125" i="22" s="1"/>
  <c r="P54" i="22"/>
  <c r="AF54" i="22" s="1"/>
  <c r="K127" i="21"/>
  <c r="AA127" i="21" s="1"/>
  <c r="M67" i="21"/>
  <c r="AC67" i="21" s="1"/>
  <c r="M192" i="22"/>
  <c r="AC192" i="22" s="1"/>
  <c r="G193" i="21"/>
  <c r="W193" i="21" s="1"/>
  <c r="O192" i="22"/>
  <c r="AE192" i="22" s="1"/>
  <c r="J224" i="22"/>
  <c r="Z224" i="22" s="1"/>
  <c r="F219" i="22"/>
  <c r="V219" i="22" s="1"/>
  <c r="O92" i="22"/>
  <c r="AE92" i="22" s="1"/>
  <c r="F58" i="22"/>
  <c r="V58" i="22" s="1"/>
  <c r="O19" i="22"/>
  <c r="AE19" i="22" s="1"/>
  <c r="N219" i="21"/>
  <c r="AD219" i="21" s="1"/>
  <c r="E179" i="22"/>
  <c r="U179" i="22" s="1"/>
  <c r="F202" i="22"/>
  <c r="E168" i="22"/>
  <c r="U168" i="22" s="1"/>
  <c r="P6" i="22"/>
  <c r="AF6" i="22" s="1"/>
  <c r="Q147" i="22"/>
  <c r="AG147" i="22" s="1"/>
  <c r="K212" i="21"/>
  <c r="AA212" i="21" s="1"/>
  <c r="N76" i="22"/>
  <c r="AD76" i="22" s="1"/>
  <c r="P205" i="22"/>
  <c r="AF205" i="22" s="1"/>
  <c r="M41" i="21"/>
  <c r="AC41" i="21" s="1"/>
  <c r="O176" i="22"/>
  <c r="AE176" i="22" s="1"/>
  <c r="E178" i="22"/>
  <c r="U178" i="22" s="1"/>
  <c r="K152" i="21"/>
  <c r="AA152" i="21" s="1"/>
  <c r="L99" i="22"/>
  <c r="AB99" i="22" s="1"/>
  <c r="Q38" i="22"/>
  <c r="AG38" i="22" s="1"/>
  <c r="E172" i="21"/>
  <c r="U172" i="21" s="1"/>
  <c r="I204" i="22"/>
  <c r="Y204" i="22" s="1"/>
  <c r="N219" i="22"/>
  <c r="AD219" i="22" s="1"/>
  <c r="L175" i="21"/>
  <c r="AB175" i="21" s="1"/>
  <c r="E120" i="22"/>
  <c r="H7" i="22"/>
  <c r="N129" i="22"/>
  <c r="AD129" i="22" s="1"/>
  <c r="K163" i="22"/>
  <c r="AA163" i="22" s="1"/>
  <c r="N68" i="21"/>
  <c r="AD68" i="21" s="1"/>
  <c r="Q169" i="22"/>
  <c r="AG169" i="22" s="1"/>
  <c r="Q180" i="21"/>
  <c r="AG180" i="21" s="1"/>
  <c r="O73" i="22"/>
  <c r="AE73" i="22" s="1"/>
  <c r="C32" i="11"/>
  <c r="Q116" i="21"/>
  <c r="AG116" i="21" s="1"/>
  <c r="N218" i="22"/>
  <c r="AD218" i="22" s="1"/>
  <c r="N133" i="22"/>
  <c r="AD133" i="22" s="1"/>
  <c r="K125" i="22"/>
  <c r="AA125" i="22" s="1"/>
  <c r="E73" i="22"/>
  <c r="U73" i="22" s="1"/>
  <c r="E166" i="22"/>
  <c r="U166" i="22" s="1"/>
  <c r="E101" i="22"/>
  <c r="U101" i="22" s="1"/>
  <c r="N110" i="22"/>
  <c r="AD110" i="22" s="1"/>
  <c r="L188" i="22"/>
  <c r="AB188" i="22" s="1"/>
  <c r="F205" i="21"/>
  <c r="V205" i="21" s="1"/>
  <c r="Q59" i="22"/>
  <c r="AG59" i="22" s="1"/>
  <c r="J88" i="22"/>
  <c r="Z88" i="22" s="1"/>
  <c r="G134" i="22"/>
  <c r="K157" i="22"/>
  <c r="AA157" i="22" s="1"/>
  <c r="J198" i="22"/>
  <c r="Z198" i="22" s="1"/>
  <c r="H37" i="22"/>
  <c r="X37" i="22" s="1"/>
  <c r="M205" i="22"/>
  <c r="AC205" i="22" s="1"/>
  <c r="D49" i="11"/>
  <c r="O68" i="22"/>
  <c r="AE68" i="22" s="1"/>
  <c r="Q214" i="22"/>
  <c r="AG214" i="22" s="1"/>
  <c r="O98" i="22"/>
  <c r="AE98" i="22" s="1"/>
  <c r="G116" i="22"/>
  <c r="W116" i="22" s="1"/>
  <c r="L18" i="22"/>
  <c r="AB18" i="22" s="1"/>
  <c r="G15" i="22"/>
  <c r="F159" i="22"/>
  <c r="Q61" i="22"/>
  <c r="AG61" i="22" s="1"/>
  <c r="O216" i="22"/>
  <c r="AE216" i="22" s="1"/>
  <c r="F114" i="22"/>
  <c r="V114" i="22" s="1"/>
  <c r="H82" i="22"/>
  <c r="X82" i="22" s="1"/>
  <c r="H210" i="22"/>
  <c r="X210" i="22" s="1"/>
  <c r="P189" i="22"/>
  <c r="AF189" i="22" s="1"/>
  <c r="C52" i="11"/>
  <c r="B47" i="11"/>
  <c r="J75" i="22"/>
  <c r="Z75" i="22" s="1"/>
  <c r="M43" i="22"/>
  <c r="AC43" i="22" s="1"/>
  <c r="H215" i="22"/>
  <c r="X215" i="22" s="1"/>
  <c r="P9" i="22"/>
  <c r="AF9" i="22" s="1"/>
  <c r="N67" i="22"/>
  <c r="AD67" i="22" s="1"/>
  <c r="N222" i="22"/>
  <c r="AD222" i="22" s="1"/>
  <c r="C36" i="11"/>
  <c r="I221" i="21"/>
  <c r="J227" i="21"/>
  <c r="Z227" i="21" s="1"/>
  <c r="P226" i="21"/>
  <c r="AF226" i="21" s="1"/>
  <c r="K125" i="21"/>
  <c r="AA125" i="21" s="1"/>
  <c r="F44" i="22"/>
  <c r="V44" i="22" s="1"/>
  <c r="E167" i="22"/>
  <c r="U167" i="22" s="1"/>
  <c r="G215" i="22"/>
  <c r="W215" i="22" s="1"/>
  <c r="N15" i="22"/>
  <c r="AD15" i="22" s="1"/>
  <c r="P29" i="22"/>
  <c r="AF29" i="22" s="1"/>
  <c r="H149" i="22"/>
  <c r="X149" i="22" s="1"/>
  <c r="P36" i="22"/>
  <c r="AF36" i="22" s="1"/>
  <c r="G213" i="22"/>
  <c r="W213" i="22" s="1"/>
  <c r="N180" i="22"/>
  <c r="AD180" i="22" s="1"/>
  <c r="I131" i="22"/>
  <c r="Y131" i="22" s="1"/>
  <c r="C12" i="11"/>
  <c r="O64" i="22"/>
  <c r="AE64" i="22" s="1"/>
  <c r="O78" i="22"/>
  <c r="AE78" i="22" s="1"/>
  <c r="O177" i="22"/>
  <c r="AE177" i="22" s="1"/>
  <c r="C46" i="11"/>
  <c r="E161" i="22"/>
  <c r="N225" i="22"/>
  <c r="AD225" i="22" s="1"/>
  <c r="I169" i="22"/>
  <c r="Y169" i="22" s="1"/>
  <c r="J171" i="21"/>
  <c r="Z171" i="21" s="1"/>
  <c r="O166" i="21"/>
  <c r="AE166" i="21" s="1"/>
  <c r="M196" i="21"/>
  <c r="AC196" i="21" s="1"/>
  <c r="J212" i="21"/>
  <c r="Z212" i="21" s="1"/>
  <c r="O42" i="22"/>
  <c r="AE42" i="22" s="1"/>
  <c r="Q219" i="22"/>
  <c r="AG219" i="22" s="1"/>
  <c r="K98" i="22"/>
  <c r="AA98" i="22" s="1"/>
  <c r="K201" i="22"/>
  <c r="AA201" i="22" s="1"/>
  <c r="J163" i="22"/>
  <c r="Z163" i="22" s="1"/>
  <c r="O136" i="22"/>
  <c r="AE136" i="22" s="1"/>
  <c r="J169" i="22"/>
  <c r="Z169" i="22" s="1"/>
  <c r="K190" i="22"/>
  <c r="AA190" i="22" s="1"/>
  <c r="L173" i="22"/>
  <c r="AB173" i="22" s="1"/>
  <c r="M172" i="22"/>
  <c r="AC172" i="22" s="1"/>
  <c r="K75" i="22"/>
  <c r="AA75" i="22" s="1"/>
  <c r="H178" i="22"/>
  <c r="X178" i="22" s="1"/>
  <c r="G164" i="22"/>
  <c r="W164" i="22" s="1"/>
  <c r="K105" i="22"/>
  <c r="AA105" i="22" s="1"/>
  <c r="H91" i="22"/>
  <c r="X91" i="22" s="1"/>
  <c r="E208" i="22"/>
  <c r="U208" i="22" s="1"/>
  <c r="N122" i="22"/>
  <c r="AD122" i="22" s="1"/>
  <c r="C47" i="11"/>
  <c r="F68" i="22"/>
  <c r="V68" i="22" s="1"/>
  <c r="L223" i="22"/>
  <c r="AB223" i="22" s="1"/>
  <c r="F38" i="22"/>
  <c r="V38" i="22" s="1"/>
  <c r="K208" i="22"/>
  <c r="AA208" i="22" s="1"/>
  <c r="G100" i="22"/>
  <c r="P134" i="22"/>
  <c r="AF134" i="22" s="1"/>
  <c r="F89" i="22"/>
  <c r="V89" i="22" s="1"/>
  <c r="M134" i="22"/>
  <c r="AC134" i="22" s="1"/>
  <c r="M149" i="22"/>
  <c r="AC149" i="22" s="1"/>
  <c r="G68" i="22"/>
  <c r="W68" i="22" s="1"/>
  <c r="N73" i="22"/>
  <c r="AD73" i="22" s="1"/>
  <c r="I113" i="22"/>
  <c r="Y113" i="22" s="1"/>
  <c r="G150" i="22"/>
  <c r="W150" i="22" s="1"/>
  <c r="C16" i="11"/>
  <c r="K12" i="22"/>
  <c r="AA12" i="22" s="1"/>
  <c r="H90" i="22"/>
  <c r="X90" i="22" s="1"/>
  <c r="N161" i="22"/>
  <c r="AD161" i="22" s="1"/>
  <c r="H11" i="22"/>
  <c r="X11" i="22" s="1"/>
  <c r="G37" i="22"/>
  <c r="W37" i="22" s="1"/>
  <c r="L8" i="22"/>
  <c r="AB8" i="22" s="1"/>
  <c r="E49" i="11"/>
  <c r="P73" i="22"/>
  <c r="AF73" i="22" s="1"/>
  <c r="J15" i="22"/>
  <c r="Z15" i="22" s="1"/>
  <c r="J168" i="22"/>
  <c r="Z168" i="22" s="1"/>
  <c r="P205" i="21"/>
  <c r="AF205" i="21" s="1"/>
  <c r="F19" i="22"/>
  <c r="V19" i="22" s="1"/>
  <c r="E13" i="22"/>
  <c r="O100" i="22"/>
  <c r="AE100" i="22" s="1"/>
  <c r="O128" i="22"/>
  <c r="AE128" i="22" s="1"/>
  <c r="E132" i="22"/>
  <c r="U132" i="22" s="1"/>
  <c r="E28" i="22"/>
  <c r="L15" i="22"/>
  <c r="AB15" i="22" s="1"/>
  <c r="J113" i="22"/>
  <c r="Z113" i="22" s="1"/>
  <c r="M219" i="22"/>
  <c r="AC219" i="22" s="1"/>
  <c r="O212" i="22"/>
  <c r="AE212" i="22" s="1"/>
  <c r="D58" i="11"/>
  <c r="M178" i="22"/>
  <c r="AC178" i="22" s="1"/>
  <c r="H15" i="22"/>
  <c r="X15" i="22" s="1"/>
  <c r="N108" i="22"/>
  <c r="AD108" i="22" s="1"/>
  <c r="C10" i="11"/>
  <c r="N196" i="22"/>
  <c r="AD196" i="22" s="1"/>
  <c r="L72" i="22"/>
  <c r="AB72" i="22" s="1"/>
  <c r="K211" i="22"/>
  <c r="AA211" i="22" s="1"/>
  <c r="P211" i="21"/>
  <c r="AF211" i="21" s="1"/>
  <c r="N217" i="21"/>
  <c r="AD217" i="21" s="1"/>
  <c r="H164" i="22"/>
  <c r="X164" i="22" s="1"/>
  <c r="I57" i="22"/>
  <c r="Y57" i="22" s="1"/>
  <c r="G145" i="22"/>
  <c r="W145" i="22" s="1"/>
  <c r="Q16" i="22"/>
  <c r="AG16" i="22" s="1"/>
  <c r="O41" i="22"/>
  <c r="AE41" i="22" s="1"/>
  <c r="B54" i="11"/>
  <c r="J191" i="22"/>
  <c r="Z191" i="22" s="1"/>
  <c r="H135" i="22"/>
  <c r="X135" i="22" s="1"/>
  <c r="Q54" i="22"/>
  <c r="AG54" i="22" s="1"/>
  <c r="N215" i="22"/>
  <c r="AD215" i="22" s="1"/>
  <c r="H26" i="22"/>
  <c r="X26" i="22" s="1"/>
  <c r="P156" i="22"/>
  <c r="AF156" i="22" s="1"/>
  <c r="K160" i="21"/>
  <c r="AA160" i="21" s="1"/>
  <c r="I197" i="21"/>
  <c r="Y197" i="21" s="1"/>
  <c r="M53" i="22"/>
  <c r="AC53" i="22" s="1"/>
  <c r="E88" i="22"/>
  <c r="U88" i="22" s="1"/>
  <c r="I217" i="22"/>
  <c r="Y217" i="22" s="1"/>
  <c r="O220" i="22"/>
  <c r="AE220" i="22" s="1"/>
  <c r="J126" i="22"/>
  <c r="Z126" i="22" s="1"/>
  <c r="C15" i="11"/>
  <c r="L162" i="22"/>
  <c r="AB162" i="22" s="1"/>
  <c r="O203" i="22"/>
  <c r="AE203" i="22" s="1"/>
  <c r="O125" i="22"/>
  <c r="AE125" i="22" s="1"/>
  <c r="F87" i="22"/>
  <c r="P182" i="22"/>
  <c r="AF182" i="22" s="1"/>
  <c r="K210" i="22"/>
  <c r="AA210" i="22" s="1"/>
  <c r="F177" i="22"/>
  <c r="V177" i="22" s="1"/>
  <c r="N62" i="22"/>
  <c r="AD62" i="22" s="1"/>
  <c r="M143" i="22"/>
  <c r="AC143" i="22" s="1"/>
  <c r="L126" i="22"/>
  <c r="AB126" i="22" s="1"/>
  <c r="F220" i="22"/>
  <c r="J197" i="22"/>
  <c r="Z197" i="22" s="1"/>
  <c r="H136" i="22"/>
  <c r="X136" i="22" s="1"/>
  <c r="E52" i="11"/>
  <c r="O194" i="22"/>
  <c r="AE194" i="22" s="1"/>
  <c r="I38" i="22"/>
  <c r="Y38" i="22" s="1"/>
  <c r="J105" i="22"/>
  <c r="Z105" i="22" s="1"/>
  <c r="E79" i="22"/>
  <c r="O153" i="22"/>
  <c r="AE153" i="22" s="1"/>
  <c r="K212" i="22"/>
  <c r="AA212" i="22" s="1"/>
  <c r="M135" i="22"/>
  <c r="AC135" i="22" s="1"/>
  <c r="N144" i="22"/>
  <c r="AD144" i="22" s="1"/>
  <c r="P99" i="21"/>
  <c r="AF99" i="21" s="1"/>
  <c r="L83" i="21"/>
  <c r="AB83" i="21" s="1"/>
  <c r="F53" i="22"/>
  <c r="V53" i="22" s="1"/>
  <c r="E216" i="22"/>
  <c r="U216" i="22" s="1"/>
  <c r="H120" i="22"/>
  <c r="X120" i="22" s="1"/>
  <c r="J173" i="22"/>
  <c r="Z173" i="22" s="1"/>
  <c r="L222" i="22"/>
  <c r="AB222" i="22" s="1"/>
  <c r="Q178" i="22"/>
  <c r="AG178" i="22" s="1"/>
  <c r="P167" i="22"/>
  <c r="AF167" i="22" s="1"/>
  <c r="P43" i="22"/>
  <c r="AF43" i="22" s="1"/>
  <c r="M206" i="22"/>
  <c r="AC206" i="22" s="1"/>
  <c r="I213" i="21"/>
  <c r="Y213" i="21" s="1"/>
  <c r="K170" i="22"/>
  <c r="AA170" i="22" s="1"/>
  <c r="M174" i="22"/>
  <c r="AC174" i="22" s="1"/>
  <c r="E126" i="22"/>
  <c r="U126" i="22" s="1"/>
  <c r="C57" i="11"/>
  <c r="K178" i="21"/>
  <c r="AA178" i="21" s="1"/>
  <c r="O156" i="22"/>
  <c r="AE156" i="22" s="1"/>
  <c r="N148" i="21"/>
  <c r="AD148" i="21" s="1"/>
  <c r="Q215" i="22"/>
  <c r="AG215" i="22" s="1"/>
  <c r="H104" i="22"/>
  <c r="X104" i="22" s="1"/>
  <c r="G98" i="22"/>
  <c r="W98" i="22" s="1"/>
  <c r="Q208" i="22"/>
  <c r="AG208" i="22" s="1"/>
  <c r="K153" i="22"/>
  <c r="AA153" i="22" s="1"/>
  <c r="N132" i="22"/>
  <c r="AD132" i="22" s="1"/>
  <c r="I205" i="22"/>
  <c r="Y205" i="22" s="1"/>
  <c r="E60" i="22"/>
  <c r="U60" i="22" s="1"/>
  <c r="E51" i="11"/>
  <c r="P224" i="22"/>
  <c r="AF224" i="22" s="1"/>
  <c r="P171" i="22"/>
  <c r="AF171" i="22" s="1"/>
  <c r="P195" i="21"/>
  <c r="AF195" i="21" s="1"/>
  <c r="F189" i="21"/>
  <c r="V189" i="21" s="1"/>
  <c r="P212" i="22"/>
  <c r="AF212" i="22" s="1"/>
  <c r="F166" i="22"/>
  <c r="C35" i="11"/>
  <c r="P25" i="22"/>
  <c r="AF25" i="22" s="1"/>
  <c r="M199" i="22"/>
  <c r="AC199" i="22" s="1"/>
  <c r="F7" i="22"/>
  <c r="V7" i="22" s="1"/>
  <c r="O17" i="22"/>
  <c r="AE17" i="22" s="1"/>
  <c r="O178" i="22"/>
  <c r="AE178" i="22" s="1"/>
  <c r="I91" i="22"/>
  <c r="Y91" i="22" s="1"/>
  <c r="P108" i="22"/>
  <c r="AF108" i="22" s="1"/>
  <c r="E20" i="22"/>
  <c r="I43" i="22"/>
  <c r="Y43" i="22" s="1"/>
  <c r="H39" i="22"/>
  <c r="X39" i="22" s="1"/>
  <c r="K33" i="22"/>
  <c r="AA33" i="22" s="1"/>
  <c r="Q74" i="22"/>
  <c r="AG74" i="22" s="1"/>
  <c r="E156" i="22"/>
  <c r="P213" i="22"/>
  <c r="AF213" i="22" s="1"/>
  <c r="F48" i="11"/>
  <c r="O89" i="22"/>
  <c r="AE89" i="22" s="1"/>
  <c r="P190" i="22"/>
  <c r="AF190" i="22" s="1"/>
  <c r="N147" i="22"/>
  <c r="AD147" i="22" s="1"/>
  <c r="D48" i="11"/>
  <c r="M57" i="22"/>
  <c r="AC57" i="22" s="1"/>
  <c r="E81" i="22"/>
  <c r="B51" i="11"/>
  <c r="Q79" i="22"/>
  <c r="AG79" i="22" s="1"/>
  <c r="N21" i="22"/>
  <c r="AD21" i="22" s="1"/>
  <c r="H143" i="22"/>
  <c r="X143" i="22" s="1"/>
  <c r="F111" i="22"/>
  <c r="V111" i="22" s="1"/>
  <c r="N100" i="22"/>
  <c r="AD100" i="22" s="1"/>
  <c r="I167" i="22"/>
  <c r="Y167" i="22" s="1"/>
  <c r="L56" i="22"/>
  <c r="AB56" i="22" s="1"/>
  <c r="E48" i="11"/>
  <c r="K9" i="22"/>
  <c r="AA9" i="22" s="1"/>
  <c r="M210" i="22"/>
  <c r="AC210" i="22" s="1"/>
  <c r="G12" i="22"/>
  <c r="E214" i="22"/>
  <c r="U214" i="22" s="1"/>
  <c r="H42" i="22"/>
  <c r="X42" i="22" s="1"/>
  <c r="O219" i="22"/>
  <c r="AE219" i="22" s="1"/>
  <c r="E222" i="21"/>
  <c r="J181" i="21"/>
  <c r="Z181" i="21" s="1"/>
  <c r="Q158" i="22"/>
  <c r="AG158" i="22" s="1"/>
  <c r="F217" i="22"/>
  <c r="V217" i="22" s="1"/>
  <c r="P100" i="22"/>
  <c r="AF100" i="22" s="1"/>
  <c r="G17" i="22"/>
  <c r="W17" i="22" s="1"/>
  <c r="K108" i="22"/>
  <c r="AA108" i="22" s="1"/>
  <c r="E137" i="22"/>
  <c r="U137" i="22" s="1"/>
  <c r="O161" i="21"/>
  <c r="AE161" i="21" s="1"/>
  <c r="P180" i="21"/>
  <c r="AF180" i="21" s="1"/>
  <c r="M189" i="22"/>
  <c r="AC189" i="22" s="1"/>
  <c r="O55" i="22"/>
  <c r="AE55" i="22" s="1"/>
  <c r="I165" i="22"/>
  <c r="Y165" i="22" s="1"/>
  <c r="M124" i="22"/>
  <c r="AC124" i="22" s="1"/>
  <c r="Q211" i="22"/>
  <c r="AG211" i="22" s="1"/>
  <c r="O143" i="22"/>
  <c r="AE143" i="22" s="1"/>
  <c r="H167" i="22"/>
  <c r="X167" i="22" s="1"/>
  <c r="M154" i="22"/>
  <c r="AC154" i="22" s="1"/>
  <c r="O211" i="22"/>
  <c r="AE211" i="22" s="1"/>
  <c r="Q117" i="22"/>
  <c r="AG117" i="22" s="1"/>
  <c r="J201" i="22"/>
  <c r="Z201" i="22" s="1"/>
  <c r="E54" i="11"/>
  <c r="E42" i="22"/>
  <c r="H81" i="21"/>
  <c r="X81" i="21" s="1"/>
  <c r="O147" i="21"/>
  <c r="AE147" i="21" s="1"/>
  <c r="K137" i="22"/>
  <c r="AA137" i="22" s="1"/>
  <c r="N206" i="21"/>
  <c r="AD206" i="21" s="1"/>
  <c r="F108" i="21"/>
  <c r="V108" i="21" s="1"/>
  <c r="O191" i="21"/>
  <c r="Q40" i="22"/>
  <c r="AG40" i="22" s="1"/>
  <c r="F227" i="22"/>
  <c r="V227" i="22" s="1"/>
  <c r="M69" i="22"/>
  <c r="AC69" i="22" s="1"/>
  <c r="P34" i="22"/>
  <c r="AF34" i="22" s="1"/>
  <c r="M157" i="22"/>
  <c r="AC157" i="22" s="1"/>
  <c r="L144" i="22"/>
  <c r="AB144" i="22" s="1"/>
  <c r="P99" i="22"/>
  <c r="AF99" i="22" s="1"/>
  <c r="M208" i="22"/>
  <c r="AC208" i="22" s="1"/>
  <c r="C8" i="11"/>
  <c r="M226" i="21"/>
  <c r="AC226" i="21" s="1"/>
  <c r="O91" i="22"/>
  <c r="G221" i="22"/>
  <c r="W221" i="22" s="1"/>
  <c r="N115" i="22"/>
  <c r="AD115" i="22" s="1"/>
  <c r="O151" i="22"/>
  <c r="AE151" i="22" s="1"/>
  <c r="M55" i="22"/>
  <c r="AC55" i="22" s="1"/>
  <c r="M37" i="22"/>
  <c r="AC37" i="22" s="1"/>
  <c r="F53" i="11"/>
  <c r="G189" i="21"/>
  <c r="W189" i="21" s="1"/>
  <c r="O123" i="21"/>
  <c r="AE123" i="21" s="1"/>
  <c r="M209" i="22"/>
  <c r="AC209" i="22" s="1"/>
  <c r="Q81" i="22"/>
  <c r="AG81" i="22" s="1"/>
  <c r="G40" i="22"/>
  <c r="I19" i="22"/>
  <c r="Y19" i="22" s="1"/>
  <c r="Q144" i="22"/>
  <c r="AG144" i="22" s="1"/>
  <c r="O122" i="22"/>
  <c r="AE122" i="22" s="1"/>
  <c r="F60" i="11"/>
  <c r="N41" i="22"/>
  <c r="AD41" i="22" s="1"/>
  <c r="K191" i="21"/>
  <c r="AA191" i="21" s="1"/>
  <c r="Q85" i="22"/>
  <c r="AG85" i="22" s="1"/>
  <c r="E104" i="22"/>
  <c r="G176" i="22"/>
  <c r="W176" i="22" s="1"/>
  <c r="K39" i="22"/>
  <c r="AA39" i="22" s="1"/>
  <c r="O39" i="22"/>
  <c r="AE39" i="22" s="1"/>
  <c r="E22" i="22"/>
  <c r="U22" i="22" s="1"/>
  <c r="E59" i="11"/>
  <c r="P172" i="21"/>
  <c r="AF172" i="21" s="1"/>
  <c r="J201" i="21"/>
  <c r="Z201" i="21" s="1"/>
  <c r="O210" i="21"/>
  <c r="AE210" i="21" s="1"/>
  <c r="L164" i="22"/>
  <c r="AB164" i="22" s="1"/>
  <c r="E176" i="22"/>
  <c r="U176" i="22" s="1"/>
  <c r="L220" i="21"/>
  <c r="AB220" i="21" s="1"/>
  <c r="N166" i="22"/>
  <c r="AD166" i="22" s="1"/>
  <c r="M217" i="21"/>
  <c r="AC217" i="21" s="1"/>
  <c r="E74" i="22"/>
  <c r="U74" i="22" s="1"/>
  <c r="I134" i="22"/>
  <c r="Y134" i="22" s="1"/>
  <c r="J143" i="22"/>
  <c r="O175" i="22"/>
  <c r="AE175" i="22" s="1"/>
  <c r="P81" i="22"/>
  <c r="AF81" i="22" s="1"/>
  <c r="M179" i="22"/>
  <c r="AC179" i="22" s="1"/>
  <c r="C55" i="11"/>
  <c r="P126" i="22"/>
  <c r="AF126" i="22" s="1"/>
  <c r="H40" i="22"/>
  <c r="X40" i="22" s="1"/>
  <c r="J213" i="22"/>
  <c r="Z213" i="22" s="1"/>
  <c r="M102" i="22"/>
  <c r="Q192" i="21"/>
  <c r="AG192" i="21" s="1"/>
  <c r="P210" i="21"/>
  <c r="AF210" i="21" s="1"/>
  <c r="P214" i="21"/>
  <c r="AF214" i="21" s="1"/>
  <c r="I116" i="21"/>
  <c r="Y116" i="21" s="1"/>
  <c r="J211" i="22"/>
  <c r="Z211" i="22" s="1"/>
  <c r="Q64" i="22"/>
  <c r="AG64" i="22" s="1"/>
  <c r="Q182" i="22"/>
  <c r="AG182" i="22" s="1"/>
  <c r="Q70" i="21"/>
  <c r="AG70" i="21" s="1"/>
  <c r="Q134" i="21"/>
  <c r="AG134" i="21" s="1"/>
  <c r="G67" i="22"/>
  <c r="W67" i="22" s="1"/>
  <c r="E128" i="22"/>
  <c r="U128" i="22" s="1"/>
  <c r="I223" i="21"/>
  <c r="Y223" i="21" s="1"/>
  <c r="G205" i="21"/>
  <c r="W205" i="21" s="1"/>
  <c r="M215" i="22"/>
  <c r="AC215" i="22" s="1"/>
  <c r="G110" i="22"/>
  <c r="W110" i="22" s="1"/>
  <c r="I106" i="22"/>
  <c r="Y106" i="22" s="1"/>
  <c r="H20" i="22"/>
  <c r="X20" i="22" s="1"/>
  <c r="M224" i="22"/>
  <c r="AC224" i="22" s="1"/>
  <c r="Q25" i="22"/>
  <c r="AG25" i="22" s="1"/>
  <c r="Q91" i="22"/>
  <c r="AG91" i="22" s="1"/>
  <c r="G27" i="22"/>
  <c r="M204" i="22"/>
  <c r="AC204" i="22" s="1"/>
  <c r="G92" i="22"/>
  <c r="W92" i="22" s="1"/>
  <c r="J149" i="22"/>
  <c r="Z149" i="22" s="1"/>
  <c r="J56" i="22"/>
  <c r="Z56" i="22" s="1"/>
  <c r="O199" i="22"/>
  <c r="AE199" i="22" s="1"/>
  <c r="G75" i="22"/>
  <c r="E105" i="22"/>
  <c r="U105" i="22" s="1"/>
  <c r="P226" i="22"/>
  <c r="AF226" i="22" s="1"/>
  <c r="D59" i="11"/>
  <c r="H220" i="21"/>
  <c r="X220" i="21" s="1"/>
  <c r="M163" i="21"/>
  <c r="AC163" i="21" s="1"/>
  <c r="L136" i="22"/>
  <c r="AB136" i="22" s="1"/>
  <c r="M137" i="22"/>
  <c r="AC137" i="22" s="1"/>
  <c r="E113" i="22"/>
  <c r="L209" i="22"/>
  <c r="AB209" i="22" s="1"/>
  <c r="L147" i="22"/>
  <c r="AB147" i="22" s="1"/>
  <c r="C53" i="11"/>
  <c r="H154" i="22"/>
  <c r="X154" i="22" s="1"/>
  <c r="D51" i="11"/>
  <c r="P169" i="22"/>
  <c r="AF169" i="22" s="1"/>
  <c r="O167" i="22"/>
  <c r="AE167" i="22" s="1"/>
  <c r="F165" i="22"/>
  <c r="V165" i="22" s="1"/>
  <c r="C49" i="11"/>
  <c r="L29" i="22"/>
  <c r="AB29" i="22" s="1"/>
  <c r="H148" i="22"/>
  <c r="X148" i="22" s="1"/>
  <c r="N22" i="22"/>
  <c r="AD22" i="22" s="1"/>
  <c r="O154" i="22"/>
  <c r="AE154" i="22" s="1"/>
  <c r="E82" i="22"/>
  <c r="U82" i="22" s="1"/>
  <c r="Q123" i="22"/>
  <c r="AG123" i="22" s="1"/>
  <c r="M216" i="22"/>
  <c r="AC216" i="22" s="1"/>
  <c r="G59" i="22"/>
  <c r="N162" i="22"/>
  <c r="AD162" i="22" s="1"/>
  <c r="K195" i="22"/>
  <c r="AA195" i="22" s="1"/>
  <c r="H71" i="22"/>
  <c r="X71" i="22" s="1"/>
  <c r="I145" i="22"/>
  <c r="Y145" i="22" s="1"/>
  <c r="M148" i="22"/>
  <c r="AC148" i="22" s="1"/>
  <c r="E125" i="22"/>
  <c r="E58" i="11"/>
  <c r="O36" i="22"/>
  <c r="AE36" i="22" s="1"/>
  <c r="F22" i="22"/>
  <c r="V22" i="22" s="1"/>
  <c r="I36" i="22"/>
  <c r="Y36" i="22" s="1"/>
  <c r="O130" i="22"/>
  <c r="AE130" i="22" s="1"/>
  <c r="O117" i="22"/>
  <c r="AE117" i="22" s="1"/>
  <c r="Q176" i="22"/>
  <c r="AG176" i="22" s="1"/>
  <c r="H27" i="21"/>
  <c r="X27" i="21" s="1"/>
  <c r="E195" i="21"/>
  <c r="U195" i="21" s="1"/>
  <c r="L19" i="22"/>
  <c r="E80" i="21"/>
  <c r="I104" i="21"/>
  <c r="Y104" i="21" s="1"/>
  <c r="O20" i="22"/>
  <c r="AE20" i="22" s="1"/>
  <c r="M111" i="22"/>
  <c r="J219" i="21"/>
  <c r="Z219" i="21" s="1"/>
  <c r="Q168" i="22"/>
  <c r="AG168" i="22" s="1"/>
  <c r="Q90" i="22"/>
  <c r="AG90" i="22" s="1"/>
  <c r="L165" i="21"/>
  <c r="AB165" i="21" s="1"/>
  <c r="M45" i="21"/>
  <c r="AC45" i="21" s="1"/>
  <c r="O204" i="21"/>
  <c r="H109" i="22"/>
  <c r="X109" i="22" s="1"/>
  <c r="L108" i="22"/>
  <c r="AB108" i="22" s="1"/>
  <c r="M38" i="22"/>
  <c r="AC38" i="22" s="1"/>
  <c r="H203" i="22"/>
  <c r="X203" i="22" s="1"/>
  <c r="K227" i="22"/>
  <c r="AA227" i="22" s="1"/>
  <c r="M54" i="22"/>
  <c r="AC54" i="22" s="1"/>
  <c r="J89" i="21"/>
  <c r="Z89" i="21" s="1"/>
  <c r="I146" i="22"/>
  <c r="Y146" i="22" s="1"/>
  <c r="I42" i="21"/>
  <c r="Y42" i="21" s="1"/>
  <c r="I12" i="22"/>
  <c r="Y12" i="22" s="1"/>
  <c r="E212" i="21"/>
  <c r="L213" i="21"/>
  <c r="AB213" i="21" s="1"/>
  <c r="F149" i="22"/>
  <c r="V149" i="22" s="1"/>
  <c r="P132" i="22"/>
  <c r="AF132" i="22" s="1"/>
  <c r="J130" i="22"/>
  <c r="Z130" i="22" s="1"/>
  <c r="Q174" i="21"/>
  <c r="AG174" i="21" s="1"/>
  <c r="N132" i="21"/>
  <c r="AD132" i="21" s="1"/>
  <c r="I84" i="21"/>
  <c r="Y84" i="21" s="1"/>
  <c r="J63" i="22"/>
  <c r="Z63" i="22" s="1"/>
  <c r="F90" i="22"/>
  <c r="G24" i="22"/>
  <c r="W24" i="22" s="1"/>
  <c r="G108" i="22"/>
  <c r="W108" i="22" s="1"/>
  <c r="P223" i="22"/>
  <c r="AF223" i="22" s="1"/>
  <c r="P188" i="22"/>
  <c r="AF188" i="22" s="1"/>
  <c r="E67" i="22"/>
  <c r="U67" i="22" s="1"/>
  <c r="P225" i="22"/>
  <c r="AF225" i="22" s="1"/>
  <c r="N32" i="22"/>
  <c r="AD32" i="22" s="1"/>
  <c r="M146" i="22"/>
  <c r="AC146" i="22" s="1"/>
  <c r="G170" i="22"/>
  <c r="W170" i="22" s="1"/>
  <c r="F6" i="22"/>
  <c r="V6" i="22" s="1"/>
  <c r="G147" i="22"/>
  <c r="W147" i="22" s="1"/>
  <c r="K81" i="21"/>
  <c r="AA81" i="21" s="1"/>
  <c r="L158" i="21"/>
  <c r="AB158" i="21" s="1"/>
  <c r="P115" i="22"/>
  <c r="AF115" i="22" s="1"/>
  <c r="G168" i="22"/>
  <c r="W168" i="22" s="1"/>
  <c r="K216" i="22"/>
  <c r="AA216" i="22" s="1"/>
  <c r="K28" i="22"/>
  <c r="AA28" i="22" s="1"/>
  <c r="O182" i="22"/>
  <c r="AE182" i="22" s="1"/>
  <c r="O18" i="22"/>
  <c r="AE18" i="22" s="1"/>
  <c r="O13" i="22"/>
  <c r="AE13" i="22" s="1"/>
  <c r="F55" i="22"/>
  <c r="V55" i="22" s="1"/>
  <c r="P207" i="22"/>
  <c r="AF207" i="22" s="1"/>
  <c r="K129" i="22"/>
  <c r="AA129" i="22" s="1"/>
  <c r="M136" i="22"/>
  <c r="AC136" i="22" s="1"/>
  <c r="E173" i="22"/>
  <c r="U173" i="22" s="1"/>
  <c r="O146" i="22"/>
  <c r="AE146" i="22" s="1"/>
  <c r="K27" i="22"/>
  <c r="AA27" i="22" s="1"/>
  <c r="J208" i="22"/>
  <c r="Z208" i="22" s="1"/>
  <c r="P136" i="22"/>
  <c r="AF136" i="22" s="1"/>
  <c r="N176" i="22"/>
  <c r="AD176" i="22" s="1"/>
  <c r="H110" i="22"/>
  <c r="X110" i="22" s="1"/>
  <c r="J206" i="22"/>
  <c r="Z206" i="22" s="1"/>
  <c r="F14" i="22"/>
  <c r="V14" i="22" s="1"/>
  <c r="O115" i="21"/>
  <c r="AE115" i="21" s="1"/>
  <c r="G70" i="22"/>
  <c r="W70" i="22" s="1"/>
  <c r="P82" i="22"/>
  <c r="AF82" i="22" s="1"/>
  <c r="P102" i="22"/>
  <c r="AF102" i="22" s="1"/>
  <c r="D54" i="11"/>
  <c r="M9" i="22"/>
  <c r="AC9" i="22" s="1"/>
  <c r="F82" i="22"/>
  <c r="F224" i="22"/>
  <c r="V224" i="22" s="1"/>
  <c r="L116" i="22"/>
  <c r="AB116" i="22" s="1"/>
  <c r="N53" i="22"/>
  <c r="AD53" i="22" s="1"/>
  <c r="M118" i="22"/>
  <c r="AC118" i="22" s="1"/>
  <c r="M71" i="22"/>
  <c r="AC71" i="22" s="1"/>
  <c r="K144" i="22"/>
  <c r="AA144" i="22" s="1"/>
  <c r="L64" i="22"/>
  <c r="AB64" i="22" s="1"/>
  <c r="E130" i="22"/>
  <c r="U130" i="22" s="1"/>
  <c r="G83" i="22"/>
  <c r="W83" i="22" s="1"/>
  <c r="H35" i="22"/>
  <c r="X35" i="22" s="1"/>
  <c r="F210" i="22"/>
  <c r="V210" i="22" s="1"/>
  <c r="I207" i="22"/>
  <c r="Y207" i="22" s="1"/>
  <c r="E201" i="21"/>
  <c r="Q22" i="22"/>
  <c r="J84" i="22"/>
  <c r="Z84" i="22" s="1"/>
  <c r="Q145" i="22"/>
  <c r="AG145" i="22" s="1"/>
  <c r="P88" i="22"/>
  <c r="AF88" i="22" s="1"/>
  <c r="L225" i="22"/>
  <c r="AB225" i="22" s="1"/>
  <c r="E86" i="22"/>
  <c r="U86" i="22" s="1"/>
  <c r="H112" i="22"/>
  <c r="X112" i="22" s="1"/>
  <c r="H114" i="22"/>
  <c r="X114" i="22" s="1"/>
  <c r="G85" i="22"/>
  <c r="E226" i="22"/>
  <c r="U226" i="22" s="1"/>
  <c r="O70" i="22"/>
  <c r="AE70" i="22" s="1"/>
  <c r="J181" i="22"/>
  <c r="Z181" i="22" s="1"/>
  <c r="I99" i="22"/>
  <c r="J175" i="21"/>
  <c r="Z175" i="21" s="1"/>
  <c r="H208" i="21"/>
  <c r="X208" i="21" s="1"/>
  <c r="G214" i="21"/>
  <c r="W214" i="21" s="1"/>
  <c r="M200" i="21"/>
  <c r="AC200" i="21" s="1"/>
  <c r="K181" i="22"/>
  <c r="AA181" i="22" s="1"/>
  <c r="G223" i="22"/>
  <c r="M79" i="22"/>
  <c r="AC79" i="22" s="1"/>
  <c r="P198" i="22"/>
  <c r="AF198" i="22" s="1"/>
  <c r="M178" i="21"/>
  <c r="AC178" i="21" s="1"/>
  <c r="J150" i="21"/>
  <c r="H102" i="22"/>
  <c r="X102" i="22" s="1"/>
  <c r="E109" i="22"/>
  <c r="U109" i="22" s="1"/>
  <c r="F181" i="22"/>
  <c r="V181" i="22" s="1"/>
  <c r="K205" i="22"/>
  <c r="AA205" i="22" s="1"/>
  <c r="K143" i="22"/>
  <c r="AA143" i="22" s="1"/>
  <c r="C45" i="11"/>
  <c r="M180" i="22"/>
  <c r="AC180" i="22" s="1"/>
  <c r="N61" i="22"/>
  <c r="AD61" i="22" s="1"/>
  <c r="J167" i="22"/>
  <c r="Z167" i="22" s="1"/>
  <c r="K130" i="22"/>
  <c r="AA130" i="22" s="1"/>
  <c r="E162" i="22"/>
  <c r="U162" i="22" s="1"/>
  <c r="F117" i="22"/>
  <c r="N113" i="22"/>
  <c r="AD113" i="22" s="1"/>
  <c r="I214" i="22"/>
  <c r="Y214" i="22" s="1"/>
  <c r="P30" i="21"/>
  <c r="AF30" i="21" s="1"/>
  <c r="P109" i="22"/>
  <c r="AF109" i="22" s="1"/>
  <c r="K156" i="22"/>
  <c r="AA156" i="22" s="1"/>
  <c r="M127" i="22"/>
  <c r="AC127" i="22" s="1"/>
  <c r="K63" i="22"/>
  <c r="AA63" i="22" s="1"/>
  <c r="N170" i="22"/>
  <c r="AD170" i="22" s="1"/>
  <c r="G171" i="21"/>
  <c r="W171" i="21" s="1"/>
  <c r="E208" i="21"/>
  <c r="U208" i="21" s="1"/>
  <c r="E200" i="21"/>
  <c r="U200" i="21" s="1"/>
  <c r="F116" i="22"/>
  <c r="G226" i="22"/>
  <c r="W226" i="22" s="1"/>
  <c r="I127" i="22"/>
  <c r="Y127" i="22" s="1"/>
  <c r="L193" i="22"/>
  <c r="AB193" i="22" s="1"/>
  <c r="P68" i="21"/>
  <c r="AF68" i="21" s="1"/>
  <c r="I214" i="21"/>
  <c r="Y214" i="21" s="1"/>
  <c r="J221" i="21"/>
  <c r="Z221" i="21" s="1"/>
  <c r="F218" i="21"/>
  <c r="V218" i="21" s="1"/>
  <c r="Q177" i="22"/>
  <c r="AG177" i="22" s="1"/>
  <c r="L143" i="22"/>
  <c r="AB143" i="22" s="1"/>
  <c r="K209" i="22"/>
  <c r="AA209" i="22" s="1"/>
  <c r="Q188" i="22"/>
  <c r="AG188" i="22" s="1"/>
  <c r="P220" i="21"/>
  <c r="AF220" i="21" s="1"/>
  <c r="H83" i="22"/>
  <c r="X83" i="22" s="1"/>
  <c r="J173" i="21"/>
  <c r="Z173" i="21" s="1"/>
  <c r="N189" i="21"/>
  <c r="AD189" i="21" s="1"/>
  <c r="N190" i="21"/>
  <c r="AD190" i="21" s="1"/>
  <c r="Q55" i="22"/>
  <c r="AG55" i="22" s="1"/>
  <c r="F151" i="22"/>
  <c r="V151" i="22" s="1"/>
  <c r="G180" i="22"/>
  <c r="W180" i="22" s="1"/>
  <c r="O169" i="22"/>
  <c r="AE169" i="22" s="1"/>
  <c r="Q57" i="22"/>
  <c r="AG57" i="22" s="1"/>
  <c r="J195" i="21"/>
  <c r="Z195" i="21" s="1"/>
  <c r="J224" i="21"/>
  <c r="Z224" i="21" s="1"/>
  <c r="G219" i="21"/>
  <c r="N208" i="21"/>
  <c r="AD208" i="21" s="1"/>
  <c r="Q146" i="22"/>
  <c r="AG146" i="22" s="1"/>
  <c r="J189" i="22"/>
  <c r="Z189" i="22" s="1"/>
  <c r="N209" i="21"/>
  <c r="AD209" i="21" s="1"/>
  <c r="J145" i="22"/>
  <c r="Z145" i="22" s="1"/>
  <c r="I21" i="21"/>
  <c r="L171" i="21"/>
  <c r="AB171" i="21" s="1"/>
  <c r="Q77" i="22"/>
  <c r="AG77" i="22" s="1"/>
  <c r="O220" i="21"/>
  <c r="AE220" i="21" s="1"/>
  <c r="I143" i="21"/>
  <c r="G171" i="22"/>
  <c r="W171" i="22" s="1"/>
  <c r="J59" i="22"/>
  <c r="Z59" i="22" s="1"/>
  <c r="P177" i="22"/>
  <c r="AF177" i="22" s="1"/>
  <c r="J193" i="21"/>
  <c r="Z193" i="21" s="1"/>
  <c r="M205" i="21"/>
  <c r="AC205" i="21" s="1"/>
  <c r="K220" i="21"/>
  <c r="AA220" i="21" s="1"/>
  <c r="M191" i="22"/>
  <c r="AC191" i="22" s="1"/>
  <c r="G204" i="22"/>
  <c r="W204" i="22" s="1"/>
  <c r="M59" i="22"/>
  <c r="AC59" i="22" s="1"/>
  <c r="G175" i="22"/>
  <c r="W175" i="22" s="1"/>
  <c r="L159" i="21"/>
  <c r="AB159" i="21" s="1"/>
  <c r="P209" i="22"/>
  <c r="AF209" i="22" s="1"/>
  <c r="E148" i="22"/>
  <c r="G130" i="22"/>
  <c r="W130" i="22" s="1"/>
  <c r="E218" i="22"/>
  <c r="O163" i="21"/>
  <c r="AE163" i="21" s="1"/>
  <c r="M163" i="22"/>
  <c r="AC163" i="22" s="1"/>
  <c r="Q211" i="21"/>
  <c r="J162" i="21"/>
  <c r="Z162" i="21" s="1"/>
  <c r="M101" i="22"/>
  <c r="AC101" i="22" s="1"/>
  <c r="L205" i="22"/>
  <c r="AB205" i="22" s="1"/>
  <c r="I210" i="22"/>
  <c r="Y210" i="22" s="1"/>
  <c r="K39" i="21"/>
  <c r="AA39" i="21" s="1"/>
  <c r="G148" i="21"/>
  <c r="W148" i="21" s="1"/>
  <c r="N194" i="22"/>
  <c r="AD194" i="22" s="1"/>
  <c r="Q20" i="22"/>
  <c r="AG20" i="22" s="1"/>
  <c r="P208" i="22"/>
  <c r="AF208" i="22" s="1"/>
  <c r="P17" i="22"/>
  <c r="AF17" i="22" s="1"/>
  <c r="Q121" i="22"/>
  <c r="AG121" i="22" s="1"/>
  <c r="L160" i="22"/>
  <c r="AB160" i="22" s="1"/>
  <c r="N160" i="21"/>
  <c r="AD160" i="21" s="1"/>
  <c r="F190" i="21"/>
  <c r="V190" i="21" s="1"/>
  <c r="H206" i="22"/>
  <c r="X206" i="22" s="1"/>
  <c r="G124" i="22"/>
  <c r="M173" i="22"/>
  <c r="AC173" i="22" s="1"/>
  <c r="I155" i="22"/>
  <c r="Y155" i="22" s="1"/>
  <c r="G212" i="22"/>
  <c r="W212" i="22" s="1"/>
  <c r="P24" i="22"/>
  <c r="AF24" i="22" s="1"/>
  <c r="M221" i="22"/>
  <c r="AC221" i="22" s="1"/>
  <c r="H17" i="22"/>
  <c r="X17" i="22" s="1"/>
  <c r="H158" i="22"/>
  <c r="X158" i="22" s="1"/>
  <c r="J200" i="22"/>
  <c r="Z200" i="22" s="1"/>
  <c r="F133" i="22"/>
  <c r="V133" i="22" s="1"/>
  <c r="Q191" i="22"/>
  <c r="AG191" i="22" s="1"/>
  <c r="G60" i="22"/>
  <c r="W60" i="22" s="1"/>
  <c r="F167" i="22"/>
  <c r="V167" i="22" s="1"/>
  <c r="F34" i="22"/>
  <c r="V34" i="22" s="1"/>
  <c r="F112" i="22"/>
  <c r="V112" i="22" s="1"/>
  <c r="H173" i="22"/>
  <c r="X173" i="22" s="1"/>
  <c r="P195" i="22"/>
  <c r="AF195" i="22" s="1"/>
  <c r="K91" i="22"/>
  <c r="AA91" i="22" s="1"/>
  <c r="N111" i="22"/>
  <c r="AD111" i="22" s="1"/>
  <c r="K109" i="22"/>
  <c r="AA109" i="22" s="1"/>
  <c r="N134" i="22"/>
  <c r="AD134" i="22" s="1"/>
  <c r="I101" i="22"/>
  <c r="Y101" i="22" s="1"/>
  <c r="H202" i="22"/>
  <c r="X202" i="22" s="1"/>
  <c r="M145" i="22"/>
  <c r="AC145" i="22" s="1"/>
  <c r="G156" i="22"/>
  <c r="W156" i="22" s="1"/>
  <c r="G63" i="22"/>
  <c r="W63" i="22" s="1"/>
  <c r="I14" i="22"/>
  <c r="Y14" i="22" s="1"/>
  <c r="L20" i="22"/>
  <c r="AB20" i="22" s="1"/>
  <c r="I203" i="22"/>
  <c r="Y203" i="22" s="1"/>
  <c r="L33" i="22"/>
  <c r="AB33" i="22" s="1"/>
  <c r="F169" i="22"/>
  <c r="V169" i="22" s="1"/>
  <c r="O135" i="22"/>
  <c r="AE135" i="22" s="1"/>
  <c r="C20" i="11"/>
  <c r="N23" i="22"/>
  <c r="AD23" i="22" s="1"/>
  <c r="J129" i="22"/>
  <c r="Z129" i="22" s="1"/>
  <c r="L9" i="22"/>
  <c r="AB9" i="22" s="1"/>
  <c r="O16" i="22"/>
  <c r="AE16" i="22" s="1"/>
  <c r="I115" i="22"/>
  <c r="Y115" i="22" s="1"/>
  <c r="I88" i="22"/>
  <c r="Y88" i="22" s="1"/>
  <c r="J210" i="22"/>
  <c r="Z210" i="22" s="1"/>
  <c r="O180" i="21"/>
  <c r="AE180" i="21" s="1"/>
  <c r="P206" i="21"/>
  <c r="AF206" i="21" s="1"/>
  <c r="O206" i="21"/>
  <c r="AE206" i="21" s="1"/>
  <c r="L54" i="22"/>
  <c r="AB54" i="22" s="1"/>
  <c r="N213" i="22"/>
  <c r="AD213" i="22" s="1"/>
  <c r="M181" i="22"/>
  <c r="AC181" i="22" s="1"/>
  <c r="L220" i="22"/>
  <c r="AB220" i="22" s="1"/>
  <c r="B231" i="20"/>
  <c r="S142" i="22"/>
  <c r="A183" i="22" s="1"/>
  <c r="A273" i="22" s="1"/>
  <c r="S51" i="22"/>
  <c r="B51" i="22" s="1"/>
  <c r="H318" i="22"/>
  <c r="S5" i="20"/>
  <c r="A48" i="20" s="1"/>
  <c r="H318" i="20"/>
  <c r="F45" i="11"/>
  <c r="B61" i="11"/>
  <c r="E45" i="11"/>
  <c r="A273" i="20"/>
  <c r="A273" i="19"/>
  <c r="B231" i="19"/>
  <c r="B231" i="22"/>
  <c r="U217" i="22"/>
  <c r="A273" i="21"/>
  <c r="B231" i="21"/>
  <c r="U153" i="20"/>
  <c r="U190" i="19"/>
  <c r="U143" i="19"/>
  <c r="U59" i="19"/>
  <c r="U6" i="19"/>
  <c r="U137" i="19"/>
  <c r="U166" i="19"/>
  <c r="D268" i="17"/>
  <c r="A39" i="11" s="1"/>
  <c r="D269" i="17"/>
  <c r="A40" i="11" s="1"/>
  <c r="D270" i="17"/>
  <c r="A41" i="11" s="1"/>
  <c r="D271" i="17"/>
  <c r="A42" i="11" s="1"/>
  <c r="D272" i="17"/>
  <c r="A43" i="11" s="1"/>
  <c r="D259" i="17"/>
  <c r="A30" i="11" s="1"/>
  <c r="D260" i="17"/>
  <c r="A31" i="11" s="1"/>
  <c r="D261" i="17"/>
  <c r="A32" i="11" s="1"/>
  <c r="D262" i="17"/>
  <c r="A33" i="11" s="1"/>
  <c r="D263" i="17"/>
  <c r="A34" i="11" s="1"/>
  <c r="D264" i="17"/>
  <c r="A35" i="11" s="1"/>
  <c r="D265" i="17"/>
  <c r="A36" i="11" s="1"/>
  <c r="D266" i="17"/>
  <c r="A37" i="11" s="1"/>
  <c r="D267" i="17"/>
  <c r="A38" i="11" s="1"/>
  <c r="D234" i="17"/>
  <c r="A5" i="11" s="1"/>
  <c r="D235" i="17"/>
  <c r="A6" i="11" s="1"/>
  <c r="D236" i="17"/>
  <c r="A7" i="11" s="1"/>
  <c r="D237" i="17"/>
  <c r="A8" i="11" s="1"/>
  <c r="D238" i="17"/>
  <c r="A9" i="11" s="1"/>
  <c r="D239" i="17"/>
  <c r="A10" i="11" s="1"/>
  <c r="D240" i="17"/>
  <c r="A11" i="11" s="1"/>
  <c r="D241" i="17"/>
  <c r="A12" i="11" s="1"/>
  <c r="D242" i="17"/>
  <c r="A13" i="11" s="1"/>
  <c r="D243" i="17"/>
  <c r="A14" i="11" s="1"/>
  <c r="D244" i="17"/>
  <c r="A15" i="11" s="1"/>
  <c r="D245" i="17"/>
  <c r="A16" i="11" s="1"/>
  <c r="D246" i="17"/>
  <c r="A17" i="11" s="1"/>
  <c r="D247" i="17"/>
  <c r="A18" i="11" s="1"/>
  <c r="D248" i="17"/>
  <c r="A19" i="11" s="1"/>
  <c r="D249" i="17"/>
  <c r="A20" i="11" s="1"/>
  <c r="D250" i="17"/>
  <c r="A21" i="11" s="1"/>
  <c r="D251" i="17"/>
  <c r="A22" i="11" s="1"/>
  <c r="D252" i="17"/>
  <c r="A23" i="11" s="1"/>
  <c r="D253" i="17"/>
  <c r="A24" i="11" s="1"/>
  <c r="D254" i="17"/>
  <c r="A25" i="11" s="1"/>
  <c r="D255" i="17"/>
  <c r="A26" i="11" s="1"/>
  <c r="D256" i="17"/>
  <c r="A27" i="11" s="1"/>
  <c r="D257" i="17"/>
  <c r="A28" i="11" s="1"/>
  <c r="D258" i="17"/>
  <c r="A29" i="11" s="1"/>
  <c r="D233" i="17"/>
  <c r="A4" i="11" s="1"/>
  <c r="D223" i="17"/>
  <c r="D224" i="17"/>
  <c r="D225" i="17"/>
  <c r="D226" i="17"/>
  <c r="D227" i="17"/>
  <c r="D189" i="17"/>
  <c r="D190" i="17"/>
  <c r="D191" i="17"/>
  <c r="D192" i="17"/>
  <c r="D193" i="17"/>
  <c r="D194" i="17"/>
  <c r="D195" i="17"/>
  <c r="D196" i="17"/>
  <c r="D197" i="17"/>
  <c r="D198" i="17"/>
  <c r="D199" i="17"/>
  <c r="D200" i="17"/>
  <c r="D201" i="17"/>
  <c r="D202" i="17"/>
  <c r="D203" i="17"/>
  <c r="D204" i="17"/>
  <c r="D205" i="17"/>
  <c r="D206" i="17"/>
  <c r="D207" i="17"/>
  <c r="D208" i="17"/>
  <c r="D209" i="17"/>
  <c r="D210" i="17"/>
  <c r="D211" i="17"/>
  <c r="D212" i="17"/>
  <c r="D213" i="17"/>
  <c r="D214" i="17"/>
  <c r="D215" i="17"/>
  <c r="D216" i="17"/>
  <c r="D217" i="17"/>
  <c r="D218" i="17"/>
  <c r="D219" i="17"/>
  <c r="D220" i="17"/>
  <c r="D221" i="17"/>
  <c r="D222" i="17"/>
  <c r="D182" i="17"/>
  <c r="D172" i="17"/>
  <c r="D173" i="17"/>
  <c r="D174" i="17"/>
  <c r="D175" i="17"/>
  <c r="D176" i="17"/>
  <c r="D177" i="17"/>
  <c r="D178" i="17"/>
  <c r="D179" i="17"/>
  <c r="D180" i="17"/>
  <c r="D181" i="17"/>
  <c r="D144" i="17"/>
  <c r="D145" i="17"/>
  <c r="D146" i="17"/>
  <c r="D147" i="17"/>
  <c r="D148" i="17"/>
  <c r="D149" i="17"/>
  <c r="D150" i="17"/>
  <c r="D151" i="17"/>
  <c r="D152" i="17"/>
  <c r="D153" i="17"/>
  <c r="D154" i="17"/>
  <c r="D155" i="17"/>
  <c r="D156" i="17"/>
  <c r="D157" i="17"/>
  <c r="D158" i="17"/>
  <c r="D159" i="17"/>
  <c r="D160" i="17"/>
  <c r="D161" i="17"/>
  <c r="D162" i="17"/>
  <c r="D163" i="17"/>
  <c r="D164" i="17"/>
  <c r="D165" i="17"/>
  <c r="D166" i="17"/>
  <c r="D167" i="17"/>
  <c r="D168" i="17"/>
  <c r="D169" i="17"/>
  <c r="D170" i="17"/>
  <c r="D171" i="17"/>
  <c r="F61" i="11" a="1"/>
  <c r="H113" i="17" a="1"/>
  <c r="H128" i="17" a="1"/>
  <c r="Q171" i="17" a="1"/>
  <c r="M221" i="17" a="1"/>
  <c r="J226" i="17" a="1"/>
  <c r="L131" i="17" a="1"/>
  <c r="K112" i="17" a="1"/>
  <c r="L128" i="17" a="1"/>
  <c r="Q218" i="17" a="1"/>
  <c r="K106" i="17" a="1"/>
  <c r="I156" i="17" a="1"/>
  <c r="M203" i="17" a="1"/>
  <c r="J147" i="17" a="1"/>
  <c r="H135" i="17" a="1"/>
  <c r="K217" i="17" a="1"/>
  <c r="Q152" i="17" a="1"/>
  <c r="O198" i="17" a="1"/>
  <c r="Q198" i="17" a="1"/>
  <c r="Q104" i="17" a="1"/>
  <c r="K212" i="17" a="1"/>
  <c r="L177" i="17" a="1"/>
  <c r="P157" i="17" a="1"/>
  <c r="M176" i="17" a="1"/>
  <c r="L155" i="17" a="1"/>
  <c r="Q203" i="17" a="1"/>
  <c r="I135" i="17" a="1"/>
  <c r="G155" i="17" a="1"/>
  <c r="H117" i="17" a="1"/>
  <c r="M112" i="17" a="1"/>
  <c r="K121" i="17" a="1"/>
  <c r="E44" i="11" a="1"/>
  <c r="E170" i="17" a="1"/>
  <c r="J164" i="17" a="1"/>
  <c r="I133" i="17" a="1"/>
  <c r="F191" i="17" a="1"/>
  <c r="K105" i="17" a="1"/>
  <c r="O110" i="17" a="1"/>
  <c r="F188" i="17" a="1"/>
  <c r="F102" i="17" a="1"/>
  <c r="I227" i="17" a="1"/>
  <c r="O174" i="17" a="1"/>
  <c r="L132" i="17" a="1"/>
  <c r="Q160" i="17" a="1"/>
  <c r="P147" i="17" a="1"/>
  <c r="J121" i="17" a="1"/>
  <c r="K180" i="17" a="1"/>
  <c r="H191" i="17" a="1"/>
  <c r="O111" i="17" a="1"/>
  <c r="K124" i="17" a="1"/>
  <c r="K203" i="17" a="1"/>
  <c r="O176" i="17" a="1"/>
  <c r="K206" i="17" a="1"/>
  <c r="G123" i="17" a="1"/>
  <c r="H221" i="17" a="1"/>
  <c r="G212" i="17" a="1"/>
  <c r="N203" i="17" a="1"/>
  <c r="P105" i="17" a="1"/>
  <c r="N173" i="17" a="1"/>
  <c r="F3" i="11" a="1"/>
  <c r="J102" i="17" a="1"/>
  <c r="P188" i="17" a="1"/>
  <c r="N122" i="17" a="1"/>
  <c r="O155" i="17" a="1"/>
  <c r="K123" i="17" a="1"/>
  <c r="N176" i="17" a="1"/>
  <c r="N164" i="17" a="1"/>
  <c r="N132" i="17" a="1"/>
  <c r="Q227" i="17" a="1"/>
  <c r="G181" i="17" a="1"/>
  <c r="M213" i="17" a="1"/>
  <c r="K174" i="17" a="1"/>
  <c r="O224" i="17" a="1"/>
  <c r="J145" i="17" a="1"/>
  <c r="L100" i="17" a="1"/>
  <c r="N159" i="17" a="1"/>
  <c r="H125" i="17" a="1"/>
  <c r="I195" i="17" a="1"/>
  <c r="M202" i="17" a="1"/>
  <c r="H168" i="17" a="1"/>
  <c r="H105" i="17" a="1"/>
  <c r="O178" i="17" a="1"/>
  <c r="K227" i="17" a="1"/>
  <c r="H181" i="17" a="1"/>
  <c r="I126" i="17" a="1"/>
  <c r="L151" i="17" a="1"/>
  <c r="Q168" i="17" a="1"/>
  <c r="J157" i="17" a="1"/>
  <c r="O160" i="17" a="1"/>
  <c r="L137" i="17" a="1"/>
  <c r="L166" i="17" a="1"/>
  <c r="E164" i="17" a="1"/>
  <c r="Q223" i="17" a="1"/>
  <c r="O226" i="17" a="1"/>
  <c r="L209" i="17" a="1"/>
  <c r="F170" i="17" a="1"/>
  <c r="Q224" i="17" a="1"/>
  <c r="Q100" i="17" a="1"/>
  <c r="J143" i="17" a="1"/>
  <c r="N127" i="17" a="1"/>
  <c r="P208" i="17" a="1"/>
  <c r="G172" i="17" a="1"/>
  <c r="H146" i="17" a="1"/>
  <c r="H145" i="17" a="1"/>
  <c r="L147" i="17" a="1"/>
  <c r="M100" i="17" a="1"/>
  <c r="E166" i="17" a="1"/>
  <c r="N224" i="17" a="1"/>
  <c r="F167" i="17" a="1"/>
  <c r="L134" i="17" a="1"/>
  <c r="O162" i="17" a="1"/>
  <c r="Q111" i="17" a="1"/>
  <c r="I179" i="17" a="1"/>
  <c r="Q197" i="17" a="1"/>
  <c r="Q102" i="17" a="1"/>
  <c r="J193" i="17" a="1"/>
  <c r="G161" i="17" a="1"/>
  <c r="K190" i="17" a="1"/>
  <c r="M220" i="17" a="1"/>
  <c r="Q191" i="17" a="1"/>
  <c r="L193" i="17" a="1"/>
  <c r="N150" i="17" a="1"/>
  <c r="O157" i="17" a="1"/>
  <c r="I117" i="17" a="1"/>
  <c r="L124" i="17" a="1"/>
  <c r="P207" i="17" a="1"/>
  <c r="B3" i="11" a="1"/>
  <c r="E159" i="17" a="1"/>
  <c r="I197" i="17" a="1"/>
  <c r="M109" i="17" a="1"/>
  <c r="H205" i="17" a="1"/>
  <c r="L215" i="17" a="1"/>
  <c r="I112" i="17" a="1"/>
  <c r="N188" i="17" a="1"/>
  <c r="F114" i="17" a="1"/>
  <c r="I204" i="17" a="1"/>
  <c r="O147" i="17" a="1"/>
  <c r="L130" i="17" a="1"/>
  <c r="N216" i="17" a="1"/>
  <c r="L222" i="17" a="1"/>
  <c r="J123" i="17" a="1"/>
  <c r="J134" i="17" a="1"/>
  <c r="F133" i="17" a="1"/>
  <c r="K157" i="17" a="1"/>
  <c r="O171" i="17" a="1"/>
  <c r="K226" i="17" a="1"/>
  <c r="M181" i="17" a="1"/>
  <c r="J196" i="17" a="1"/>
  <c r="J115" i="17" a="1"/>
  <c r="K158" i="17" a="1"/>
  <c r="E149" i="17" a="1"/>
  <c r="L180" i="17" a="1"/>
  <c r="I130" i="17" a="1"/>
  <c r="K149" i="17" a="1"/>
  <c r="O99" i="17" a="1"/>
  <c r="P211" i="17" a="1"/>
  <c r="F220" i="17" a="1"/>
  <c r="E3" i="11" a="1"/>
  <c r="J136" i="17" a="1"/>
  <c r="Q205" i="17" a="1"/>
  <c r="E223" i="17" a="1"/>
  <c r="J218" i="17" a="1"/>
  <c r="M113" i="17" a="1"/>
  <c r="K154" i="17" a="1"/>
  <c r="O159" i="17" a="1"/>
  <c r="N179" i="17" a="1"/>
  <c r="M168" i="17" a="1"/>
  <c r="M170" i="17" a="1"/>
  <c r="I173" i="17" a="1"/>
  <c r="J215" i="17" a="1"/>
  <c r="O143" i="17" a="1"/>
  <c r="E217" i="17" a="1"/>
  <c r="O98" i="17" a="1"/>
  <c r="I166" i="17" a="1"/>
  <c r="E155" i="17" a="1"/>
  <c r="O144" i="17" a="1"/>
  <c r="Q222" i="17" a="1"/>
  <c r="H212" i="17" a="1"/>
  <c r="J178" i="17" a="1"/>
  <c r="I137" i="17" a="1"/>
  <c r="K182" i="17" a="1"/>
  <c r="G143" i="17" a="1"/>
  <c r="L202" i="17" a="1"/>
  <c r="O173" i="17" a="1"/>
  <c r="G124" i="17" a="1"/>
  <c r="Q179" i="17" a="1"/>
  <c r="K167" i="17" a="1"/>
  <c r="K146" i="17" a="1"/>
  <c r="O149" i="17" a="1"/>
  <c r="L154" i="17" a="1"/>
  <c r="G180" i="17" a="1"/>
  <c r="H197" i="17" a="1"/>
  <c r="K216" i="17" a="1"/>
  <c r="Q133" i="17" a="1"/>
  <c r="H157" i="17" a="1"/>
  <c r="K136" i="17" a="1"/>
  <c r="L122" i="17" a="1"/>
  <c r="F112" i="17" a="1"/>
  <c r="Q150" i="17" a="1"/>
  <c r="G126" i="17" a="1"/>
  <c r="H225" i="17" a="1"/>
  <c r="H173" i="17" a="1"/>
  <c r="J160" i="17" a="1"/>
  <c r="F162" i="17" a="1"/>
  <c r="F165" i="17" a="1"/>
  <c r="N101" i="17" a="1"/>
  <c r="N161" i="17" a="1"/>
  <c r="I164" i="17" a="1"/>
  <c r="I167" i="17" a="1"/>
  <c r="G116" i="17" a="1"/>
  <c r="M217" i="17" a="1"/>
  <c r="F132" i="17" a="1"/>
  <c r="F134" i="17" a="1"/>
  <c r="G169" i="17" a="1"/>
  <c r="I101" i="17" a="1"/>
  <c r="I157" i="17" a="1"/>
  <c r="O123" i="17" a="1"/>
  <c r="O172" i="17" a="1"/>
  <c r="E182" i="17" a="1"/>
  <c r="K130" i="17" a="1"/>
  <c r="K199" i="17" a="1"/>
  <c r="K134" i="17" a="1"/>
  <c r="O122" i="17" a="1"/>
  <c r="M193" i="17" a="1"/>
  <c r="M129" i="17" a="1"/>
  <c r="N109" i="17" a="1"/>
  <c r="M99" i="17" a="1"/>
  <c r="F194" i="17" a="1"/>
  <c r="M108" i="17" a="1"/>
  <c r="P197" i="17" a="1"/>
  <c r="H216" i="17" a="1"/>
  <c r="E177" i="17" a="1"/>
  <c r="J207" i="17" a="1"/>
  <c r="O197" i="17" a="1"/>
  <c r="G129" i="17" a="1"/>
  <c r="F216" i="17" a="1"/>
  <c r="I134" i="17" a="1"/>
  <c r="P109" i="17" a="1"/>
  <c r="Q110" i="17" a="1"/>
  <c r="L176" i="17" a="1"/>
  <c r="H103" i="17" a="1"/>
  <c r="F213" i="17" a="1"/>
  <c r="H222" i="17" a="1"/>
  <c r="H131" i="17" a="1"/>
  <c r="Q129" i="17" a="1"/>
  <c r="M174" i="17" a="1"/>
  <c r="Q193" i="17" a="1"/>
  <c r="I150" i="17" a="1"/>
  <c r="Q217" i="17" a="1"/>
  <c r="M134" i="17" a="1"/>
  <c r="I188" i="17" a="1"/>
  <c r="I223" i="17" a="1"/>
  <c r="N137" i="17" a="1"/>
  <c r="K150" i="17" a="1"/>
  <c r="G133" i="17" a="1"/>
  <c r="G218" i="17" a="1"/>
  <c r="I224" i="17" a="1"/>
  <c r="E198" i="17" a="1"/>
  <c r="M208" i="17" a="1"/>
  <c r="Q122" i="17" a="1"/>
  <c r="M179" i="17" a="1"/>
  <c r="H112" i="17" a="1"/>
  <c r="N152" i="17" a="1"/>
  <c r="N99" i="17" a="1"/>
  <c r="N157" i="17" a="1"/>
  <c r="M156" i="17" a="1"/>
  <c r="E135" i="17" a="1"/>
  <c r="L120" i="17" a="1"/>
  <c r="I191" i="17" a="1"/>
  <c r="J189" i="17" a="1"/>
  <c r="N226" i="17" a="1"/>
  <c r="L199" i="17" a="1"/>
  <c r="F103" i="17" a="1"/>
  <c r="O102" i="17" a="1"/>
  <c r="H174" i="17" a="1"/>
  <c r="O154" i="17" a="1"/>
  <c r="P146" i="17" a="1"/>
  <c r="I218" i="17" a="1"/>
  <c r="L165" i="17" a="1"/>
  <c r="E158" i="17" a="1"/>
  <c r="I155" i="17" a="1"/>
  <c r="I209" i="17" a="1"/>
  <c r="P174" i="17" a="1"/>
  <c r="O165" i="17" a="1"/>
  <c r="J155" i="17" a="1"/>
  <c r="F111" i="17" a="1"/>
  <c r="J199" i="17" a="1"/>
  <c r="H194" i="17" a="1"/>
  <c r="G105" i="17" a="1"/>
  <c r="I113" i="17" a="1"/>
  <c r="O194" i="17" a="1"/>
  <c r="M161" i="17" a="1"/>
  <c r="P118" i="17" a="1"/>
  <c r="G197" i="17" a="1"/>
  <c r="I168" i="17" a="1"/>
  <c r="L198" i="17" a="1"/>
  <c r="H224" i="17" a="1"/>
  <c r="N154" i="17" a="1"/>
  <c r="L195" i="17" a="1"/>
  <c r="Q114" i="17" a="1"/>
  <c r="O145" i="17" a="1"/>
  <c r="K152" i="17" a="1"/>
  <c r="M206" i="17" a="1"/>
  <c r="P151" i="17" a="1"/>
  <c r="P180" i="17" a="1"/>
  <c r="P173" i="17" a="1"/>
  <c r="H119" i="17" a="1"/>
  <c r="J148" i="17" a="1"/>
  <c r="H123" i="17" a="1"/>
  <c r="M126" i="17" a="1"/>
  <c r="P107" i="17" a="1"/>
  <c r="N147" i="17" a="1"/>
  <c r="O128" i="17" a="1"/>
  <c r="O130" i="17" a="1"/>
  <c r="P153" i="17" a="1"/>
  <c r="I127" i="17" a="1"/>
  <c r="I162" i="17" a="1"/>
  <c r="O104" i="17" a="1"/>
  <c r="P203" i="17" a="1"/>
  <c r="M121" i="17" a="1"/>
  <c r="P130" i="17" a="1"/>
  <c r="O205" i="17" a="1"/>
  <c r="Q190" i="17" a="1"/>
  <c r="E179" i="17" a="1"/>
  <c r="F218" i="17" a="1"/>
  <c r="Q157" i="17" a="1"/>
  <c r="Q159" i="17" a="1"/>
  <c r="I207" i="17" a="1"/>
  <c r="J205" i="17" a="1"/>
  <c r="O127" i="17" a="1"/>
  <c r="N118" i="17" a="1"/>
  <c r="F164" i="17" a="1"/>
  <c r="F190" i="17" a="1"/>
  <c r="I158" i="17" a="1"/>
  <c r="E163" i="17" a="1"/>
  <c r="G211" i="17" a="1"/>
  <c r="M225" i="17" a="1"/>
  <c r="H118" i="17" a="1"/>
  <c r="F157" i="17" a="1"/>
  <c r="H120" i="17" a="1"/>
  <c r="H122" i="17" a="1"/>
  <c r="E145" i="17" a="1"/>
  <c r="H195" i="17" a="1"/>
  <c r="H109" i="17" a="1"/>
  <c r="Q182" i="17" a="1"/>
  <c r="M162" i="17" a="1"/>
  <c r="N106" i="17" a="1"/>
  <c r="O131" i="17" a="1"/>
  <c r="J133" i="17" a="1"/>
  <c r="E192" i="17" a="1"/>
  <c r="M199" i="17" a="1"/>
  <c r="H114" i="17" a="1"/>
  <c r="P189" i="17" a="1"/>
  <c r="O207" i="17" a="1"/>
  <c r="E161" i="17" a="1"/>
  <c r="H110" i="17" a="1"/>
  <c r="N178" i="17" a="1"/>
  <c r="E172" i="17" a="1"/>
  <c r="L129" i="17" a="1"/>
  <c r="L204" i="17" a="1"/>
  <c r="F121" i="17" a="1"/>
  <c r="O177" i="17" a="1"/>
  <c r="L189" i="17" a="1"/>
  <c r="H108" i="17" a="1"/>
  <c r="I152" i="17" a="1"/>
  <c r="N156" i="17" a="1"/>
  <c r="J201" i="17" a="1"/>
  <c r="Q210" i="17" a="1"/>
  <c r="I109" i="17" a="1"/>
  <c r="H218" i="17" a="1"/>
  <c r="N191" i="17" a="1"/>
  <c r="J132" i="17" a="1"/>
  <c r="J146" i="17" a="1"/>
  <c r="P175" i="17" a="1"/>
  <c r="J192" i="17" a="1"/>
  <c r="P172" i="17" a="1"/>
  <c r="G145" i="17" a="1"/>
  <c r="P220" i="17" a="1"/>
  <c r="M224" i="17" a="1"/>
  <c r="K189" i="17" a="1"/>
  <c r="P106" i="17" a="1"/>
  <c r="J162" i="17" a="1"/>
  <c r="F123" i="17" a="1"/>
  <c r="L207" i="17" a="1"/>
  <c r="G204" i="17" a="1"/>
  <c r="L178" i="17" a="1"/>
  <c r="I165" i="17" a="1"/>
  <c r="G159" i="17" a="1"/>
  <c r="M149" i="17" a="1"/>
  <c r="P224" i="17" a="1"/>
  <c r="H176" i="17" a="1"/>
  <c r="G114" i="17" a="1"/>
  <c r="I145" i="17" a="1"/>
  <c r="F217" i="17" a="1"/>
  <c r="I170" i="17" a="1"/>
  <c r="P131" i="17" a="1"/>
  <c r="H160" i="17" a="1"/>
  <c r="G132" i="17" a="1"/>
  <c r="E160" i="17" a="1"/>
  <c r="O170" i="17" a="1"/>
  <c r="P99" i="17" a="1"/>
  <c r="M98" i="17" a="1"/>
  <c r="Q163" i="17" a="1"/>
  <c r="Q108" i="17" a="1"/>
  <c r="P121" i="17" a="1"/>
  <c r="K177" i="17" a="1"/>
  <c r="G104" i="17" a="1"/>
  <c r="O221" i="17" a="1"/>
  <c r="G209" i="17" a="1"/>
  <c r="L157" i="17" a="1"/>
  <c r="G153" i="17" a="1"/>
  <c r="Q170" i="17" a="1"/>
  <c r="I122" i="17" a="1"/>
  <c r="I118" i="17" a="1"/>
  <c r="M137" i="17" a="1"/>
  <c r="G101" i="17" a="1"/>
  <c r="K222" i="17" a="1"/>
  <c r="H172" i="17" a="1"/>
  <c r="Q173" i="17" a="1"/>
  <c r="I125" i="17" a="1"/>
  <c r="O113" i="17" a="1"/>
  <c r="Q188" i="17" a="1"/>
  <c r="J177" i="17" a="1"/>
  <c r="P221" i="17" a="1"/>
  <c r="J129" i="17" a="1"/>
  <c r="G137" i="17" a="1"/>
  <c r="N221" i="17" a="1"/>
  <c r="E207" i="17" a="1"/>
  <c r="J188" i="17" a="1"/>
  <c r="K223" i="17" a="1"/>
  <c r="F222" i="17" a="1"/>
  <c r="F108" i="17" a="1"/>
  <c r="G117" i="17" a="1"/>
  <c r="F104" i="17" a="1"/>
  <c r="I219" i="17" a="1"/>
  <c r="K163" i="17" a="1"/>
  <c r="G179" i="17" a="1"/>
  <c r="E133" i="17" a="1"/>
  <c r="O169" i="17" a="1"/>
  <c r="G134" i="17" a="1"/>
  <c r="E208" i="17" a="1"/>
  <c r="Q101" i="17" a="1"/>
  <c r="E156" i="17" a="1"/>
  <c r="K208" i="17" a="1"/>
  <c r="J181" i="17" a="1"/>
  <c r="J217" i="17" a="1"/>
  <c r="M169" i="17" a="1"/>
  <c r="N149" i="17" a="1"/>
  <c r="F212" i="17" a="1"/>
  <c r="Q211" i="17" a="1"/>
  <c r="G208" i="17" a="1"/>
  <c r="G165" i="17" a="1"/>
  <c r="H99" i="17" a="1"/>
  <c r="P111" i="17" a="1"/>
  <c r="G192" i="17" a="1"/>
  <c r="I107" i="17" a="1"/>
  <c r="O163" i="17" a="1"/>
  <c r="N208" i="17" a="1"/>
  <c r="N112" i="17" a="1"/>
  <c r="K148" i="17" a="1"/>
  <c r="H161" i="17" a="1"/>
  <c r="G146" i="17" a="1"/>
  <c r="K191" i="17" a="1"/>
  <c r="K215" i="17" a="1"/>
  <c r="K101" i="17" a="1"/>
  <c r="M110" i="17" a="1"/>
  <c r="P213" i="17" a="1"/>
  <c r="O214" i="17" a="1"/>
  <c r="L114" i="17" a="1"/>
  <c r="K160" i="17" a="1"/>
  <c r="N162" i="17" a="1"/>
  <c r="M175" i="17" a="1"/>
  <c r="L160" i="17" a="1"/>
  <c r="G108" i="17" a="1"/>
  <c r="L126" i="17" a="1"/>
  <c r="P114" i="17" a="1"/>
  <c r="N98" i="17" a="1"/>
  <c r="Q131" i="17" a="1"/>
  <c r="L213" i="17" a="1"/>
  <c r="O164" i="17" a="1"/>
  <c r="F160" i="17" a="1"/>
  <c r="G222" i="17" a="1"/>
  <c r="F189" i="17" a="1"/>
  <c r="Q206" i="17" a="1"/>
  <c r="P202" i="17" a="1"/>
  <c r="M177" i="17" a="1"/>
  <c r="J200" i="17" a="1"/>
  <c r="L206" i="17" a="1"/>
  <c r="K129" i="17" a="1"/>
  <c r="H101" i="17" a="1"/>
  <c r="N194" i="17" a="1"/>
  <c r="H213" i="17" a="1"/>
  <c r="K169" i="17" a="1"/>
  <c r="N200" i="17" a="1"/>
  <c r="H219" i="17" a="1"/>
  <c r="L103" i="17" a="1"/>
  <c r="K218" i="17" a="1"/>
  <c r="I193" i="17" a="1"/>
  <c r="N107" i="17" a="1"/>
  <c r="L111" i="17" a="1"/>
  <c r="J202" i="17" a="1"/>
  <c r="N223" i="17" a="1"/>
  <c r="N108" i="17" a="1"/>
  <c r="Q107" i="17" a="1"/>
  <c r="I111" i="17" a="1"/>
  <c r="F226" i="17" a="1"/>
  <c r="F147" i="17" a="1"/>
  <c r="I106" i="17" a="1"/>
  <c r="L205" i="17" a="1"/>
  <c r="G216" i="17" a="1"/>
  <c r="N129" i="17" a="1"/>
  <c r="H132" i="17" a="1"/>
  <c r="F153" i="17" a="1"/>
  <c r="J119" i="17" a="1"/>
  <c r="O202" i="17" a="1"/>
  <c r="M214" i="17" a="1"/>
  <c r="L196" i="17" a="1"/>
  <c r="N146" i="17" a="1"/>
  <c r="L163" i="17" a="1"/>
  <c r="G98" i="17" a="1"/>
  <c r="N103" i="17" a="1"/>
  <c r="H136" i="17" a="1"/>
  <c r="G100" i="17" a="1"/>
  <c r="M147" i="17" a="1"/>
  <c r="J216" i="17" a="1"/>
  <c r="H223" i="17" a="1"/>
  <c r="G177" i="17" a="1"/>
  <c r="G122" i="17" a="1"/>
  <c r="L98" i="17" a="1"/>
  <c r="O148" i="17" a="1"/>
  <c r="H163" i="17" a="1"/>
  <c r="G220" i="17" a="1"/>
  <c r="E224" i="17" a="1"/>
  <c r="L158" i="17" a="1"/>
  <c r="Q113" i="17" a="1"/>
  <c r="E150" i="17" a="1"/>
  <c r="G213" i="17" a="1"/>
  <c r="G109" i="17" a="1"/>
  <c r="O158" i="17" a="1"/>
  <c r="P100" i="17" a="1"/>
  <c r="N165" i="17" a="1"/>
  <c r="M212" i="17" a="1"/>
  <c r="I213" i="17" a="1"/>
  <c r="N227" i="17" a="1"/>
  <c r="K200" i="17" a="1"/>
  <c r="H121" i="17" a="1"/>
  <c r="M145" i="17" a="1"/>
  <c r="N158" i="17" a="1"/>
  <c r="Q167" i="17" a="1"/>
  <c r="P199" i="17" a="1"/>
  <c r="J167" i="17" a="1"/>
  <c r="O116" i="17" a="1"/>
  <c r="K109" i="17" a="1"/>
  <c r="M146" i="17" a="1"/>
  <c r="J100" i="17" a="1"/>
  <c r="Q137" i="17" a="1"/>
  <c r="Q225" i="17" a="1"/>
  <c r="H149" i="17" a="1"/>
  <c r="O190" i="17" a="1"/>
  <c r="I153" i="17" a="1"/>
  <c r="F206" i="17" a="1"/>
  <c r="L102" i="17" a="1"/>
  <c r="N135" i="17" a="1"/>
  <c r="I169" i="17" a="1"/>
  <c r="M122" i="17" a="1"/>
  <c r="J163" i="17" a="1"/>
  <c r="I100" i="17" a="1"/>
  <c r="F198" i="17" a="1"/>
  <c r="I104" i="17" a="1"/>
  <c r="O191" i="17" a="1"/>
  <c r="P127" i="17" a="1"/>
  <c r="K161" i="17" a="1"/>
  <c r="O105" i="17" a="1"/>
  <c r="E201" i="17" a="1"/>
  <c r="O199" i="17" a="1"/>
  <c r="I200" i="17" a="1"/>
  <c r="N125" i="17" a="1"/>
  <c r="F101" i="17" a="1"/>
  <c r="I176" i="17" a="1"/>
  <c r="J169" i="17" a="1"/>
  <c r="Q153" i="17" a="1"/>
  <c r="L216" i="17" a="1"/>
  <c r="E199" i="17" a="1"/>
  <c r="O120" i="17" a="1"/>
  <c r="G226" i="17" a="1"/>
  <c r="J112" i="17" a="1"/>
  <c r="F100" i="17" a="1"/>
  <c r="G157" i="17" a="1"/>
  <c r="K207" i="17" a="1"/>
  <c r="P225" i="17" a="1"/>
  <c r="K156" i="17" a="1"/>
  <c r="F197" i="17" a="1"/>
  <c r="K193" i="17" a="1"/>
  <c r="P125" i="17" a="1"/>
  <c r="Q219" i="17" a="1"/>
  <c r="K144" i="17" a="1"/>
  <c r="F219" i="17" a="1"/>
  <c r="M204" i="17" a="1"/>
  <c r="I143" i="17" a="1"/>
  <c r="Q204" i="17" a="1"/>
  <c r="F109" i="17" a="1"/>
  <c r="G171" i="17" a="1"/>
  <c r="I194" i="17" a="1"/>
  <c r="N217" i="17" a="1"/>
  <c r="I160" i="17" a="1"/>
  <c r="G227" i="17" a="1"/>
  <c r="G115" i="17" a="1"/>
  <c r="H215" i="17" a="1"/>
  <c r="H193" i="17" a="1"/>
  <c r="J131" i="17" a="1"/>
  <c r="M201" i="17" a="1"/>
  <c r="L223" i="17" a="1"/>
  <c r="E144" i="17" a="1"/>
  <c r="K135" i="17" a="1"/>
  <c r="F128" i="17" a="1"/>
  <c r="J104" i="17" a="1"/>
  <c r="M160" i="17" a="1"/>
  <c r="I98" i="17" a="1"/>
  <c r="I174" i="17" a="1"/>
  <c r="H170" i="17" a="1"/>
  <c r="I120" i="17" a="1"/>
  <c r="J152" i="17" a="1"/>
  <c r="G111" i="17" a="1"/>
  <c r="H180" i="17" a="1"/>
  <c r="J174" i="17" a="1"/>
  <c r="Q176" i="17" a="1"/>
  <c r="J194" i="17" a="1"/>
  <c r="M103" i="17" a="1"/>
  <c r="F144" i="17" a="1"/>
  <c r="I99" i="17" a="1"/>
  <c r="K175" i="17" a="1"/>
  <c r="Q199" i="17" a="1"/>
  <c r="G221" i="17" a="1"/>
  <c r="J149" i="17" a="1"/>
  <c r="O195" i="17" a="1"/>
  <c r="L164" i="17" a="1"/>
  <c r="O121" i="17" a="1"/>
  <c r="H127" i="17" a="1"/>
  <c r="E176" i="17" a="1"/>
  <c r="I128" i="17" a="1"/>
  <c r="L150" i="17" a="1"/>
  <c r="N170" i="17" a="1"/>
  <c r="N128" i="17" a="1"/>
  <c r="G176" i="17" a="1"/>
  <c r="Q127" i="17" a="1"/>
  <c r="I220" i="17" a="1"/>
  <c r="G178" i="17" a="1"/>
  <c r="L146" i="17" a="1"/>
  <c r="J208" i="17" a="1"/>
  <c r="K107" i="17" a="1"/>
  <c r="F224" i="17" a="1"/>
  <c r="N181" i="17" a="1"/>
  <c r="K126" i="17" a="1"/>
  <c r="N197" i="17" a="1"/>
  <c r="K119" i="17" a="1"/>
  <c r="J203" i="17" a="1"/>
  <c r="F120" i="17" a="1"/>
  <c r="F154" i="17" a="1"/>
  <c r="Q166" i="17" a="1"/>
  <c r="F214" i="17" a="1"/>
  <c r="L168" i="17" a="1"/>
  <c r="I129" i="17" a="1"/>
  <c r="F180" i="17" a="1"/>
  <c r="M197" i="17" a="1"/>
  <c r="O137" i="17" a="1"/>
  <c r="J176" i="17" a="1"/>
  <c r="J153" i="17" a="1"/>
  <c r="K110" i="17" a="1"/>
  <c r="G167" i="17" a="1"/>
  <c r="Q169" i="17" a="1"/>
  <c r="I116" i="17" a="1"/>
  <c r="N177" i="17" a="1"/>
  <c r="M132" i="17" a="1"/>
  <c r="K197" i="17" a="1"/>
  <c r="O193" i="17" a="1"/>
  <c r="M171" i="17" a="1"/>
  <c r="O124" i="17" a="1"/>
  <c r="L101" i="17" a="1"/>
  <c r="O132" i="17" a="1"/>
  <c r="I189" i="17" a="1"/>
  <c r="J103" i="17" a="1"/>
  <c r="I202" i="17" a="1"/>
  <c r="F171" i="17" a="1"/>
  <c r="P150" i="17" a="1"/>
  <c r="J118" i="17" a="1"/>
  <c r="N163" i="17" a="1"/>
  <c r="P154" i="17" a="1"/>
  <c r="H154" i="17" a="1"/>
  <c r="G121" i="17" a="1"/>
  <c r="E175" i="17" a="1"/>
  <c r="F126" i="17" a="1"/>
  <c r="H137" i="17" a="1"/>
  <c r="P164" i="17" a="1"/>
  <c r="K176" i="17" a="1"/>
  <c r="N110" i="17" a="1"/>
  <c r="N222" i="17" a="1"/>
  <c r="O167" i="17" a="1"/>
  <c r="I148" i="17" a="1"/>
  <c r="P159" i="17" a="1"/>
  <c r="K111" i="17" a="1"/>
  <c r="J197" i="17" a="1"/>
  <c r="N105" i="17" a="1"/>
  <c r="N171" i="17" a="1"/>
  <c r="O166" i="17" a="1"/>
  <c r="H143" i="17" a="1"/>
  <c r="Q145" i="17" a="1"/>
  <c r="G150" i="17" a="1"/>
  <c r="Q126" i="17" a="1"/>
  <c r="O204" i="17" a="1"/>
  <c r="E134" i="17" a="1"/>
  <c r="G200" i="17" a="1"/>
  <c r="Q195" i="17" a="1"/>
  <c r="P194" i="17" a="1"/>
  <c r="F208" i="17" a="1"/>
  <c r="M151" i="17" a="1"/>
  <c r="P216" i="17" a="1"/>
  <c r="J180" i="17" a="1"/>
  <c r="Q207" i="17" a="1"/>
  <c r="H151" i="17" a="1"/>
  <c r="K133" i="17" a="1"/>
  <c r="I175" i="17" a="1"/>
  <c r="Q226" i="17" a="1"/>
  <c r="H175" i="17" a="1"/>
  <c r="N145" i="17" a="1"/>
  <c r="I178" i="17" a="1"/>
  <c r="K221" i="17" a="1"/>
  <c r="Q161" i="17" a="1"/>
  <c r="J122" i="17" a="1"/>
  <c r="P170" i="17" a="1"/>
  <c r="E219" i="17" a="1"/>
  <c r="M210" i="17" a="1"/>
  <c r="F204" i="17" a="1"/>
  <c r="Q130" i="17" a="1"/>
  <c r="Q132" i="17" a="1"/>
  <c r="E153" i="17" a="1"/>
  <c r="I105" i="17" a="1"/>
  <c r="H107" i="17" a="1"/>
  <c r="M152" i="17" a="1"/>
  <c r="K118" i="17" a="1"/>
  <c r="H198" i="17" a="1"/>
  <c r="P148" i="17" a="1"/>
  <c r="J165" i="17" a="1"/>
  <c r="E61" i="11" a="1"/>
  <c r="O152" i="17" a="1"/>
  <c r="K113" i="17" a="1"/>
  <c r="K172" i="17" a="1"/>
  <c r="E220" i="17" a="1"/>
  <c r="F215" i="17" a="1"/>
  <c r="I136" i="17" a="1"/>
  <c r="M125" i="17" a="1"/>
  <c r="L171" i="17" a="1"/>
  <c r="Q119" i="17" a="1"/>
  <c r="K116" i="17" a="1"/>
  <c r="F199" i="17" a="1"/>
  <c r="L214" i="17" a="1"/>
  <c r="K104" i="17" a="1"/>
  <c r="M173" i="17" a="1"/>
  <c r="M117" i="17" a="1"/>
  <c r="E211" i="17" a="1"/>
  <c r="Q125" i="17" a="1"/>
  <c r="L145" i="17" a="1"/>
  <c r="E225" i="17" a="1"/>
  <c r="N126" i="17" a="1"/>
  <c r="P195" i="17" a="1"/>
  <c r="G125" i="17" a="1"/>
  <c r="N219" i="17" a="1"/>
  <c r="P110" i="17" a="1"/>
  <c r="N144" i="17" a="1"/>
  <c r="Q99" i="17" a="1"/>
  <c r="Q105" i="17" a="1"/>
  <c r="H166" i="17" a="1"/>
  <c r="J111" i="17" a="1"/>
  <c r="H129" i="17" a="1"/>
  <c r="H147" i="17" a="1"/>
  <c r="H177" i="17" a="1"/>
  <c r="I192" i="17" a="1"/>
  <c r="E154" i="17" a="1"/>
  <c r="N212" i="17" a="1"/>
  <c r="I201" i="17" a="1"/>
  <c r="J135" i="17" a="1"/>
  <c r="F130" i="17" a="1"/>
  <c r="E210" i="17" a="1"/>
  <c r="J114" i="17" a="1"/>
  <c r="L210" i="17" a="1"/>
  <c r="K219" i="17" a="1"/>
  <c r="F169" i="17" a="1"/>
  <c r="Q194" i="17" a="1"/>
  <c r="N213" i="17" a="1"/>
  <c r="O219" i="17" a="1"/>
  <c r="F178" i="17" a="1"/>
  <c r="M102" i="17" a="1"/>
  <c r="N198" i="17" a="1"/>
  <c r="O182" i="17" a="1"/>
  <c r="G102" i="17" a="1"/>
  <c r="L117" i="17" a="1"/>
  <c r="H199" i="17" a="1"/>
  <c r="K170" i="17" a="1"/>
  <c r="D3" i="11" a="1"/>
  <c r="H206" i="17" a="1"/>
  <c r="F122" i="17" a="1"/>
  <c r="G103" i="17" a="1"/>
  <c r="N195" i="17" a="1"/>
  <c r="J124" i="17" a="1"/>
  <c r="I208" i="17" a="1"/>
  <c r="P226" i="17" a="1"/>
  <c r="G223" i="17" a="1"/>
  <c r="O222" i="17" a="1"/>
  <c r="O175" i="17" a="1"/>
  <c r="I124" i="17" a="1"/>
  <c r="H155" i="17" a="1"/>
  <c r="P168" i="17" a="1"/>
  <c r="O126" i="17" a="1"/>
  <c r="M105" i="17" a="1"/>
  <c r="G154" i="17" a="1"/>
  <c r="L153" i="17" a="1"/>
  <c r="H226" i="17" a="1"/>
  <c r="P116" i="17" a="1"/>
  <c r="H116" i="17" a="1"/>
  <c r="I102" i="17" a="1"/>
  <c r="G110" i="17" a="1"/>
  <c r="G189" i="17" a="1"/>
  <c r="F207" i="17" a="1"/>
  <c r="L161" i="17" a="1"/>
  <c r="P102" i="17" a="1"/>
  <c r="I146" i="17" a="1"/>
  <c r="N119" i="17" a="1"/>
  <c r="Q151" i="17" a="1"/>
  <c r="K145" i="17" a="1"/>
  <c r="L159" i="17" a="1"/>
  <c r="G210" i="17" a="1"/>
  <c r="P209" i="17" a="1"/>
  <c r="F179" i="17" a="1"/>
  <c r="I147" i="17" a="1"/>
  <c r="G135" i="17" a="1"/>
  <c r="G130" i="17" a="1"/>
  <c r="J106" i="17" a="1"/>
  <c r="N225" i="17" a="1"/>
  <c r="H203" i="17" a="1"/>
  <c r="M155" i="17" a="1"/>
  <c r="Q200" i="17" a="1"/>
  <c r="F116" i="17" a="1"/>
  <c r="P135" i="17" a="1"/>
  <c r="G156" i="17" a="1"/>
  <c r="P108" i="17" a="1"/>
  <c r="L109" i="17" a="1"/>
  <c r="M182" i="17" a="1"/>
  <c r="K195" i="17" a="1"/>
  <c r="O161" i="17" a="1"/>
  <c r="K224" i="17" a="1"/>
  <c r="N115" i="17" a="1"/>
  <c r="G127" i="17" a="1"/>
  <c r="P124" i="17" a="1"/>
  <c r="E218" i="17" a="1"/>
  <c r="O201" i="17" a="1"/>
  <c r="L110" i="17" a="1"/>
  <c r="F210" i="17" a="1"/>
  <c r="L107" i="17" a="1"/>
  <c r="Q149" i="17" a="1"/>
  <c r="Q177" i="17" a="1"/>
  <c r="H104" i="17" a="1"/>
  <c r="P120" i="17" a="1"/>
  <c r="P215" i="17" a="1"/>
  <c r="N155" i="17" a="1"/>
  <c r="K153" i="17" a="1"/>
  <c r="F211" i="17" a="1"/>
  <c r="F158" i="17" a="1"/>
  <c r="J223" i="17" a="1"/>
  <c r="N214" i="17" a="1"/>
  <c r="M188" i="17" a="1"/>
  <c r="P192" i="17" a="1"/>
  <c r="J211" i="17" a="1"/>
  <c r="I182" i="17" a="1"/>
  <c r="Q123" i="17" a="1"/>
  <c r="P160" i="17" a="1"/>
  <c r="O211" i="17" a="1"/>
  <c r="K202" i="17" a="1"/>
  <c r="N124" i="17" a="1"/>
  <c r="G207" i="17" a="1"/>
  <c r="I171" i="17" a="1"/>
  <c r="Q120" i="17" a="1"/>
  <c r="F193" i="17" a="1"/>
  <c r="L156" i="17" a="1"/>
  <c r="J175" i="17" a="1"/>
  <c r="J108" i="17" a="1"/>
  <c r="J220" i="17" a="1"/>
  <c r="Q214" i="17" a="1"/>
  <c r="M136" i="17" a="1"/>
  <c r="I216" i="17" a="1"/>
  <c r="G194" i="17" a="1"/>
  <c r="J98" i="17" a="1"/>
  <c r="O181" i="17" a="1"/>
  <c r="O108" i="17" a="1"/>
  <c r="M120" i="17" a="1"/>
  <c r="F110" i="17" a="1"/>
  <c r="K151" i="17" a="1"/>
  <c r="F225" i="17" a="1"/>
  <c r="I221" i="17" a="1"/>
  <c r="K192" i="17" a="1"/>
  <c r="I103" i="17" a="1"/>
  <c r="N130" i="17" a="1"/>
  <c r="O109" i="17" a="1"/>
  <c r="L201" i="17" a="1"/>
  <c r="P98" i="17" a="1"/>
  <c r="Q180" i="17" a="1"/>
  <c r="Q220" i="17" a="1"/>
  <c r="H190" i="17" a="1"/>
  <c r="P101" i="17" a="1"/>
  <c r="J151" i="17" a="1"/>
  <c r="M227" i="17" a="1"/>
  <c r="L123" i="17" a="1"/>
  <c r="L127" i="17" a="1"/>
  <c r="K159" i="17" a="1"/>
  <c r="M157" i="17" a="1"/>
  <c r="H153" i="17" a="1"/>
  <c r="I181" i="17" a="1"/>
  <c r="K188" i="17" a="1"/>
  <c r="M194" i="17" a="1"/>
  <c r="O209" i="17" a="1"/>
  <c r="O208" i="17" a="1"/>
  <c r="N160" i="17" a="1"/>
  <c r="M167" i="17" a="1"/>
  <c r="M195" i="17" a="1"/>
  <c r="P132" i="17" a="1"/>
  <c r="L225" i="17" a="1"/>
  <c r="E137" i="17" a="1"/>
  <c r="K171" i="17" a="1"/>
  <c r="F106" i="17" a="1"/>
  <c r="O112" i="17" a="1"/>
  <c r="H227" i="17" a="1"/>
  <c r="E157" i="17" a="1"/>
  <c r="F175" i="17" a="1"/>
  <c r="I225" i="17" a="1"/>
  <c r="L148" i="17" a="1"/>
  <c r="I119" i="17" a="1"/>
  <c r="G107" i="17" a="1"/>
  <c r="N209" i="17" a="1"/>
  <c r="O180" i="17" a="1"/>
  <c r="P129" i="17" a="1"/>
  <c r="P144" i="17" a="1"/>
  <c r="J150" i="17" a="1"/>
  <c r="J126" i="17" a="1"/>
  <c r="J225" i="17" a="1"/>
  <c r="I180" i="17" a="1"/>
  <c r="L212" i="17" a="1"/>
  <c r="L119" i="17" a="1"/>
  <c r="H134" i="17" a="1"/>
  <c r="L192" i="17" a="1"/>
  <c r="N220" i="17" a="1"/>
  <c r="P182" i="17" a="1"/>
  <c r="H209" i="17" a="1"/>
  <c r="I222" i="17" a="1"/>
  <c r="L106" i="17" a="1"/>
  <c r="I196" i="17" a="1"/>
  <c r="M209" i="17" a="1"/>
  <c r="F148" i="17" a="1"/>
  <c r="K100" i="17" a="1"/>
  <c r="H148" i="17" a="1"/>
  <c r="O134" i="17" a="1"/>
  <c r="P200" i="17" a="1"/>
  <c r="N169" i="17" a="1"/>
  <c r="I110" i="17" a="1"/>
  <c r="E205" i="17" a="1"/>
  <c r="K214" i="17" a="1"/>
  <c r="H171" i="17" a="1"/>
  <c r="E221" i="17" a="1"/>
  <c r="L194" i="17" a="1"/>
  <c r="J110" i="17" a="1"/>
  <c r="G225" i="17" a="1"/>
  <c r="P171" i="17" a="1"/>
  <c r="M200" i="17" a="1"/>
  <c r="O133" i="17" a="1"/>
  <c r="Q208" i="17" a="1"/>
  <c r="J116" i="17" a="1"/>
  <c r="F127" i="17" a="1"/>
  <c r="F155" i="17" a="1"/>
  <c r="O151" i="17" a="1"/>
  <c r="G99" i="17" a="1"/>
  <c r="P112" i="17" a="1"/>
  <c r="O136" i="17" a="1"/>
  <c r="G151" i="17" a="1"/>
  <c r="J219" i="17" a="1"/>
  <c r="P214" i="17" a="1"/>
  <c r="K194" i="17" a="1"/>
  <c r="J191" i="17" a="1"/>
  <c r="E214" i="17" a="1"/>
  <c r="F125" i="17" a="1"/>
  <c r="I132" i="17" a="1"/>
  <c r="O115" i="17" a="1"/>
  <c r="E148" i="17" a="1"/>
  <c r="P196" i="17" a="1"/>
  <c r="P178" i="17" a="1"/>
  <c r="M166" i="17" a="1"/>
  <c r="P161" i="17" a="1"/>
  <c r="F173" i="17" a="1"/>
  <c r="K155" i="17" a="1"/>
  <c r="G158" i="17" a="1"/>
  <c r="P152" i="17" a="1"/>
  <c r="N111" i="17" a="1"/>
  <c r="M190" i="17" a="1"/>
  <c r="N114" i="17" a="1"/>
  <c r="K147" i="17" a="1"/>
  <c r="M101" i="17" a="1"/>
  <c r="L221" i="17" a="1"/>
  <c r="L133" i="17" a="1"/>
  <c r="G152" i="17" a="1"/>
  <c r="J166" i="17" a="1"/>
  <c r="L149" i="17" a="1"/>
  <c r="M226" i="17" a="1"/>
  <c r="O196" i="17" a="1"/>
  <c r="K120" i="17" a="1"/>
  <c r="E147" i="17" a="1"/>
  <c r="M178" i="17" a="1"/>
  <c r="I163" i="17" a="1"/>
  <c r="N100" i="17" a="1"/>
  <c r="Q209" i="17" a="1"/>
  <c r="F177" i="17" a="1"/>
  <c r="E212" i="17" a="1"/>
  <c r="P165" i="17" a="1"/>
  <c r="I144" i="17" a="1"/>
  <c r="E151" i="17" a="1"/>
  <c r="O212" i="17" a="1"/>
  <c r="J172" i="17" a="1"/>
  <c r="M119" i="17" a="1"/>
  <c r="G147" i="17" a="1"/>
  <c r="P191" i="17" a="1"/>
  <c r="P201" i="17" a="1"/>
  <c r="H159" i="17" a="1"/>
  <c r="Q134" i="17" a="1"/>
  <c r="J113" i="17" a="1"/>
  <c r="K211" i="17" a="1"/>
  <c r="G214" i="17" a="1"/>
  <c r="F118" i="17" a="1"/>
  <c r="P115" i="17" a="1"/>
  <c r="F181" i="17" a="1"/>
  <c r="I190" i="17" a="1"/>
  <c r="F105" i="17" a="1"/>
  <c r="H165" i="17" a="1"/>
  <c r="K179" i="17" a="1"/>
  <c r="F146" i="17" a="1"/>
  <c r="F159" i="17" a="1"/>
  <c r="N206" i="17" a="1"/>
  <c r="H133" i="17" a="1"/>
  <c r="L181" i="17" a="1"/>
  <c r="F223" i="17" a="1"/>
  <c r="L219" i="17" a="1"/>
  <c r="K198" i="17" a="1"/>
  <c r="J212" i="17" a="1"/>
  <c r="I203" i="17" a="1"/>
  <c r="Q106" i="17" a="1"/>
  <c r="G113" i="17" a="1"/>
  <c r="P204" i="17" a="1"/>
  <c r="G119" i="17" a="1"/>
  <c r="I206" i="17" a="1"/>
  <c r="L169" i="17" a="1"/>
  <c r="K173" i="17" a="1"/>
  <c r="O179" i="17" a="1"/>
  <c r="M158" i="17" a="1"/>
  <c r="F143" i="17" a="1"/>
  <c r="E180" i="17" a="1"/>
  <c r="K137" i="17" a="1"/>
  <c r="O100" i="17" a="1"/>
  <c r="O146" i="17" a="1"/>
  <c r="N190" i="17" a="1"/>
  <c r="G175" i="17" a="1"/>
  <c r="J120" i="17" a="1"/>
  <c r="J224" i="17" a="1"/>
  <c r="Q103" i="17" a="1"/>
  <c r="P177" i="17" a="1"/>
  <c r="P190" i="17" a="1"/>
  <c r="F209" i="17" a="1"/>
  <c r="H152" i="17" a="1"/>
  <c r="E162" i="17" a="1"/>
  <c r="E197" i="17" a="1"/>
  <c r="F119" i="17" a="1"/>
  <c r="K102" i="17" a="1"/>
  <c r="K103" i="17" a="1"/>
  <c r="N182" i="17" a="1"/>
  <c r="E195" i="17" a="1"/>
  <c r="J125" i="17" a="1"/>
  <c r="N116" i="17" a="1"/>
  <c r="G128" i="17" a="1"/>
  <c r="K98" i="17" a="1"/>
  <c r="O217" i="17" a="1"/>
  <c r="H144" i="17" a="1"/>
  <c r="L173" i="17" a="1"/>
  <c r="P128" i="17" a="1"/>
  <c r="F150" i="17" a="1"/>
  <c r="N123" i="17" a="1"/>
  <c r="P179" i="17" a="1"/>
  <c r="Q164" i="17" a="1"/>
  <c r="G174" i="17" a="1"/>
  <c r="J173" i="17" a="1"/>
  <c r="Q98" i="17" a="1"/>
  <c r="J206" i="17" a="1"/>
  <c r="G112" i="17" a="1"/>
  <c r="F156" i="17" a="1"/>
  <c r="P119" i="17" a="1"/>
  <c r="G168" i="17" a="1"/>
  <c r="I154" i="17" a="1"/>
  <c r="E165" i="17" a="1"/>
  <c r="F131" i="17" a="1"/>
  <c r="I121" i="17" a="1"/>
  <c r="K209" i="17" a="1"/>
  <c r="O189" i="17" a="1"/>
  <c r="O213" i="17" a="1"/>
  <c r="K220" i="17" a="1"/>
  <c r="F221" i="17" a="1"/>
  <c r="N205" i="17" a="1"/>
  <c r="I161" i="17" a="1"/>
  <c r="M123" i="17" a="1"/>
  <c r="H158" i="17" a="1"/>
  <c r="Q118" i="17" a="1"/>
  <c r="L125" i="17" a="1"/>
  <c r="M153" i="17" a="1"/>
  <c r="L118" i="17" a="1"/>
  <c r="Q146" i="17" a="1"/>
  <c r="Q117" i="17" a="1"/>
  <c r="H210" i="17" a="1"/>
  <c r="L188" i="17" a="1"/>
  <c r="F172" i="17" a="1"/>
  <c r="E193" i="17" a="1"/>
  <c r="H202" i="17" a="1"/>
  <c r="Q192" i="17" a="1"/>
  <c r="K162" i="17" a="1"/>
  <c r="P210" i="17" a="1"/>
  <c r="Q147" i="17" a="1"/>
  <c r="N201" i="17" a="1"/>
  <c r="E200" i="17" a="1"/>
  <c r="E203" i="17" a="1"/>
  <c r="F129" i="17" a="1"/>
  <c r="M211" i="17" a="1"/>
  <c r="Q156" i="17" a="1"/>
  <c r="Q178" i="17" a="1"/>
  <c r="H126" i="17" a="1"/>
  <c r="K165" i="17" a="1"/>
  <c r="P205" i="17" a="1"/>
  <c r="E216" i="17" a="1"/>
  <c r="Q201" i="17" a="1"/>
  <c r="J137" i="17" a="1"/>
  <c r="Q121" i="17" a="1"/>
  <c r="K99" i="17" a="1"/>
  <c r="M135" i="17" a="1"/>
  <c r="L227" i="17" a="1"/>
  <c r="J182" i="17" a="1"/>
  <c r="L143" i="17" a="1"/>
  <c r="O188" i="17" a="1"/>
  <c r="F149" i="17" a="1"/>
  <c r="M180" i="17" a="1"/>
  <c r="F192" i="17" a="1"/>
  <c r="G215" i="17" a="1"/>
  <c r="H200" i="17" a="1"/>
  <c r="E194" i="17" a="1"/>
  <c r="Q162" i="17" a="1"/>
  <c r="J130" i="17" a="1"/>
  <c r="N131" i="17" a="1"/>
  <c r="O215" i="17" a="1"/>
  <c r="M196" i="17" a="1"/>
  <c r="J209" i="17" a="1"/>
  <c r="G224" i="17" a="1"/>
  <c r="P134" i="17" a="1"/>
  <c r="F196" i="17" a="1"/>
  <c r="P143" i="17" a="1"/>
  <c r="J214" i="17" a="1"/>
  <c r="G182" i="17" a="1"/>
  <c r="J127" i="17" a="1"/>
  <c r="F161" i="17" a="1"/>
  <c r="O125" i="17" a="1"/>
  <c r="K178" i="17" a="1"/>
  <c r="K166" i="17" a="1"/>
  <c r="E196" i="17" a="1"/>
  <c r="F113" i="17" a="1"/>
  <c r="N199" i="17" a="1"/>
  <c r="F117" i="17" a="1"/>
  <c r="H98" i="17" a="1"/>
  <c r="N193" i="17" a="1"/>
  <c r="H208" i="17" a="1"/>
  <c r="O153" i="17" a="1"/>
  <c r="F205" i="17" a="1"/>
  <c r="P167" i="17" a="1"/>
  <c r="P181" i="17" a="1"/>
  <c r="M164" i="17" a="1"/>
  <c r="J195" i="17" a="1"/>
  <c r="P222" i="17" a="1"/>
  <c r="M172" i="17" a="1"/>
  <c r="Q165" i="17" a="1"/>
  <c r="O118" i="17" a="1"/>
  <c r="M128" i="17" a="1"/>
  <c r="L136" i="17" a="1"/>
  <c r="J109" i="17" a="1"/>
  <c r="I210" i="17" a="1"/>
  <c r="H102" i="17" a="1"/>
  <c r="Q181" i="17" a="1"/>
  <c r="O203" i="17" a="1"/>
  <c r="H178" i="17" a="1"/>
  <c r="Q128" i="17" a="1"/>
  <c r="N148" i="17" a="1"/>
  <c r="F135" i="17" a="1"/>
  <c r="P104" i="17" a="1"/>
  <c r="E178" i="17" a="1"/>
  <c r="Q144" i="17" a="1"/>
  <c r="L175" i="17" a="1"/>
  <c r="E168" i="17" a="1"/>
  <c r="E146" i="17" a="1"/>
  <c r="G196" i="17" a="1"/>
  <c r="L197" i="17" a="1"/>
  <c r="L99" i="17" a="1"/>
  <c r="I108" i="17" a="1"/>
  <c r="G206" i="17" a="1"/>
  <c r="G191" i="17" a="1"/>
  <c r="E169" i="17" a="1"/>
  <c r="E222" i="17" a="1"/>
  <c r="P133" i="17" a="1"/>
  <c r="G198" i="17" a="1"/>
  <c r="K128" i="17" a="1"/>
  <c r="H150" i="17" a="1"/>
  <c r="F168" i="17" a="1"/>
  <c r="I199" i="17" a="1"/>
  <c r="G163" i="17" a="1"/>
  <c r="M223" i="17" a="1"/>
  <c r="L121" i="17" a="1"/>
  <c r="N143" i="17" a="1"/>
  <c r="G106" i="17" a="1"/>
  <c r="K108" i="17" a="1"/>
  <c r="L208" i="17" a="1"/>
  <c r="E174" i="17" a="1"/>
  <c r="H201" i="17" a="1"/>
  <c r="P117" i="17" a="1"/>
  <c r="L167" i="17" a="1"/>
  <c r="J159" i="17" a="1"/>
  <c r="M189" i="17" a="1"/>
  <c r="Q221" i="17" a="1"/>
  <c r="N134" i="17" a="1"/>
  <c r="L179" i="17" a="1"/>
  <c r="F136" i="17" a="1"/>
  <c r="E209" i="17" a="1"/>
  <c r="J221" i="17" a="1"/>
  <c r="K122" i="17" a="1"/>
  <c r="M118" i="17" a="1"/>
  <c r="F182" i="17" a="1"/>
  <c r="J99" i="17" a="1"/>
  <c r="H196" i="17" a="1"/>
  <c r="P145" i="17" a="1"/>
  <c r="M130" i="17" a="1"/>
  <c r="P212" i="17" a="1"/>
  <c r="I215" i="17" a="1"/>
  <c r="F195" i="17" a="1"/>
  <c r="P163" i="17" a="1"/>
  <c r="O135" i="17" a="1"/>
  <c r="J161" i="17" a="1"/>
  <c r="L116" i="17" a="1"/>
  <c r="F124" i="17" a="1"/>
  <c r="P137" i="17" a="1"/>
  <c r="N207" i="17" a="1"/>
  <c r="O129" i="17" a="1"/>
  <c r="L190" i="17" a="1"/>
  <c r="H162" i="17" a="1"/>
  <c r="Q155" i="17" a="1"/>
  <c r="E227" i="17" a="1"/>
  <c r="I212" i="17" a="1"/>
  <c r="L162" i="17" a="1"/>
  <c r="M104" i="17" a="1"/>
  <c r="M106" i="17" a="1"/>
  <c r="E181" i="17" a="1"/>
  <c r="N215" i="17" a="1"/>
  <c r="Q213" i="17" a="1"/>
  <c r="P162" i="17" a="1"/>
  <c r="M148" i="17" a="1"/>
  <c r="O168" i="17" a="1"/>
  <c r="F176" i="17" a="1"/>
  <c r="E152" i="17" a="1"/>
  <c r="G136" i="17" a="1"/>
  <c r="N153" i="17" a="1"/>
  <c r="M111" i="17" a="1"/>
  <c r="E202" i="17" a="1"/>
  <c r="M198" i="17" a="1"/>
  <c r="N151" i="17" a="1"/>
  <c r="P113" i="17" a="1"/>
  <c r="I217" i="17" a="1"/>
  <c r="Q116" i="17" a="1"/>
  <c r="O200" i="17" a="1"/>
  <c r="Q115" i="17" a="1"/>
  <c r="M163" i="17" a="1"/>
  <c r="Q158" i="17" a="1"/>
  <c r="P158" i="17" a="1"/>
  <c r="Q109" i="17" a="1"/>
  <c r="F99" i="17" a="1"/>
  <c r="P149" i="17" a="1"/>
  <c r="I149" i="17" a="1"/>
  <c r="E226" i="17" a="1"/>
  <c r="Q175" i="17" a="1"/>
  <c r="G131" i="17" a="1"/>
  <c r="O216" i="17" a="1"/>
  <c r="F151" i="17" a="1"/>
  <c r="H192" i="17" a="1"/>
  <c r="P166" i="17" a="1"/>
  <c r="N218" i="17" a="1"/>
  <c r="L217" i="17" a="1"/>
  <c r="H111" i="17" a="1"/>
  <c r="E167" i="17" a="1"/>
  <c r="L115" i="17" a="1"/>
  <c r="G149" i="17" a="1"/>
  <c r="L174" i="17" a="1"/>
  <c r="I123" i="17" a="1"/>
  <c r="G199" i="17" a="1"/>
  <c r="L108" i="17" a="1"/>
  <c r="L226" i="17" a="1"/>
  <c r="F115" i="17" a="1"/>
  <c r="K204" i="17" a="1"/>
  <c r="E136" i="17" a="1"/>
  <c r="N166" i="17" a="1"/>
  <c r="P198" i="17" a="1"/>
  <c r="F227" i="17" a="1"/>
  <c r="M218" i="17" a="1"/>
  <c r="G160" i="17" a="1"/>
  <c r="O227" i="17" a="1"/>
  <c r="K114" i="17" a="1"/>
  <c r="H179" i="17" a="1"/>
  <c r="G162" i="17" a="1"/>
  <c r="N168" i="17" a="1"/>
  <c r="J210" i="17" a="1"/>
  <c r="H182" i="17" a="1"/>
  <c r="M216" i="17" a="1"/>
  <c r="H207" i="17" a="1"/>
  <c r="B44" i="11" a="1"/>
  <c r="L135" i="17" a="1"/>
  <c r="N202" i="17" a="1"/>
  <c r="J222" i="17" a="1"/>
  <c r="H169" i="17" a="1"/>
  <c r="O107" i="17" a="1"/>
  <c r="Q136" i="17" a="1"/>
  <c r="Q124" i="17" a="1"/>
  <c r="O156" i="17" a="1"/>
  <c r="H217" i="17" a="1"/>
  <c r="H130" i="17" a="1"/>
  <c r="G148" i="17" a="1"/>
  <c r="M207" i="17" a="1"/>
  <c r="Q212" i="17" a="1"/>
  <c r="N117" i="17" a="1"/>
  <c r="N167" i="17" a="1"/>
  <c r="G205" i="17" a="1"/>
  <c r="L211" i="17" a="1"/>
  <c r="O150" i="17" a="1"/>
  <c r="L200" i="17" a="1"/>
  <c r="H211" i="17" a="1"/>
  <c r="K205" i="17" a="1"/>
  <c r="I114" i="17" a="1"/>
  <c r="H220" i="17" a="1"/>
  <c r="P136" i="17" a="1"/>
  <c r="P169" i="17" a="1"/>
  <c r="P156" i="17" a="1"/>
  <c r="G120" i="17" a="1"/>
  <c r="K125" i="17" a="1"/>
  <c r="L105" i="17" a="1"/>
  <c r="J190" i="17" a="1"/>
  <c r="I177" i="17" a="1"/>
  <c r="M133" i="17" a="1"/>
  <c r="L203" i="17" a="1"/>
  <c r="O210" i="17" a="1"/>
  <c r="I151" i="17" a="1"/>
  <c r="I214" i="17" a="1"/>
  <c r="L218" i="17" a="1"/>
  <c r="J227" i="17" a="1"/>
  <c r="L113" i="17" a="1"/>
  <c r="F152" i="17" a="1"/>
  <c r="F174" i="17" a="1"/>
  <c r="H214" i="17" a="1"/>
  <c r="N192" i="17" a="1"/>
  <c r="P126" i="17" a="1"/>
  <c r="Q174" i="17" a="1"/>
  <c r="E173" i="17" a="1"/>
  <c r="O101" i="17" a="1"/>
  <c r="Q172" i="17" a="1"/>
  <c r="G219" i="17" a="1"/>
  <c r="J156" i="17" a="1"/>
  <c r="N189" i="17" a="1"/>
  <c r="H100" i="17" a="1"/>
  <c r="J117" i="17" a="1"/>
  <c r="M107" i="17" a="1"/>
  <c r="P217" i="17" a="1"/>
  <c r="O106" i="17" a="1"/>
  <c r="J158" i="17" a="1"/>
  <c r="Q202" i="17" a="1"/>
  <c r="I205" i="17" a="1"/>
  <c r="H164" i="17" a="1"/>
  <c r="P103" i="17" a="1"/>
  <c r="D44" i="11" a="1"/>
  <c r="N121" i="17" a="1"/>
  <c r="F203" i="17" a="1"/>
  <c r="L182" i="17" a="1"/>
  <c r="I226" i="17" a="1"/>
  <c r="G217" i="17" a="1"/>
  <c r="L224" i="17" a="1"/>
  <c r="F98" i="17" a="1"/>
  <c r="H189" i="17" a="1"/>
  <c r="N136" i="17" a="1"/>
  <c r="L144" i="17" a="1"/>
  <c r="G144" i="17" a="1"/>
  <c r="M114" i="17" a="1"/>
  <c r="E206" i="17" a="1"/>
  <c r="N102" i="17" a="1"/>
  <c r="J105" i="17" a="1"/>
  <c r="M165" i="17" a="1"/>
  <c r="N180" i="17" a="1"/>
  <c r="K201" i="17" a="1"/>
  <c r="Q154" i="17" a="1"/>
  <c r="M150" i="17" a="1"/>
  <c r="M159" i="17" a="1"/>
  <c r="K131" i="17" a="1"/>
  <c r="P193" i="17" a="1"/>
  <c r="P206" i="17" a="1"/>
  <c r="H124" i="17" a="1"/>
  <c r="N204" i="17" a="1"/>
  <c r="M192" i="17" a="1"/>
  <c r="Q135" i="17" a="1"/>
  <c r="M131" i="17" a="1"/>
  <c r="I159" i="17" a="1"/>
  <c r="H106" i="17" a="1"/>
  <c r="P176" i="17" a="1"/>
  <c r="M144" i="17" a="1"/>
  <c r="G166" i="17" a="1"/>
  <c r="I198" i="17" a="1"/>
  <c r="F202" i="17" a="1"/>
  <c r="P219" i="17" a="1"/>
  <c r="G173" i="17" a="1"/>
  <c r="P122" i="17" a="1"/>
  <c r="F137" i="17" a="1"/>
  <c r="N175" i="17" a="1"/>
  <c r="Q215" i="17" a="1"/>
  <c r="K168" i="17" a="1"/>
  <c r="H115" i="17" a="1"/>
  <c r="F163" i="17" a="1"/>
  <c r="E204" i="17" a="1"/>
  <c r="E171" i="17" a="1"/>
  <c r="K117" i="17" a="1"/>
  <c r="Q148" i="17" a="1"/>
  <c r="F44" i="11" a="1"/>
  <c r="F200" i="17" a="1"/>
  <c r="J154" i="17" a="1"/>
  <c r="J179" i="17" a="1"/>
  <c r="K115" i="17" a="1"/>
  <c r="O218" i="17" a="1"/>
  <c r="N211" i="17" a="1"/>
  <c r="L112" i="17" a="1"/>
  <c r="L104" i="17" a="1"/>
  <c r="F107" i="17" a="1"/>
  <c r="N113" i="17" a="1"/>
  <c r="J101" i="17" a="1"/>
  <c r="J213" i="17" a="1"/>
  <c r="M154" i="17" a="1"/>
  <c r="N174" i="17" a="1"/>
  <c r="M219" i="17" a="1"/>
  <c r="Q143" i="17" a="1"/>
  <c r="G190" i="17" a="1"/>
  <c r="L220" i="17" a="1"/>
  <c r="L172" i="17" a="1"/>
  <c r="K143" i="17" a="1"/>
  <c r="K196" i="17" a="1"/>
  <c r="I115" i="17" a="1"/>
  <c r="M115" i="17" a="1"/>
  <c r="M124" i="17" a="1"/>
  <c r="K164" i="17" a="1"/>
  <c r="G118" i="17" a="1"/>
  <c r="G201" i="17" a="1"/>
  <c r="M205" i="17" a="1"/>
  <c r="M116" i="17" a="1"/>
  <c r="O117" i="17" a="1"/>
  <c r="H156" i="17" a="1"/>
  <c r="G193" i="17" a="1"/>
  <c r="I211" i="17" a="1"/>
  <c r="H167" i="17" a="1"/>
  <c r="J171" i="17" a="1"/>
  <c r="G195" i="17" a="1"/>
  <c r="J170" i="17" a="1"/>
  <c r="O206" i="17" a="1"/>
  <c r="P218" i="17" a="1"/>
  <c r="E215" i="17" a="1"/>
  <c r="O220" i="17" a="1"/>
  <c r="P223" i="17" a="1"/>
  <c r="K210" i="17" a="1"/>
  <c r="M215" i="17" a="1"/>
  <c r="P123" i="17" a="1"/>
  <c r="K225" i="17" a="1"/>
  <c r="O114" i="17" a="1"/>
  <c r="Q216" i="17" a="1"/>
  <c r="G188" i="17" a="1"/>
  <c r="E213" i="17" a="1"/>
  <c r="H188" i="17" a="1"/>
  <c r="E191" i="17" a="1"/>
  <c r="F145" i="17" a="1"/>
  <c r="F201" i="17" a="1"/>
  <c r="N133" i="17" a="1"/>
  <c r="P155" i="17" a="1"/>
  <c r="P227" i="17" a="1"/>
  <c r="Q112" i="17" a="1"/>
  <c r="I131" i="17" a="1"/>
  <c r="O223" i="17" a="1"/>
  <c r="N104" i="17" a="1"/>
  <c r="F166" i="17" a="1"/>
  <c r="K127" i="17" a="1"/>
  <c r="G164" i="17" a="1"/>
  <c r="G170" i="17" a="1"/>
  <c r="J128" i="17" a="1"/>
  <c r="O225" i="17" a="1"/>
  <c r="Q196" i="17" a="1"/>
  <c r="G202" i="17" a="1"/>
  <c r="I172" i="17" a="1"/>
  <c r="L170" i="17" a="1"/>
  <c r="M222" i="17" a="1"/>
  <c r="K213" i="17" a="1"/>
  <c r="L152" i="17" a="1"/>
  <c r="N196" i="17" a="1"/>
  <c r="H204" i="17" a="1"/>
  <c r="G203" i="17" a="1"/>
  <c r="M127" i="17" a="1"/>
  <c r="N120" i="17" a="1"/>
  <c r="M143" i="17" a="1"/>
  <c r="Q189" i="17" a="1"/>
  <c r="J144" i="17" a="1"/>
  <c r="J204" i="17" a="1"/>
  <c r="N172" i="17" a="1"/>
  <c r="M191" i="17" a="1"/>
  <c r="J107" i="17" a="1"/>
  <c r="O119" i="17" a="1"/>
  <c r="K132" i="17" a="1"/>
  <c r="J198" i="17" a="1"/>
  <c r="L191" i="17" a="1"/>
  <c r="K181" i="17" a="1"/>
  <c r="J168" i="17" a="1"/>
  <c r="N210" i="17" a="1"/>
  <c r="O192" i="17" a="1"/>
  <c r="O103" i="17" a="1"/>
  <c r="A147" i="20" l="1"/>
  <c r="S20" i="20"/>
  <c r="T20" i="20" s="1"/>
  <c r="C20" i="20" s="1"/>
  <c r="A20" i="20"/>
  <c r="S172" i="20"/>
  <c r="T172" i="20" s="1"/>
  <c r="S221" i="19"/>
  <c r="T221" i="19" s="1"/>
  <c r="C221" i="19" s="1"/>
  <c r="A190" i="19"/>
  <c r="A7" i="20"/>
  <c r="A56" i="19"/>
  <c r="S182" i="21"/>
  <c r="T182" i="21" s="1"/>
  <c r="S76" i="21"/>
  <c r="T76" i="21" s="1"/>
  <c r="C76" i="21" s="1"/>
  <c r="A12" i="21"/>
  <c r="S179" i="21"/>
  <c r="T179" i="21" s="1"/>
  <c r="S171" i="21"/>
  <c r="T171" i="21" s="1"/>
  <c r="S180" i="20"/>
  <c r="T180" i="20" s="1"/>
  <c r="S168" i="21"/>
  <c r="T168" i="21" s="1"/>
  <c r="S145" i="20"/>
  <c r="T145" i="20" s="1"/>
  <c r="C145" i="20" s="1"/>
  <c r="S173" i="21"/>
  <c r="T173" i="21" s="1"/>
  <c r="A32" i="20"/>
  <c r="A72" i="20"/>
  <c r="S176" i="20"/>
  <c r="T176" i="20" s="1"/>
  <c r="S149" i="20"/>
  <c r="T149" i="20" s="1"/>
  <c r="C149" i="20" s="1"/>
  <c r="S181" i="19"/>
  <c r="T181" i="19" s="1"/>
  <c r="S15" i="20"/>
  <c r="T15" i="20" s="1"/>
  <c r="C15" i="20" s="1"/>
  <c r="S171" i="22"/>
  <c r="T171" i="22" s="1"/>
  <c r="S162" i="22"/>
  <c r="T162" i="22" s="1"/>
  <c r="C162" i="22" s="1"/>
  <c r="A212" i="21"/>
  <c r="A104" i="22"/>
  <c r="S181" i="21"/>
  <c r="T181" i="21" s="1"/>
  <c r="S196" i="21"/>
  <c r="T196" i="21" s="1"/>
  <c r="C196" i="21" s="1"/>
  <c r="A134" i="19"/>
  <c r="S177" i="21"/>
  <c r="T177" i="21" s="1"/>
  <c r="A166" i="20"/>
  <c r="A58" i="20"/>
  <c r="S121" i="22"/>
  <c r="T121" i="22" s="1"/>
  <c r="C121" i="22" s="1"/>
  <c r="A189" i="21"/>
  <c r="A6" i="20"/>
  <c r="A31" i="20"/>
  <c r="S25" i="21"/>
  <c r="T25" i="21" s="1"/>
  <c r="C25" i="21" s="1"/>
  <c r="S59" i="21"/>
  <c r="T59" i="21" s="1"/>
  <c r="C59" i="21" s="1"/>
  <c r="S178" i="19"/>
  <c r="T178" i="19" s="1"/>
  <c r="S147" i="21"/>
  <c r="T147" i="21" s="1"/>
  <c r="C147" i="21" s="1"/>
  <c r="A60" i="19"/>
  <c r="S203" i="21"/>
  <c r="T203" i="21" s="1"/>
  <c r="C203" i="21" s="1"/>
  <c r="A73" i="22"/>
  <c r="S129" i="20"/>
  <c r="T129" i="20" s="1"/>
  <c r="C129" i="20" s="1"/>
  <c r="S212" i="22"/>
  <c r="T212" i="22" s="1"/>
  <c r="C212" i="22" s="1"/>
  <c r="S77" i="19"/>
  <c r="T77" i="19" s="1"/>
  <c r="C77" i="19" s="1"/>
  <c r="S32" i="21"/>
  <c r="T32" i="21" s="1"/>
  <c r="C32" i="21" s="1"/>
  <c r="S178" i="21"/>
  <c r="T178" i="21" s="1"/>
  <c r="S177" i="20"/>
  <c r="T177" i="20" s="1"/>
  <c r="A35" i="21"/>
  <c r="S189" i="20"/>
  <c r="T189" i="20" s="1"/>
  <c r="C189" i="20" s="1"/>
  <c r="S206" i="19"/>
  <c r="T206" i="19" s="1"/>
  <c r="C206" i="19" s="1"/>
  <c r="S182" i="19"/>
  <c r="T182" i="19" s="1"/>
  <c r="S73" i="20"/>
  <c r="T73" i="20" s="1"/>
  <c r="C73" i="20" s="1"/>
  <c r="S191" i="19"/>
  <c r="T191" i="19" s="1"/>
  <c r="C191" i="19" s="1"/>
  <c r="S171" i="20"/>
  <c r="T171" i="20" s="1"/>
  <c r="S68" i="19"/>
  <c r="T68" i="19" s="1"/>
  <c r="C68" i="19" s="1"/>
  <c r="S211" i="19"/>
  <c r="T211" i="19" s="1"/>
  <c r="C211" i="19" s="1"/>
  <c r="S198" i="19"/>
  <c r="T198" i="19" s="1"/>
  <c r="C198" i="19" s="1"/>
  <c r="S128" i="19"/>
  <c r="T128" i="19" s="1"/>
  <c r="C128" i="19" s="1"/>
  <c r="A41" i="19"/>
  <c r="S169" i="19"/>
  <c r="T169" i="19" s="1"/>
  <c r="A161" i="19"/>
  <c r="S174" i="19"/>
  <c r="T174" i="19" s="1"/>
  <c r="S87" i="19"/>
  <c r="T87" i="19" s="1"/>
  <c r="C87" i="19" s="1"/>
  <c r="A77" i="19"/>
  <c r="S22" i="19"/>
  <c r="T22" i="19" s="1"/>
  <c r="C22" i="19" s="1"/>
  <c r="A85" i="19"/>
  <c r="S125" i="21"/>
  <c r="T125" i="21" s="1"/>
  <c r="C125" i="21" s="1"/>
  <c r="S152" i="21"/>
  <c r="T152" i="21" s="1"/>
  <c r="C152" i="21" s="1"/>
  <c r="S180" i="22"/>
  <c r="T180" i="22" s="1"/>
  <c r="S170" i="19"/>
  <c r="T170" i="19" s="1"/>
  <c r="A53" i="20"/>
  <c r="S44" i="19"/>
  <c r="T44" i="19" s="1"/>
  <c r="C44" i="19" s="1"/>
  <c r="S175" i="21"/>
  <c r="T175" i="21" s="1"/>
  <c r="A220" i="19"/>
  <c r="A63" i="19"/>
  <c r="S53" i="19"/>
  <c r="T53" i="19" s="1"/>
  <c r="C53" i="19" s="1"/>
  <c r="S212" i="20"/>
  <c r="T212" i="20" s="1"/>
  <c r="C212" i="20" s="1"/>
  <c r="A35" i="19"/>
  <c r="S19" i="20"/>
  <c r="T19" i="20" s="1"/>
  <c r="C19" i="20" s="1"/>
  <c r="S168" i="19"/>
  <c r="T168" i="19" s="1"/>
  <c r="S29" i="20"/>
  <c r="T29" i="20" s="1"/>
  <c r="C29" i="20" s="1"/>
  <c r="S30" i="22"/>
  <c r="T30" i="22" s="1"/>
  <c r="C30" i="22" s="1"/>
  <c r="A28" i="20"/>
  <c r="A87" i="19"/>
  <c r="A155" i="19"/>
  <c r="A155" i="21"/>
  <c r="A20" i="21"/>
  <c r="A108" i="22"/>
  <c r="S180" i="21"/>
  <c r="T180" i="21" s="1"/>
  <c r="A86" i="20"/>
  <c r="A222" i="20"/>
  <c r="S35" i="20"/>
  <c r="T35" i="20" s="1"/>
  <c r="C35" i="20" s="1"/>
  <c r="A208" i="19"/>
  <c r="S28" i="21"/>
  <c r="T28" i="21" s="1"/>
  <c r="C28" i="21" s="1"/>
  <c r="A9" i="19"/>
  <c r="A192" i="19"/>
  <c r="S178" i="20"/>
  <c r="T178" i="20" s="1"/>
  <c r="A164" i="22"/>
  <c r="A26" i="19"/>
  <c r="S170" i="21"/>
  <c r="T170" i="21" s="1"/>
  <c r="U166" i="20"/>
  <c r="S166" i="20" s="1"/>
  <c r="T166" i="20" s="1"/>
  <c r="C166" i="20" s="1"/>
  <c r="S222" i="20"/>
  <c r="T222" i="20" s="1"/>
  <c r="C222" i="20" s="1"/>
  <c r="A11" i="21"/>
  <c r="A167" i="22"/>
  <c r="A188" i="21"/>
  <c r="S222" i="22"/>
  <c r="T222" i="22" s="1"/>
  <c r="C222" i="22" s="1"/>
  <c r="A34" i="22"/>
  <c r="S169" i="20"/>
  <c r="T169" i="20" s="1"/>
  <c r="A83" i="19"/>
  <c r="S72" i="21"/>
  <c r="T72" i="21" s="1"/>
  <c r="C72" i="21" s="1"/>
  <c r="S193" i="21"/>
  <c r="T193" i="21" s="1"/>
  <c r="C193" i="21" s="1"/>
  <c r="S63" i="21"/>
  <c r="T63" i="21" s="1"/>
  <c r="C63" i="21" s="1"/>
  <c r="A38" i="20"/>
  <c r="A59" i="20"/>
  <c r="A191" i="20"/>
  <c r="A67" i="19"/>
  <c r="S214" i="19"/>
  <c r="T214" i="19" s="1"/>
  <c r="C214" i="19" s="1"/>
  <c r="A81" i="21"/>
  <c r="A18" i="22"/>
  <c r="S177" i="19"/>
  <c r="T177" i="19" s="1"/>
  <c r="A223" i="19"/>
  <c r="U134" i="19"/>
  <c r="S134" i="19" s="1"/>
  <c r="T134" i="19" s="1"/>
  <c r="C134" i="19" s="1"/>
  <c r="U60" i="19"/>
  <c r="S60" i="19" s="1"/>
  <c r="T60" i="19" s="1"/>
  <c r="C60" i="19" s="1"/>
  <c r="A152" i="21"/>
  <c r="S149" i="19"/>
  <c r="T149" i="19" s="1"/>
  <c r="C149" i="19" s="1"/>
  <c r="S136" i="20"/>
  <c r="T136" i="20" s="1"/>
  <c r="C136" i="20" s="1"/>
  <c r="S123" i="20"/>
  <c r="T123" i="20" s="1"/>
  <c r="C123" i="20" s="1"/>
  <c r="S148" i="20"/>
  <c r="T148" i="20" s="1"/>
  <c r="C148" i="20" s="1"/>
  <c r="S56" i="19"/>
  <c r="T56" i="19" s="1"/>
  <c r="C56" i="19" s="1"/>
  <c r="S133" i="19"/>
  <c r="T133" i="19" s="1"/>
  <c r="C133" i="19" s="1"/>
  <c r="A24" i="19"/>
  <c r="A13" i="19"/>
  <c r="S193" i="19"/>
  <c r="T193" i="19" s="1"/>
  <c r="C193" i="19" s="1"/>
  <c r="A55" i="20"/>
  <c r="A218" i="19"/>
  <c r="S175" i="19"/>
  <c r="T175" i="19" s="1"/>
  <c r="S199" i="19"/>
  <c r="T199" i="19" s="1"/>
  <c r="C199" i="19" s="1"/>
  <c r="S58" i="21"/>
  <c r="T58" i="21" s="1"/>
  <c r="C58" i="21" s="1"/>
  <c r="S192" i="19"/>
  <c r="T192" i="19" s="1"/>
  <c r="C192" i="19" s="1"/>
  <c r="A69" i="19"/>
  <c r="S216" i="20"/>
  <c r="T216" i="20" s="1"/>
  <c r="C216" i="20" s="1"/>
  <c r="S172" i="22"/>
  <c r="T172" i="22" s="1"/>
  <c r="S170" i="20"/>
  <c r="T170" i="20" s="1"/>
  <c r="S31" i="20"/>
  <c r="T31" i="20" s="1"/>
  <c r="C31" i="20" s="1"/>
  <c r="S226" i="22"/>
  <c r="T226" i="22" s="1"/>
  <c r="C226" i="22" s="1"/>
  <c r="A193" i="19"/>
  <c r="S28" i="19"/>
  <c r="T28" i="19" s="1"/>
  <c r="C28" i="19" s="1"/>
  <c r="S55" i="20"/>
  <c r="T55" i="20" s="1"/>
  <c r="C55" i="20" s="1"/>
  <c r="A91" i="19"/>
  <c r="S119" i="19"/>
  <c r="T119" i="19" s="1"/>
  <c r="C119" i="19" s="1"/>
  <c r="S60" i="20"/>
  <c r="T60" i="20" s="1"/>
  <c r="C60" i="20" s="1"/>
  <c r="U6" i="20"/>
  <c r="S6" i="20" s="1"/>
  <c r="T6" i="20" s="1"/>
  <c r="C6" i="20" s="1"/>
  <c r="U81" i="21"/>
  <c r="S81" i="21" s="1"/>
  <c r="T81" i="21" s="1"/>
  <c r="C81" i="21" s="1"/>
  <c r="A203" i="21"/>
  <c r="S218" i="21"/>
  <c r="T218" i="21" s="1"/>
  <c r="C218" i="21" s="1"/>
  <c r="S14" i="20"/>
  <c r="T14" i="20" s="1"/>
  <c r="C14" i="20" s="1"/>
  <c r="A128" i="21"/>
  <c r="A204" i="22"/>
  <c r="A38" i="21"/>
  <c r="A193" i="21"/>
  <c r="A190" i="20"/>
  <c r="S30" i="20"/>
  <c r="T30" i="20" s="1"/>
  <c r="C30" i="20" s="1"/>
  <c r="A25" i="21"/>
  <c r="A215" i="22"/>
  <c r="S15" i="21"/>
  <c r="T15" i="21" s="1"/>
  <c r="C15" i="21" s="1"/>
  <c r="S169" i="21"/>
  <c r="T169" i="21" s="1"/>
  <c r="U200" i="20"/>
  <c r="S200" i="20" s="1"/>
  <c r="T200" i="20" s="1"/>
  <c r="C200" i="20" s="1"/>
  <c r="A200" i="20"/>
  <c r="V55" i="19"/>
  <c r="S55" i="19" s="1"/>
  <c r="T55" i="19" s="1"/>
  <c r="C55" i="19" s="1"/>
  <c r="A55" i="19"/>
  <c r="A146" i="19"/>
  <c r="U146" i="19"/>
  <c r="S146" i="19" s="1"/>
  <c r="T146" i="19" s="1"/>
  <c r="C146" i="19" s="1"/>
  <c r="A164" i="19"/>
  <c r="U164" i="19"/>
  <c r="S164" i="19" s="1"/>
  <c r="T164" i="19" s="1"/>
  <c r="C164" i="19" s="1"/>
  <c r="U75" i="20"/>
  <c r="S75" i="20" s="1"/>
  <c r="T75" i="20" s="1"/>
  <c r="C75" i="20" s="1"/>
  <c r="A75" i="20"/>
  <c r="U221" i="20"/>
  <c r="S221" i="20" s="1"/>
  <c r="T221" i="20" s="1"/>
  <c r="C221" i="20" s="1"/>
  <c r="A221" i="20"/>
  <c r="A130" i="20"/>
  <c r="U130" i="20"/>
  <c r="S130" i="20" s="1"/>
  <c r="T130" i="20" s="1"/>
  <c r="C130" i="20" s="1"/>
  <c r="A131" i="20"/>
  <c r="U131" i="20"/>
  <c r="S131" i="20" s="1"/>
  <c r="T131" i="20" s="1"/>
  <c r="C131" i="20" s="1"/>
  <c r="A65" i="19"/>
  <c r="A112" i="19"/>
  <c r="U112" i="19"/>
  <c r="S112" i="19" s="1"/>
  <c r="T112" i="19" s="1"/>
  <c r="C112" i="19" s="1"/>
  <c r="A61" i="20"/>
  <c r="U61" i="20"/>
  <c r="S61" i="20" s="1"/>
  <c r="T61" i="20" s="1"/>
  <c r="C61" i="20" s="1"/>
  <c r="V7" i="21"/>
  <c r="S7" i="21" s="1"/>
  <c r="T7" i="21" s="1"/>
  <c r="C7" i="21" s="1"/>
  <c r="A7" i="21"/>
  <c r="X6" i="21"/>
  <c r="S6" i="21" s="1"/>
  <c r="T6" i="21" s="1"/>
  <c r="C6" i="21" s="1"/>
  <c r="A6" i="21"/>
  <c r="U156" i="20"/>
  <c r="S156" i="20" s="1"/>
  <c r="T156" i="20" s="1"/>
  <c r="C156" i="20" s="1"/>
  <c r="A156" i="20"/>
  <c r="U117" i="20"/>
  <c r="S117" i="20" s="1"/>
  <c r="T117" i="20" s="1"/>
  <c r="C117" i="20" s="1"/>
  <c r="A117" i="20"/>
  <c r="A112" i="21"/>
  <c r="U112" i="21"/>
  <c r="S112" i="21" s="1"/>
  <c r="T112" i="21" s="1"/>
  <c r="C112" i="21" s="1"/>
  <c r="W33" i="21"/>
  <c r="S33" i="21" s="1"/>
  <c r="T33" i="21" s="1"/>
  <c r="C33" i="21" s="1"/>
  <c r="A33" i="21"/>
  <c r="A84" i="20"/>
  <c r="A17" i="21"/>
  <c r="U17" i="21"/>
  <c r="S17" i="21" s="1"/>
  <c r="T17" i="21" s="1"/>
  <c r="C17" i="21" s="1"/>
  <c r="A145" i="20"/>
  <c r="A123" i="21"/>
  <c r="S122" i="22"/>
  <c r="T122" i="22" s="1"/>
  <c r="C122" i="22" s="1"/>
  <c r="S127" i="21"/>
  <c r="T127" i="21" s="1"/>
  <c r="C127" i="21" s="1"/>
  <c r="U157" i="20"/>
  <c r="S157" i="20" s="1"/>
  <c r="T157" i="20" s="1"/>
  <c r="C157" i="20" s="1"/>
  <c r="A157" i="20"/>
  <c r="S190" i="20"/>
  <c r="T190" i="20" s="1"/>
  <c r="C190" i="20" s="1"/>
  <c r="S26" i="20"/>
  <c r="T26" i="20" s="1"/>
  <c r="C26" i="20" s="1"/>
  <c r="Y43" i="20"/>
  <c r="S43" i="20" s="1"/>
  <c r="T43" i="20" s="1"/>
  <c r="C43" i="20" s="1"/>
  <c r="A43" i="20"/>
  <c r="U202" i="20"/>
  <c r="S202" i="20" s="1"/>
  <c r="T202" i="20" s="1"/>
  <c r="C202" i="20" s="1"/>
  <c r="A202" i="20"/>
  <c r="U18" i="21"/>
  <c r="S18" i="21" s="1"/>
  <c r="T18" i="21" s="1"/>
  <c r="C18" i="21" s="1"/>
  <c r="A18" i="21"/>
  <c r="A11" i="19"/>
  <c r="U11" i="19"/>
  <c r="S11" i="19" s="1"/>
  <c r="T11" i="19" s="1"/>
  <c r="C11" i="19" s="1"/>
  <c r="S212" i="19"/>
  <c r="T212" i="19" s="1"/>
  <c r="C212" i="19" s="1"/>
  <c r="W207" i="19"/>
  <c r="S207" i="19" s="1"/>
  <c r="T207" i="19" s="1"/>
  <c r="C207" i="19" s="1"/>
  <c r="A207" i="19"/>
  <c r="V118" i="19"/>
  <c r="S118" i="19" s="1"/>
  <c r="T118" i="19" s="1"/>
  <c r="C118" i="19" s="1"/>
  <c r="A118" i="19"/>
  <c r="A113" i="20"/>
  <c r="U113" i="20"/>
  <c r="S113" i="20" s="1"/>
  <c r="T113" i="20" s="1"/>
  <c r="C113" i="20" s="1"/>
  <c r="U225" i="19"/>
  <c r="S225" i="19" s="1"/>
  <c r="T225" i="19" s="1"/>
  <c r="C225" i="19" s="1"/>
  <c r="A225" i="19"/>
  <c r="S207" i="21"/>
  <c r="T207" i="21" s="1"/>
  <c r="C207" i="21" s="1"/>
  <c r="U149" i="21"/>
  <c r="S149" i="21" s="1"/>
  <c r="T149" i="21" s="1"/>
  <c r="C149" i="21" s="1"/>
  <c r="A149" i="21"/>
  <c r="A15" i="19"/>
  <c r="U15" i="19"/>
  <c r="S15" i="19" s="1"/>
  <c r="T15" i="19" s="1"/>
  <c r="C15" i="19" s="1"/>
  <c r="U22" i="21"/>
  <c r="S22" i="21" s="1"/>
  <c r="T22" i="21" s="1"/>
  <c r="C22" i="21" s="1"/>
  <c r="A22" i="21"/>
  <c r="U213" i="20"/>
  <c r="S213" i="20" s="1"/>
  <c r="T213" i="20" s="1"/>
  <c r="C213" i="20" s="1"/>
  <c r="A213" i="20"/>
  <c r="U144" i="19"/>
  <c r="S144" i="19" s="1"/>
  <c r="T144" i="19" s="1"/>
  <c r="C144" i="19" s="1"/>
  <c r="A144" i="19"/>
  <c r="U209" i="19"/>
  <c r="S209" i="19" s="1"/>
  <c r="T209" i="19" s="1"/>
  <c r="C209" i="19" s="1"/>
  <c r="A209" i="19"/>
  <c r="V14" i="19"/>
  <c r="S14" i="19" s="1"/>
  <c r="T14" i="19" s="1"/>
  <c r="C14" i="19" s="1"/>
  <c r="A14" i="19"/>
  <c r="V64" i="20"/>
  <c r="S64" i="20" s="1"/>
  <c r="T64" i="20" s="1"/>
  <c r="C64" i="20" s="1"/>
  <c r="A64" i="20"/>
  <c r="A16" i="20"/>
  <c r="U16" i="20"/>
  <c r="S16" i="20" s="1"/>
  <c r="T16" i="20" s="1"/>
  <c r="C16" i="20" s="1"/>
  <c r="Y165" i="19"/>
  <c r="S165" i="19" s="1"/>
  <c r="T165" i="19" s="1"/>
  <c r="C165" i="19" s="1"/>
  <c r="A165" i="19"/>
  <c r="U20" i="19"/>
  <c r="S20" i="19" s="1"/>
  <c r="T20" i="19" s="1"/>
  <c r="C20" i="19" s="1"/>
  <c r="A20" i="19"/>
  <c r="A129" i="19"/>
  <c r="U33" i="20"/>
  <c r="S33" i="20" s="1"/>
  <c r="T33" i="20" s="1"/>
  <c r="C33" i="20" s="1"/>
  <c r="A33" i="20"/>
  <c r="U38" i="19"/>
  <c r="S38" i="19" s="1"/>
  <c r="T38" i="19" s="1"/>
  <c r="C38" i="19" s="1"/>
  <c r="A38" i="19"/>
  <c r="A210" i="19"/>
  <c r="U210" i="19"/>
  <c r="S210" i="19" s="1"/>
  <c r="T210" i="19" s="1"/>
  <c r="C210" i="19" s="1"/>
  <c r="A150" i="19"/>
  <c r="U150" i="19"/>
  <c r="S150" i="19" s="1"/>
  <c r="T150" i="19" s="1"/>
  <c r="C150" i="19" s="1"/>
  <c r="A21" i="19"/>
  <c r="U37" i="21"/>
  <c r="S37" i="21" s="1"/>
  <c r="T37" i="21" s="1"/>
  <c r="C37" i="21" s="1"/>
  <c r="A37" i="21"/>
  <c r="V194" i="20"/>
  <c r="S194" i="20" s="1"/>
  <c r="T194" i="20" s="1"/>
  <c r="C194" i="20" s="1"/>
  <c r="A194" i="20"/>
  <c r="A218" i="21"/>
  <c r="A220" i="20"/>
  <c r="U23" i="21"/>
  <c r="S23" i="21" s="1"/>
  <c r="T23" i="21" s="1"/>
  <c r="C23" i="21" s="1"/>
  <c r="A23" i="21"/>
  <c r="S213" i="22"/>
  <c r="T213" i="22" s="1"/>
  <c r="C213" i="22" s="1"/>
  <c r="W57" i="21"/>
  <c r="S57" i="21" s="1"/>
  <c r="T57" i="21" s="1"/>
  <c r="C57" i="21" s="1"/>
  <c r="A57" i="21"/>
  <c r="A82" i="21"/>
  <c r="S174" i="22"/>
  <c r="T174" i="22" s="1"/>
  <c r="W131" i="22"/>
  <c r="S131" i="22" s="1"/>
  <c r="T131" i="22" s="1"/>
  <c r="C131" i="22" s="1"/>
  <c r="A131" i="22"/>
  <c r="S152" i="20"/>
  <c r="T152" i="20" s="1"/>
  <c r="C152" i="20" s="1"/>
  <c r="A134" i="21"/>
  <c r="U134" i="21"/>
  <c r="S134" i="21" s="1"/>
  <c r="T134" i="21" s="1"/>
  <c r="C134" i="21" s="1"/>
  <c r="S132" i="20"/>
  <c r="T132" i="20" s="1"/>
  <c r="C132" i="20" s="1"/>
  <c r="V105" i="22"/>
  <c r="S105" i="22" s="1"/>
  <c r="T105" i="22" s="1"/>
  <c r="C105" i="22" s="1"/>
  <c r="A105" i="22"/>
  <c r="W137" i="19"/>
  <c r="S137" i="19" s="1"/>
  <c r="T137" i="19" s="1"/>
  <c r="C137" i="19" s="1"/>
  <c r="A137" i="19"/>
  <c r="U125" i="20"/>
  <c r="S125" i="20" s="1"/>
  <c r="T125" i="20" s="1"/>
  <c r="C125" i="20" s="1"/>
  <c r="A125" i="20"/>
  <c r="S74" i="19"/>
  <c r="T74" i="19" s="1"/>
  <c r="C74" i="19" s="1"/>
  <c r="A204" i="19"/>
  <c r="A161" i="22"/>
  <c r="U161" i="22"/>
  <c r="S161" i="22" s="1"/>
  <c r="T161" i="22" s="1"/>
  <c r="C161" i="22" s="1"/>
  <c r="U157" i="22"/>
  <c r="S157" i="22" s="1"/>
  <c r="T157" i="22" s="1"/>
  <c r="C157" i="22" s="1"/>
  <c r="A157" i="22"/>
  <c r="S217" i="22"/>
  <c r="T217" i="22" s="1"/>
  <c r="C217" i="22" s="1"/>
  <c r="V73" i="21"/>
  <c r="S73" i="21" s="1"/>
  <c r="T73" i="21" s="1"/>
  <c r="C73" i="21" s="1"/>
  <c r="A73" i="21"/>
  <c r="X159" i="21"/>
  <c r="S159" i="21" s="1"/>
  <c r="T159" i="21" s="1"/>
  <c r="C159" i="21" s="1"/>
  <c r="A159" i="21"/>
  <c r="A88" i="19"/>
  <c r="U88" i="19"/>
  <c r="S88" i="19" s="1"/>
  <c r="T88" i="19" s="1"/>
  <c r="C88" i="19" s="1"/>
  <c r="A42" i="19"/>
  <c r="U42" i="19"/>
  <c r="S42" i="19" s="1"/>
  <c r="T42" i="19" s="1"/>
  <c r="C42" i="19" s="1"/>
  <c r="A153" i="20"/>
  <c r="A209" i="22"/>
  <c r="S37" i="20"/>
  <c r="T37" i="20" s="1"/>
  <c r="C37" i="20" s="1"/>
  <c r="A30" i="19"/>
  <c r="S12" i="19"/>
  <c r="T12" i="19" s="1"/>
  <c r="C12" i="19" s="1"/>
  <c r="A62" i="19"/>
  <c r="A116" i="20"/>
  <c r="S165" i="21"/>
  <c r="T165" i="21" s="1"/>
  <c r="C165" i="21" s="1"/>
  <c r="A135" i="21"/>
  <c r="U135" i="21"/>
  <c r="S135" i="21" s="1"/>
  <c r="T135" i="21" s="1"/>
  <c r="C135" i="21" s="1"/>
  <c r="A64" i="19"/>
  <c r="A61" i="21"/>
  <c r="U61" i="21"/>
  <c r="S61" i="21" s="1"/>
  <c r="T61" i="21" s="1"/>
  <c r="C61" i="21" s="1"/>
  <c r="S170" i="22"/>
  <c r="T170" i="22" s="1"/>
  <c r="A146" i="20"/>
  <c r="U146" i="20"/>
  <c r="S146" i="20" s="1"/>
  <c r="T146" i="20" s="1"/>
  <c r="C146" i="20" s="1"/>
  <c r="A56" i="22"/>
  <c r="U56" i="22"/>
  <c r="S56" i="22" s="1"/>
  <c r="T56" i="22" s="1"/>
  <c r="C56" i="22" s="1"/>
  <c r="X202" i="19"/>
  <c r="S202" i="19" s="1"/>
  <c r="T202" i="19" s="1"/>
  <c r="C202" i="19" s="1"/>
  <c r="A202" i="19"/>
  <c r="S91" i="20"/>
  <c r="T91" i="20" s="1"/>
  <c r="C91" i="20" s="1"/>
  <c r="V127" i="19"/>
  <c r="S127" i="19" s="1"/>
  <c r="T127" i="19" s="1"/>
  <c r="C127" i="19" s="1"/>
  <c r="A127" i="19"/>
  <c r="W167" i="20"/>
  <c r="S167" i="20" s="1"/>
  <c r="T167" i="20" s="1"/>
  <c r="C167" i="20" s="1"/>
  <c r="A167" i="20"/>
  <c r="U85" i="20"/>
  <c r="S85" i="20" s="1"/>
  <c r="T85" i="20" s="1"/>
  <c r="C85" i="20" s="1"/>
  <c r="A85" i="20"/>
  <c r="S30" i="19"/>
  <c r="T30" i="19" s="1"/>
  <c r="C30" i="19" s="1"/>
  <c r="A54" i="19"/>
  <c r="A22" i="20"/>
  <c r="A167" i="21"/>
  <c r="S137" i="22"/>
  <c r="T137" i="22" s="1"/>
  <c r="C137" i="22" s="1"/>
  <c r="V198" i="21"/>
  <c r="S198" i="21" s="1"/>
  <c r="T198" i="21" s="1"/>
  <c r="C198" i="21" s="1"/>
  <c r="A198" i="21"/>
  <c r="A71" i="21"/>
  <c r="U71" i="21"/>
  <c r="S71" i="21" s="1"/>
  <c r="T71" i="21" s="1"/>
  <c r="C71" i="21" s="1"/>
  <c r="W225" i="21"/>
  <c r="S225" i="21" s="1"/>
  <c r="T225" i="21" s="1"/>
  <c r="C225" i="21" s="1"/>
  <c r="A225" i="21"/>
  <c r="W65" i="20"/>
  <c r="S65" i="20" s="1"/>
  <c r="T65" i="20" s="1"/>
  <c r="C65" i="20" s="1"/>
  <c r="A65" i="20"/>
  <c r="W62" i="21"/>
  <c r="S62" i="21" s="1"/>
  <c r="T62" i="21" s="1"/>
  <c r="C62" i="21" s="1"/>
  <c r="A62" i="21"/>
  <c r="U64" i="19"/>
  <c r="S64" i="19" s="1"/>
  <c r="T64" i="19" s="1"/>
  <c r="C64" i="19" s="1"/>
  <c r="A15" i="20"/>
  <c r="S8" i="21"/>
  <c r="T8" i="21" s="1"/>
  <c r="C8" i="21" s="1"/>
  <c r="V90" i="21"/>
  <c r="S90" i="21" s="1"/>
  <c r="T90" i="21" s="1"/>
  <c r="C90" i="21" s="1"/>
  <c r="A90" i="21"/>
  <c r="S215" i="22"/>
  <c r="T215" i="22" s="1"/>
  <c r="C215" i="22" s="1"/>
  <c r="S143" i="20"/>
  <c r="T143" i="20" s="1"/>
  <c r="C143" i="20" s="1"/>
  <c r="U77" i="21"/>
  <c r="S77" i="21" s="1"/>
  <c r="T77" i="21" s="1"/>
  <c r="C77" i="21" s="1"/>
  <c r="A77" i="21"/>
  <c r="W155" i="22"/>
  <c r="S155" i="22" s="1"/>
  <c r="T155" i="22" s="1"/>
  <c r="C155" i="22" s="1"/>
  <c r="A155" i="22"/>
  <c r="A144" i="21"/>
  <c r="U144" i="21"/>
  <c r="S144" i="21" s="1"/>
  <c r="T144" i="21" s="1"/>
  <c r="C144" i="21" s="1"/>
  <c r="W67" i="21"/>
  <c r="S67" i="21" s="1"/>
  <c r="T67" i="21" s="1"/>
  <c r="C67" i="21" s="1"/>
  <c r="A67" i="21"/>
  <c r="A193" i="20"/>
  <c r="U193" i="20"/>
  <c r="S193" i="20" s="1"/>
  <c r="T193" i="20" s="1"/>
  <c r="C193" i="20" s="1"/>
  <c r="A57" i="19"/>
  <c r="U57" i="19"/>
  <c r="S57" i="19" s="1"/>
  <c r="T57" i="19" s="1"/>
  <c r="C57" i="19" s="1"/>
  <c r="A92" i="19"/>
  <c r="U92" i="19"/>
  <c r="S92" i="19" s="1"/>
  <c r="T92" i="19" s="1"/>
  <c r="C92" i="19" s="1"/>
  <c r="Z156" i="21"/>
  <c r="S156" i="21" s="1"/>
  <c r="T156" i="21" s="1"/>
  <c r="C156" i="21" s="1"/>
  <c r="A156" i="21"/>
  <c r="S69" i="20"/>
  <c r="T69" i="20" s="1"/>
  <c r="C69" i="20" s="1"/>
  <c r="U27" i="20"/>
  <c r="S27" i="20" s="1"/>
  <c r="T27" i="20" s="1"/>
  <c r="C27" i="20" s="1"/>
  <c r="A27" i="20"/>
  <c r="V197" i="19"/>
  <c r="S197" i="19" s="1"/>
  <c r="T197" i="19" s="1"/>
  <c r="C197" i="19" s="1"/>
  <c r="A197" i="19"/>
  <c r="X87" i="20"/>
  <c r="S87" i="20" s="1"/>
  <c r="T87" i="20" s="1"/>
  <c r="C87" i="20" s="1"/>
  <c r="A87" i="20"/>
  <c r="V89" i="20"/>
  <c r="S89" i="20" s="1"/>
  <c r="T89" i="20" s="1"/>
  <c r="C89" i="20" s="1"/>
  <c r="A89" i="20"/>
  <c r="S91" i="19"/>
  <c r="T91" i="19" s="1"/>
  <c r="C91" i="19" s="1"/>
  <c r="A135" i="19"/>
  <c r="U135" i="19"/>
  <c r="S135" i="19" s="1"/>
  <c r="T135" i="19" s="1"/>
  <c r="C135" i="19" s="1"/>
  <c r="V44" i="20"/>
  <c r="S44" i="20" s="1"/>
  <c r="T44" i="20" s="1"/>
  <c r="C44" i="20" s="1"/>
  <c r="A44" i="20"/>
  <c r="A37" i="19"/>
  <c r="U37" i="19"/>
  <c r="S37" i="19" s="1"/>
  <c r="T37" i="19" s="1"/>
  <c r="C37" i="19" s="1"/>
  <c r="V136" i="19"/>
  <c r="S136" i="19" s="1"/>
  <c r="T136" i="19" s="1"/>
  <c r="C136" i="19" s="1"/>
  <c r="A136" i="19"/>
  <c r="U213" i="19"/>
  <c r="S213" i="19" s="1"/>
  <c r="T213" i="19" s="1"/>
  <c r="C213" i="19" s="1"/>
  <c r="A213" i="19"/>
  <c r="A70" i="19"/>
  <c r="U70" i="19"/>
  <c r="S70" i="19" s="1"/>
  <c r="T70" i="19" s="1"/>
  <c r="C70" i="19" s="1"/>
  <c r="V34" i="19"/>
  <c r="S34" i="19" s="1"/>
  <c r="T34" i="19" s="1"/>
  <c r="C34" i="19" s="1"/>
  <c r="A34" i="19"/>
  <c r="S90" i="19"/>
  <c r="T90" i="19" s="1"/>
  <c r="C90" i="19" s="1"/>
  <c r="A92" i="21"/>
  <c r="U92" i="21"/>
  <c r="S92" i="21" s="1"/>
  <c r="T92" i="21" s="1"/>
  <c r="C92" i="21" s="1"/>
  <c r="S174" i="20"/>
  <c r="T174" i="20" s="1"/>
  <c r="S205" i="19"/>
  <c r="T205" i="19" s="1"/>
  <c r="C205" i="19" s="1"/>
  <c r="V148" i="19"/>
  <c r="S148" i="19" s="1"/>
  <c r="T148" i="19" s="1"/>
  <c r="C148" i="19" s="1"/>
  <c r="A148" i="19"/>
  <c r="A161" i="21"/>
  <c r="U161" i="21"/>
  <c r="S161" i="21" s="1"/>
  <c r="T161" i="21" s="1"/>
  <c r="C161" i="21" s="1"/>
  <c r="A65" i="21"/>
  <c r="U65" i="21"/>
  <c r="S65" i="21" s="1"/>
  <c r="T65" i="21" s="1"/>
  <c r="C65" i="21" s="1"/>
  <c r="S19" i="21"/>
  <c r="T19" i="21" s="1"/>
  <c r="C19" i="21" s="1"/>
  <c r="U203" i="19"/>
  <c r="S203" i="19" s="1"/>
  <c r="T203" i="19" s="1"/>
  <c r="C203" i="19" s="1"/>
  <c r="A203" i="19"/>
  <c r="A227" i="20"/>
  <c r="S114" i="21"/>
  <c r="T114" i="21" s="1"/>
  <c r="C114" i="21" s="1"/>
  <c r="U218" i="22"/>
  <c r="S218" i="22" s="1"/>
  <c r="T218" i="22" s="1"/>
  <c r="C218" i="22" s="1"/>
  <c r="A218" i="22"/>
  <c r="A19" i="21"/>
  <c r="A69" i="21"/>
  <c r="U69" i="21"/>
  <c r="S69" i="21" s="1"/>
  <c r="T69" i="21" s="1"/>
  <c r="C69" i="21" s="1"/>
  <c r="V26" i="22"/>
  <c r="S26" i="22" s="1"/>
  <c r="T26" i="22" s="1"/>
  <c r="C26" i="22" s="1"/>
  <c r="A26" i="22"/>
  <c r="A37" i="20"/>
  <c r="A127" i="20"/>
  <c r="S115" i="21"/>
  <c r="T115" i="21" s="1"/>
  <c r="C115" i="21" s="1"/>
  <c r="V54" i="22"/>
  <c r="S54" i="22" s="1"/>
  <c r="T54" i="22" s="1"/>
  <c r="C54" i="22" s="1"/>
  <c r="A54" i="22"/>
  <c r="V130" i="19"/>
  <c r="S130" i="19" s="1"/>
  <c r="T130" i="19" s="1"/>
  <c r="C130" i="19" s="1"/>
  <c r="A130" i="19"/>
  <c r="A188" i="19"/>
  <c r="A158" i="19"/>
  <c r="A81" i="20"/>
  <c r="W89" i="21"/>
  <c r="S89" i="21" s="1"/>
  <c r="T89" i="21" s="1"/>
  <c r="C89" i="21" s="1"/>
  <c r="A89" i="21"/>
  <c r="A134" i="20"/>
  <c r="U134" i="20"/>
  <c r="S134" i="20" s="1"/>
  <c r="T134" i="20" s="1"/>
  <c r="C134" i="20" s="1"/>
  <c r="V154" i="19"/>
  <c r="S154" i="19" s="1"/>
  <c r="T154" i="19" s="1"/>
  <c r="C154" i="19" s="1"/>
  <c r="A154" i="19"/>
  <c r="A167" i="19"/>
  <c r="A160" i="20"/>
  <c r="S36" i="22"/>
  <c r="T36" i="22" s="1"/>
  <c r="C36" i="22" s="1"/>
  <c r="S208" i="21"/>
  <c r="T208" i="21" s="1"/>
  <c r="C208" i="21" s="1"/>
  <c r="U42" i="22"/>
  <c r="S42" i="22" s="1"/>
  <c r="T42" i="22" s="1"/>
  <c r="C42" i="22" s="1"/>
  <c r="A42" i="22"/>
  <c r="A27" i="21"/>
  <c r="S128" i="20"/>
  <c r="T128" i="20" s="1"/>
  <c r="C128" i="20" s="1"/>
  <c r="A155" i="20"/>
  <c r="U155" i="20"/>
  <c r="S155" i="20" s="1"/>
  <c r="T155" i="20" s="1"/>
  <c r="C155" i="20" s="1"/>
  <c r="A220" i="21"/>
  <c r="S110" i="22"/>
  <c r="T110" i="22" s="1"/>
  <c r="C110" i="22" s="1"/>
  <c r="A83" i="22"/>
  <c r="U83" i="22"/>
  <c r="S83" i="22" s="1"/>
  <c r="T83" i="22" s="1"/>
  <c r="C83" i="22" s="1"/>
  <c r="A39" i="21"/>
  <c r="U39" i="21"/>
  <c r="S39" i="21" s="1"/>
  <c r="T39" i="21" s="1"/>
  <c r="C39" i="21" s="1"/>
  <c r="A200" i="19"/>
  <c r="S175" i="22"/>
  <c r="T175" i="22" s="1"/>
  <c r="A59" i="21"/>
  <c r="S54" i="20"/>
  <c r="T54" i="20" s="1"/>
  <c r="C54" i="20" s="1"/>
  <c r="W39" i="19"/>
  <c r="S39" i="19" s="1"/>
  <c r="T39" i="19" s="1"/>
  <c r="C39" i="19" s="1"/>
  <c r="A39" i="19"/>
  <c r="A203" i="22"/>
  <c r="U203" i="22"/>
  <c r="S203" i="22" s="1"/>
  <c r="T203" i="22" s="1"/>
  <c r="C203" i="22" s="1"/>
  <c r="S179" i="20"/>
  <c r="T179" i="20" s="1"/>
  <c r="A75" i="19"/>
  <c r="U75" i="19"/>
  <c r="S75" i="19" s="1"/>
  <c r="T75" i="19" s="1"/>
  <c r="C75" i="19" s="1"/>
  <c r="S172" i="19"/>
  <c r="T172" i="19" s="1"/>
  <c r="S26" i="19"/>
  <c r="T26" i="19" s="1"/>
  <c r="C26" i="19" s="1"/>
  <c r="A132" i="20"/>
  <c r="S82" i="21"/>
  <c r="T82" i="21" s="1"/>
  <c r="C82" i="21" s="1"/>
  <c r="U212" i="21"/>
  <c r="S212" i="21" s="1"/>
  <c r="T212" i="21" s="1"/>
  <c r="C212" i="21" s="1"/>
  <c r="A64" i="21"/>
  <c r="S60" i="22"/>
  <c r="T60" i="22" s="1"/>
  <c r="C60" i="22" s="1"/>
  <c r="V208" i="22"/>
  <c r="S208" i="22" s="1"/>
  <c r="T208" i="22" s="1"/>
  <c r="C208" i="22" s="1"/>
  <c r="A208" i="22"/>
  <c r="S33" i="19"/>
  <c r="T33" i="19" s="1"/>
  <c r="C33" i="19" s="1"/>
  <c r="U68" i="20"/>
  <c r="S68" i="20" s="1"/>
  <c r="T68" i="20" s="1"/>
  <c r="C68" i="20" s="1"/>
  <c r="A68" i="20"/>
  <c r="A27" i="19"/>
  <c r="U27" i="19"/>
  <c r="S27" i="19" s="1"/>
  <c r="T27" i="19" s="1"/>
  <c r="C27" i="19" s="1"/>
  <c r="S122" i="19"/>
  <c r="T122" i="19" s="1"/>
  <c r="C122" i="19" s="1"/>
  <c r="A18" i="19"/>
  <c r="A82" i="19"/>
  <c r="A195" i="20"/>
  <c r="A63" i="21"/>
  <c r="A113" i="22"/>
  <c r="U113" i="22"/>
  <c r="S113" i="22" s="1"/>
  <c r="T113" i="22" s="1"/>
  <c r="C113" i="22" s="1"/>
  <c r="S144" i="22"/>
  <c r="T144" i="22" s="1"/>
  <c r="C144" i="22" s="1"/>
  <c r="A121" i="21"/>
  <c r="A217" i="20"/>
  <c r="U121" i="21"/>
  <c r="S121" i="21" s="1"/>
  <c r="T121" i="21" s="1"/>
  <c r="C121" i="21" s="1"/>
  <c r="S84" i="22"/>
  <c r="T84" i="22" s="1"/>
  <c r="C84" i="22" s="1"/>
  <c r="U71" i="20"/>
  <c r="S71" i="20" s="1"/>
  <c r="T71" i="20" s="1"/>
  <c r="C71" i="20" s="1"/>
  <c r="A71" i="20"/>
  <c r="V26" i="21"/>
  <c r="S26" i="21" s="1"/>
  <c r="T26" i="21" s="1"/>
  <c r="C26" i="21" s="1"/>
  <c r="A26" i="21"/>
  <c r="A152" i="20"/>
  <c r="S157" i="21"/>
  <c r="T157" i="21" s="1"/>
  <c r="C157" i="21" s="1"/>
  <c r="S127" i="20"/>
  <c r="T127" i="20" s="1"/>
  <c r="C127" i="20" s="1"/>
  <c r="U151" i="21"/>
  <c r="S151" i="21" s="1"/>
  <c r="T151" i="21" s="1"/>
  <c r="C151" i="21" s="1"/>
  <c r="A151" i="21"/>
  <c r="A131" i="21"/>
  <c r="U131" i="21"/>
  <c r="S131" i="21" s="1"/>
  <c r="T131" i="21" s="1"/>
  <c r="C131" i="21" s="1"/>
  <c r="W82" i="20"/>
  <c r="S82" i="20" s="1"/>
  <c r="T82" i="20" s="1"/>
  <c r="C82" i="20" s="1"/>
  <c r="A82" i="20"/>
  <c r="A157" i="19"/>
  <c r="U157" i="19"/>
  <c r="S157" i="19" s="1"/>
  <c r="T157" i="19" s="1"/>
  <c r="C157" i="19" s="1"/>
  <c r="A198" i="19"/>
  <c r="A222" i="19"/>
  <c r="S62" i="19"/>
  <c r="T62" i="19" s="1"/>
  <c r="C62" i="19" s="1"/>
  <c r="A149" i="20"/>
  <c r="S160" i="20"/>
  <c r="T160" i="20" s="1"/>
  <c r="C160" i="20" s="1"/>
  <c r="S42" i="21"/>
  <c r="T42" i="21" s="1"/>
  <c r="C42" i="21" s="1"/>
  <c r="A126" i="22"/>
  <c r="A205" i="19"/>
  <c r="A212" i="20"/>
  <c r="A214" i="21"/>
  <c r="U214" i="21"/>
  <c r="S214" i="21" s="1"/>
  <c r="T214" i="21" s="1"/>
  <c r="C214" i="21" s="1"/>
  <c r="A124" i="19"/>
  <c r="S79" i="19"/>
  <c r="T79" i="19" s="1"/>
  <c r="C79" i="19" s="1"/>
  <c r="A69" i="20"/>
  <c r="S130" i="21"/>
  <c r="T130" i="21" s="1"/>
  <c r="C130" i="21" s="1"/>
  <c r="A135" i="22"/>
  <c r="V202" i="21"/>
  <c r="S202" i="21" s="1"/>
  <c r="T202" i="21" s="1"/>
  <c r="C202" i="21" s="1"/>
  <c r="A202" i="21"/>
  <c r="A215" i="19"/>
  <c r="A116" i="19"/>
  <c r="X145" i="21"/>
  <c r="S145" i="21" s="1"/>
  <c r="T145" i="21" s="1"/>
  <c r="C145" i="21" s="1"/>
  <c r="A145" i="21"/>
  <c r="W18" i="20"/>
  <c r="S18" i="20" s="1"/>
  <c r="T18" i="20" s="1"/>
  <c r="C18" i="20" s="1"/>
  <c r="A18" i="20"/>
  <c r="A118" i="20"/>
  <c r="U118" i="20"/>
  <c r="S118" i="20" s="1"/>
  <c r="T118" i="20" s="1"/>
  <c r="C118" i="20" s="1"/>
  <c r="U188" i="20"/>
  <c r="S188" i="20" s="1"/>
  <c r="T188" i="20" s="1"/>
  <c r="C188" i="20" s="1"/>
  <c r="A188" i="20"/>
  <c r="S116" i="20"/>
  <c r="T116" i="20" s="1"/>
  <c r="C116" i="20" s="1"/>
  <c r="S64" i="21"/>
  <c r="T64" i="21" s="1"/>
  <c r="C64" i="21" s="1"/>
  <c r="V116" i="22"/>
  <c r="S116" i="22" s="1"/>
  <c r="T116" i="22" s="1"/>
  <c r="C116" i="22" s="1"/>
  <c r="A116" i="22"/>
  <c r="U226" i="19"/>
  <c r="S226" i="19" s="1"/>
  <c r="T226" i="19" s="1"/>
  <c r="C226" i="19" s="1"/>
  <c r="A226" i="19"/>
  <c r="A17" i="19"/>
  <c r="U17" i="19"/>
  <c r="S17" i="19" s="1"/>
  <c r="T17" i="19" s="1"/>
  <c r="C17" i="19" s="1"/>
  <c r="A28" i="19"/>
  <c r="A73" i="20"/>
  <c r="A148" i="21"/>
  <c r="A153" i="22"/>
  <c r="U153" i="22"/>
  <c r="S153" i="22" s="1"/>
  <c r="T153" i="22" s="1"/>
  <c r="C153" i="22" s="1"/>
  <c r="S175" i="20"/>
  <c r="T175" i="20" s="1"/>
  <c r="W66" i="20"/>
  <c r="S66" i="20" s="1"/>
  <c r="T66" i="20" s="1"/>
  <c r="C66" i="20" s="1"/>
  <c r="A66" i="20"/>
  <c r="A25" i="20"/>
  <c r="S160" i="19"/>
  <c r="T160" i="19" s="1"/>
  <c r="C160" i="19" s="1"/>
  <c r="V129" i="21"/>
  <c r="S129" i="21" s="1"/>
  <c r="T129" i="21" s="1"/>
  <c r="C129" i="21" s="1"/>
  <c r="A129" i="21"/>
  <c r="U195" i="19"/>
  <c r="S195" i="19" s="1"/>
  <c r="T195" i="19" s="1"/>
  <c r="C195" i="19" s="1"/>
  <c r="A195" i="19"/>
  <c r="W163" i="19"/>
  <c r="S163" i="19" s="1"/>
  <c r="T163" i="19" s="1"/>
  <c r="C163" i="19" s="1"/>
  <c r="A163" i="19"/>
  <c r="A56" i="20"/>
  <c r="U56" i="20"/>
  <c r="S56" i="20" s="1"/>
  <c r="T56" i="20" s="1"/>
  <c r="C56" i="20" s="1"/>
  <c r="A131" i="19"/>
  <c r="U131" i="19"/>
  <c r="S131" i="19" s="1"/>
  <c r="T131" i="19" s="1"/>
  <c r="C131" i="19" s="1"/>
  <c r="U115" i="19"/>
  <c r="S115" i="19" s="1"/>
  <c r="T115" i="19" s="1"/>
  <c r="C115" i="19" s="1"/>
  <c r="A115" i="19"/>
  <c r="A90" i="20"/>
  <c r="X122" i="20"/>
  <c r="S122" i="20" s="1"/>
  <c r="T122" i="20" s="1"/>
  <c r="C122" i="20" s="1"/>
  <c r="A122" i="20"/>
  <c r="S224" i="19"/>
  <c r="T224" i="19" s="1"/>
  <c r="C224" i="19" s="1"/>
  <c r="S59" i="19"/>
  <c r="T59" i="19" s="1"/>
  <c r="C59" i="19" s="1"/>
  <c r="A63" i="20"/>
  <c r="S10" i="20"/>
  <c r="T10" i="20" s="1"/>
  <c r="C10" i="20" s="1"/>
  <c r="U58" i="20"/>
  <c r="S58" i="20" s="1"/>
  <c r="T58" i="20" s="1"/>
  <c r="C58" i="20" s="1"/>
  <c r="A144" i="22"/>
  <c r="V87" i="22"/>
  <c r="S87" i="22" s="1"/>
  <c r="T87" i="22" s="1"/>
  <c r="C87" i="22" s="1"/>
  <c r="A87" i="22"/>
  <c r="A23" i="22"/>
  <c r="U23" i="22"/>
  <c r="S23" i="22" s="1"/>
  <c r="T23" i="22" s="1"/>
  <c r="C23" i="22" s="1"/>
  <c r="A212" i="19"/>
  <c r="S132" i="19"/>
  <c r="T132" i="19" s="1"/>
  <c r="C132" i="19" s="1"/>
  <c r="A225" i="20"/>
  <c r="A10" i="20"/>
  <c r="A19" i="20"/>
  <c r="A53" i="21"/>
  <c r="A222" i="22"/>
  <c r="A117" i="19"/>
  <c r="U117" i="19"/>
  <c r="S117" i="19" s="1"/>
  <c r="T117" i="19" s="1"/>
  <c r="C117" i="19" s="1"/>
  <c r="A121" i="19"/>
  <c r="A89" i="19"/>
  <c r="S7" i="20"/>
  <c r="T7" i="20" s="1"/>
  <c r="C7" i="20" s="1"/>
  <c r="Y34" i="20"/>
  <c r="S34" i="20" s="1"/>
  <c r="T34" i="20" s="1"/>
  <c r="C34" i="20" s="1"/>
  <c r="A34" i="20"/>
  <c r="V196" i="19"/>
  <c r="S196" i="19" s="1"/>
  <c r="T196" i="19" s="1"/>
  <c r="C196" i="19" s="1"/>
  <c r="A196" i="19"/>
  <c r="A122" i="19"/>
  <c r="V159" i="20"/>
  <c r="S159" i="20" s="1"/>
  <c r="T159" i="20" s="1"/>
  <c r="C159" i="20" s="1"/>
  <c r="A159" i="20"/>
  <c r="S40" i="19"/>
  <c r="T40" i="19" s="1"/>
  <c r="C40" i="19" s="1"/>
  <c r="S58" i="19"/>
  <c r="T58" i="19" s="1"/>
  <c r="C58" i="19" s="1"/>
  <c r="U35" i="19"/>
  <c r="S35" i="19" s="1"/>
  <c r="T35" i="19" s="1"/>
  <c r="C35" i="19" s="1"/>
  <c r="U83" i="19"/>
  <c r="S83" i="19" s="1"/>
  <c r="T83" i="19" s="1"/>
  <c r="C83" i="19" s="1"/>
  <c r="A132" i="19"/>
  <c r="A79" i="19"/>
  <c r="U28" i="20"/>
  <c r="S28" i="20" s="1"/>
  <c r="T28" i="20" s="1"/>
  <c r="C28" i="20" s="1"/>
  <c r="S195" i="20"/>
  <c r="T195" i="20" s="1"/>
  <c r="C195" i="20" s="1"/>
  <c r="A130" i="21"/>
  <c r="S126" i="21"/>
  <c r="T126" i="21" s="1"/>
  <c r="C126" i="21" s="1"/>
  <c r="A110" i="22"/>
  <c r="U108" i="22"/>
  <c r="S108" i="22" s="1"/>
  <c r="T108" i="22" s="1"/>
  <c r="C108" i="22" s="1"/>
  <c r="A79" i="22"/>
  <c r="U79" i="22"/>
  <c r="S79" i="22" s="1"/>
  <c r="T79" i="22" s="1"/>
  <c r="C79" i="22" s="1"/>
  <c r="S101" i="22"/>
  <c r="T101" i="22" s="1"/>
  <c r="C101" i="22" s="1"/>
  <c r="V202" i="22"/>
  <c r="S202" i="22" s="1"/>
  <c r="T202" i="22" s="1"/>
  <c r="C202" i="22" s="1"/>
  <c r="A202" i="22"/>
  <c r="A206" i="22"/>
  <c r="U206" i="22"/>
  <c r="S206" i="22" s="1"/>
  <c r="T206" i="22" s="1"/>
  <c r="C206" i="22" s="1"/>
  <c r="A107" i="22"/>
  <c r="U107" i="22"/>
  <c r="S107" i="22" s="1"/>
  <c r="T107" i="22" s="1"/>
  <c r="C107" i="22" s="1"/>
  <c r="W43" i="21"/>
  <c r="S43" i="21" s="1"/>
  <c r="T43" i="21" s="1"/>
  <c r="C43" i="21" s="1"/>
  <c r="A43" i="21"/>
  <c r="V32" i="22"/>
  <c r="S32" i="22" s="1"/>
  <c r="T32" i="22" s="1"/>
  <c r="C32" i="22" s="1"/>
  <c r="A32" i="22"/>
  <c r="U136" i="21"/>
  <c r="S136" i="21" s="1"/>
  <c r="T136" i="21" s="1"/>
  <c r="C136" i="21" s="1"/>
  <c r="A136" i="21"/>
  <c r="A122" i="21"/>
  <c r="S168" i="20"/>
  <c r="T168" i="20" s="1"/>
  <c r="X31" i="21"/>
  <c r="S31" i="21" s="1"/>
  <c r="T31" i="21" s="1"/>
  <c r="C31" i="21" s="1"/>
  <c r="A31" i="21"/>
  <c r="A224" i="22"/>
  <c r="U224" i="22"/>
  <c r="S224" i="22" s="1"/>
  <c r="T224" i="22" s="1"/>
  <c r="C224" i="22" s="1"/>
  <c r="A137" i="20"/>
  <c r="U137" i="20"/>
  <c r="S137" i="20" s="1"/>
  <c r="T137" i="20" s="1"/>
  <c r="C137" i="20" s="1"/>
  <c r="A120" i="21"/>
  <c r="U120" i="21"/>
  <c r="S120" i="21" s="1"/>
  <c r="T120" i="21" s="1"/>
  <c r="C120" i="21" s="1"/>
  <c r="A137" i="22"/>
  <c r="A119" i="19"/>
  <c r="A12" i="19"/>
  <c r="S167" i="19"/>
  <c r="T167" i="19" s="1"/>
  <c r="C167" i="19" s="1"/>
  <c r="S63" i="20"/>
  <c r="T63" i="20" s="1"/>
  <c r="C63" i="20" s="1"/>
  <c r="A11" i="20"/>
  <c r="A30" i="20"/>
  <c r="A165" i="21"/>
  <c r="A36" i="22"/>
  <c r="A80" i="21"/>
  <c r="U80" i="21"/>
  <c r="S80" i="21" s="1"/>
  <c r="T80" i="21" s="1"/>
  <c r="C80" i="21" s="1"/>
  <c r="A65" i="22"/>
  <c r="U65" i="22"/>
  <c r="S65" i="22" s="1"/>
  <c r="T65" i="22" s="1"/>
  <c r="C65" i="22" s="1"/>
  <c r="U80" i="20"/>
  <c r="S80" i="20" s="1"/>
  <c r="T80" i="20" s="1"/>
  <c r="C80" i="20" s="1"/>
  <c r="A80" i="20"/>
  <c r="S181" i="20"/>
  <c r="T181" i="20" s="1"/>
  <c r="A23" i="19"/>
  <c r="U23" i="19"/>
  <c r="S23" i="19" s="1"/>
  <c r="T23" i="19" s="1"/>
  <c r="C23" i="19" s="1"/>
  <c r="S8" i="19"/>
  <c r="T8" i="19" s="1"/>
  <c r="C8" i="19" s="1"/>
  <c r="U209" i="21"/>
  <c r="S209" i="21" s="1"/>
  <c r="T209" i="21" s="1"/>
  <c r="C209" i="21" s="1"/>
  <c r="A209" i="21"/>
  <c r="S166" i="19"/>
  <c r="T166" i="19" s="1"/>
  <c r="C166" i="19" s="1"/>
  <c r="A6" i="19"/>
  <c r="A68" i="19"/>
  <c r="A13" i="20"/>
  <c r="S53" i="21"/>
  <c r="T53" i="21" s="1"/>
  <c r="C53" i="21" s="1"/>
  <c r="A89" i="22"/>
  <c r="A74" i="21"/>
  <c r="V214" i="22"/>
  <c r="S214" i="22" s="1"/>
  <c r="T214" i="22" s="1"/>
  <c r="C214" i="22" s="1"/>
  <c r="A214" i="22"/>
  <c r="A166" i="19"/>
  <c r="A59" i="19"/>
  <c r="S78" i="20"/>
  <c r="T78" i="20" s="1"/>
  <c r="C78" i="20" s="1"/>
  <c r="S13" i="20"/>
  <c r="T13" i="20" s="1"/>
  <c r="C13" i="20" s="1"/>
  <c r="A79" i="20"/>
  <c r="A8" i="21"/>
  <c r="A126" i="21"/>
  <c r="A103" i="22"/>
  <c r="A85" i="21"/>
  <c r="U85" i="21"/>
  <c r="S85" i="21" s="1"/>
  <c r="T85" i="21" s="1"/>
  <c r="C85" i="21" s="1"/>
  <c r="A216" i="21"/>
  <c r="U216" i="21"/>
  <c r="S216" i="21" s="1"/>
  <c r="T216" i="21" s="1"/>
  <c r="C216" i="21" s="1"/>
  <c r="A217" i="19"/>
  <c r="U217" i="19"/>
  <c r="S217" i="19" s="1"/>
  <c r="T217" i="19" s="1"/>
  <c r="C217" i="19" s="1"/>
  <c r="A44" i="21"/>
  <c r="U44" i="21"/>
  <c r="S44" i="21" s="1"/>
  <c r="T44" i="21" s="1"/>
  <c r="C44" i="21" s="1"/>
  <c r="A114" i="19"/>
  <c r="A72" i="19"/>
  <c r="U72" i="19"/>
  <c r="S72" i="19" s="1"/>
  <c r="T72" i="19" s="1"/>
  <c r="C72" i="19" s="1"/>
  <c r="S179" i="19"/>
  <c r="T179" i="19" s="1"/>
  <c r="S124" i="19"/>
  <c r="T124" i="19" s="1"/>
  <c r="C124" i="19" s="1"/>
  <c r="U41" i="19"/>
  <c r="S41" i="19" s="1"/>
  <c r="T41" i="19" s="1"/>
  <c r="C41" i="19" s="1"/>
  <c r="A78" i="20"/>
  <c r="U220" i="20"/>
  <c r="S220" i="20" s="1"/>
  <c r="T220" i="20" s="1"/>
  <c r="C220" i="20" s="1"/>
  <c r="A76" i="20"/>
  <c r="U72" i="20"/>
  <c r="S72" i="20" s="1"/>
  <c r="T72" i="20" s="1"/>
  <c r="C72" i="20" s="1"/>
  <c r="S38" i="21"/>
  <c r="T38" i="21" s="1"/>
  <c r="C38" i="21" s="1"/>
  <c r="S130" i="22"/>
  <c r="T130" i="22" s="1"/>
  <c r="C130" i="22" s="1"/>
  <c r="V90" i="22"/>
  <c r="S90" i="22" s="1"/>
  <c r="T90" i="22" s="1"/>
  <c r="C90" i="22" s="1"/>
  <c r="A90" i="22"/>
  <c r="U54" i="21"/>
  <c r="S54" i="21" s="1"/>
  <c r="T54" i="21" s="1"/>
  <c r="C54" i="21" s="1"/>
  <c r="A54" i="21"/>
  <c r="U201" i="20"/>
  <c r="S201" i="20" s="1"/>
  <c r="T201" i="20" s="1"/>
  <c r="C201" i="20" s="1"/>
  <c r="A201" i="20"/>
  <c r="U61" i="22"/>
  <c r="S61" i="22" s="1"/>
  <c r="T61" i="22" s="1"/>
  <c r="C61" i="22" s="1"/>
  <c r="A61" i="22"/>
  <c r="A40" i="21"/>
  <c r="A132" i="21"/>
  <c r="U132" i="21"/>
  <c r="S132" i="21" s="1"/>
  <c r="T132" i="21" s="1"/>
  <c r="C132" i="21" s="1"/>
  <c r="A158" i="22"/>
  <c r="U158" i="22"/>
  <c r="S158" i="22" s="1"/>
  <c r="T158" i="22" s="1"/>
  <c r="C158" i="22" s="1"/>
  <c r="W92" i="20"/>
  <c r="S92" i="20" s="1"/>
  <c r="T92" i="20" s="1"/>
  <c r="C92" i="20" s="1"/>
  <c r="A92" i="20"/>
  <c r="U45" i="22"/>
  <c r="S45" i="22" s="1"/>
  <c r="T45" i="22" s="1"/>
  <c r="C45" i="22" s="1"/>
  <c r="A45" i="22"/>
  <c r="U119" i="20"/>
  <c r="S119" i="20" s="1"/>
  <c r="T119" i="20" s="1"/>
  <c r="C119" i="20" s="1"/>
  <c r="A119" i="20"/>
  <c r="A166" i="21"/>
  <c r="U166" i="21"/>
  <c r="S166" i="21" s="1"/>
  <c r="T166" i="21" s="1"/>
  <c r="C166" i="21" s="1"/>
  <c r="U114" i="20"/>
  <c r="S114" i="20" s="1"/>
  <c r="T114" i="20" s="1"/>
  <c r="C114" i="20" s="1"/>
  <c r="A114" i="20"/>
  <c r="U150" i="20"/>
  <c r="S150" i="20" s="1"/>
  <c r="T150" i="20" s="1"/>
  <c r="C150" i="20" s="1"/>
  <c r="A150" i="20"/>
  <c r="S84" i="21"/>
  <c r="T84" i="21" s="1"/>
  <c r="C84" i="21" s="1"/>
  <c r="S225" i="20"/>
  <c r="T225" i="20" s="1"/>
  <c r="C225" i="20" s="1"/>
  <c r="A115" i="20"/>
  <c r="U115" i="20"/>
  <c r="S115" i="20" s="1"/>
  <c r="T115" i="20" s="1"/>
  <c r="C115" i="20" s="1"/>
  <c r="S78" i="21"/>
  <c r="T78" i="21" s="1"/>
  <c r="C78" i="21" s="1"/>
  <c r="S155" i="19"/>
  <c r="T155" i="19" s="1"/>
  <c r="C155" i="19" s="1"/>
  <c r="S69" i="19"/>
  <c r="T69" i="19" s="1"/>
  <c r="C69" i="19" s="1"/>
  <c r="A145" i="19"/>
  <c r="U145" i="19"/>
  <c r="S145" i="19" s="1"/>
  <c r="T145" i="19" s="1"/>
  <c r="C145" i="19" s="1"/>
  <c r="V84" i="19"/>
  <c r="S84" i="19" s="1"/>
  <c r="T84" i="19" s="1"/>
  <c r="C84" i="19" s="1"/>
  <c r="A84" i="19"/>
  <c r="A66" i="19"/>
  <c r="U66" i="19"/>
  <c r="S66" i="19" s="1"/>
  <c r="T66" i="19" s="1"/>
  <c r="C66" i="19" s="1"/>
  <c r="A153" i="19"/>
  <c r="U220" i="19"/>
  <c r="S220" i="19" s="1"/>
  <c r="T220" i="19" s="1"/>
  <c r="C220" i="19" s="1"/>
  <c r="A40" i="19"/>
  <c r="A154" i="20"/>
  <c r="A55" i="21"/>
  <c r="A20" i="22"/>
  <c r="U20" i="22"/>
  <c r="S20" i="22" s="1"/>
  <c r="T20" i="22" s="1"/>
  <c r="C20" i="22" s="1"/>
  <c r="W197" i="20"/>
  <c r="S197" i="20" s="1"/>
  <c r="T197" i="20" s="1"/>
  <c r="C197" i="20" s="1"/>
  <c r="A197" i="20"/>
  <c r="U74" i="20"/>
  <c r="S74" i="20" s="1"/>
  <c r="T74" i="20" s="1"/>
  <c r="C74" i="20" s="1"/>
  <c r="A74" i="20"/>
  <c r="S86" i="20"/>
  <c r="T86" i="20" s="1"/>
  <c r="C86" i="20" s="1"/>
  <c r="U160" i="21"/>
  <c r="S160" i="21" s="1"/>
  <c r="T160" i="21" s="1"/>
  <c r="C160" i="21" s="1"/>
  <c r="A160" i="21"/>
  <c r="A115" i="21"/>
  <c r="U10" i="21"/>
  <c r="S10" i="21" s="1"/>
  <c r="T10" i="21" s="1"/>
  <c r="C10" i="21" s="1"/>
  <c r="A10" i="21"/>
  <c r="A10" i="19"/>
  <c r="U10" i="19"/>
  <c r="S10" i="19" s="1"/>
  <c r="T10" i="19" s="1"/>
  <c r="C10" i="19" s="1"/>
  <c r="W152" i="19"/>
  <c r="S152" i="19" s="1"/>
  <c r="T152" i="19" s="1"/>
  <c r="C152" i="19" s="1"/>
  <c r="A152" i="19"/>
  <c r="U120" i="20"/>
  <c r="S120" i="20" s="1"/>
  <c r="T120" i="20" s="1"/>
  <c r="C120" i="20" s="1"/>
  <c r="A120" i="20"/>
  <c r="A163" i="20"/>
  <c r="U163" i="20"/>
  <c r="S163" i="20" s="1"/>
  <c r="T163" i="20" s="1"/>
  <c r="C163" i="20" s="1"/>
  <c r="U86" i="19"/>
  <c r="S86" i="19" s="1"/>
  <c r="T86" i="19" s="1"/>
  <c r="C86" i="19" s="1"/>
  <c r="A86" i="19"/>
  <c r="V41" i="20"/>
  <c r="S41" i="20" s="1"/>
  <c r="T41" i="20" s="1"/>
  <c r="C41" i="20" s="1"/>
  <c r="A41" i="20"/>
  <c r="A80" i="19"/>
  <c r="S207" i="20"/>
  <c r="T207" i="20" s="1"/>
  <c r="C207" i="20" s="1"/>
  <c r="A144" i="20"/>
  <c r="A58" i="19"/>
  <c r="U80" i="19"/>
  <c r="S80" i="19" s="1"/>
  <c r="T80" i="19" s="1"/>
  <c r="C80" i="19" s="1"/>
  <c r="U63" i="19"/>
  <c r="S63" i="19" s="1"/>
  <c r="T63" i="19" s="1"/>
  <c r="C63" i="19" s="1"/>
  <c r="A36" i="19"/>
  <c r="A189" i="20"/>
  <c r="S133" i="20"/>
  <c r="T133" i="20" s="1"/>
  <c r="C133" i="20" s="1"/>
  <c r="A17" i="20"/>
  <c r="S154" i="20"/>
  <c r="T154" i="20" s="1"/>
  <c r="C154" i="20" s="1"/>
  <c r="U35" i="21"/>
  <c r="S35" i="21" s="1"/>
  <c r="T35" i="21" s="1"/>
  <c r="C35" i="21" s="1"/>
  <c r="U128" i="21"/>
  <c r="S128" i="21" s="1"/>
  <c r="T128" i="21" s="1"/>
  <c r="C128" i="21" s="1"/>
  <c r="S109" i="22"/>
  <c r="T109" i="22" s="1"/>
  <c r="C109" i="22" s="1"/>
  <c r="V135" i="20"/>
  <c r="S135" i="20" s="1"/>
  <c r="T135" i="20" s="1"/>
  <c r="C135" i="20" s="1"/>
  <c r="A135" i="20"/>
  <c r="V194" i="21"/>
  <c r="S194" i="21" s="1"/>
  <c r="T194" i="21" s="1"/>
  <c r="C194" i="21" s="1"/>
  <c r="A194" i="21"/>
  <c r="V63" i="22"/>
  <c r="S63" i="22" s="1"/>
  <c r="T63" i="22" s="1"/>
  <c r="C63" i="22" s="1"/>
  <c r="A63" i="22"/>
  <c r="A120" i="19"/>
  <c r="U120" i="19"/>
  <c r="S120" i="19" s="1"/>
  <c r="T120" i="19" s="1"/>
  <c r="C120" i="19" s="1"/>
  <c r="S85" i="19"/>
  <c r="T85" i="19" s="1"/>
  <c r="C85" i="19" s="1"/>
  <c r="A151" i="19"/>
  <c r="U151" i="19"/>
  <c r="S151" i="19" s="1"/>
  <c r="T151" i="19" s="1"/>
  <c r="C151" i="19" s="1"/>
  <c r="A126" i="19"/>
  <c r="U126" i="19"/>
  <c r="S126" i="19" s="1"/>
  <c r="T126" i="19" s="1"/>
  <c r="C126" i="19" s="1"/>
  <c r="S176" i="19"/>
  <c r="T176" i="19" s="1"/>
  <c r="A158" i="20"/>
  <c r="U158" i="20"/>
  <c r="S158" i="20" s="1"/>
  <c r="T158" i="20" s="1"/>
  <c r="C158" i="20" s="1"/>
  <c r="A76" i="19"/>
  <c r="U76" i="19"/>
  <c r="S76" i="19" s="1"/>
  <c r="T76" i="19" s="1"/>
  <c r="C76" i="19" s="1"/>
  <c r="A159" i="19"/>
  <c r="V9" i="20"/>
  <c r="S9" i="20" s="1"/>
  <c r="T9" i="20" s="1"/>
  <c r="C9" i="20" s="1"/>
  <c r="A9" i="20"/>
  <c r="V147" i="19"/>
  <c r="S147" i="19" s="1"/>
  <c r="T147" i="19" s="1"/>
  <c r="C147" i="19" s="1"/>
  <c r="A147" i="19"/>
  <c r="A165" i="20"/>
  <c r="U165" i="20"/>
  <c r="S165" i="20" s="1"/>
  <c r="T165" i="20" s="1"/>
  <c r="C165" i="20" s="1"/>
  <c r="W209" i="20"/>
  <c r="S209" i="20" s="1"/>
  <c r="T209" i="20" s="1"/>
  <c r="C209" i="20" s="1"/>
  <c r="A209" i="20"/>
  <c r="U208" i="19"/>
  <c r="S208" i="19" s="1"/>
  <c r="T208" i="19" s="1"/>
  <c r="C208" i="19" s="1"/>
  <c r="A133" i="19"/>
  <c r="A71" i="19"/>
  <c r="A14" i="20"/>
  <c r="A199" i="20"/>
  <c r="A133" i="20"/>
  <c r="S17" i="20"/>
  <c r="T17" i="20" s="1"/>
  <c r="C17" i="20" s="1"/>
  <c r="S29" i="21"/>
  <c r="T29" i="21" s="1"/>
  <c r="C29" i="21" s="1"/>
  <c r="U20" i="21"/>
  <c r="S20" i="21" s="1"/>
  <c r="T20" i="21" s="1"/>
  <c r="C20" i="21" s="1"/>
  <c r="U12" i="21"/>
  <c r="S12" i="21" s="1"/>
  <c r="T12" i="21" s="1"/>
  <c r="C12" i="21" s="1"/>
  <c r="A13" i="21"/>
  <c r="A30" i="21"/>
  <c r="U34" i="22"/>
  <c r="S34" i="22" s="1"/>
  <c r="T34" i="22" s="1"/>
  <c r="C34" i="22" s="1"/>
  <c r="U204" i="22"/>
  <c r="S204" i="22" s="1"/>
  <c r="T204" i="22" s="1"/>
  <c r="C204" i="22" s="1"/>
  <c r="S176" i="21"/>
  <c r="T176" i="21" s="1"/>
  <c r="S162" i="21"/>
  <c r="T162" i="21" s="1"/>
  <c r="C162" i="21" s="1"/>
  <c r="S201" i="19"/>
  <c r="T201" i="19" s="1"/>
  <c r="C201" i="19" s="1"/>
  <c r="A128" i="19"/>
  <c r="A36" i="20"/>
  <c r="S199" i="20"/>
  <c r="T199" i="20" s="1"/>
  <c r="C199" i="20" s="1"/>
  <c r="U59" i="20"/>
  <c r="S59" i="20" s="1"/>
  <c r="T59" i="20" s="1"/>
  <c r="C59" i="20" s="1"/>
  <c r="A54" i="20"/>
  <c r="A208" i="21"/>
  <c r="A116" i="21"/>
  <c r="A221" i="22"/>
  <c r="U9" i="19"/>
  <c r="S9" i="19" s="1"/>
  <c r="T9" i="19" s="1"/>
  <c r="C9" i="19" s="1"/>
  <c r="U159" i="19"/>
  <c r="S159" i="19" s="1"/>
  <c r="T159" i="19" s="1"/>
  <c r="C159" i="19" s="1"/>
  <c r="S123" i="19"/>
  <c r="T123" i="19" s="1"/>
  <c r="C123" i="19" s="1"/>
  <c r="A45" i="19"/>
  <c r="U215" i="19"/>
  <c r="S215" i="19" s="1"/>
  <c r="T215" i="19" s="1"/>
  <c r="C215" i="19" s="1"/>
  <c r="U38" i="20"/>
  <c r="S38" i="20" s="1"/>
  <c r="T38" i="20" s="1"/>
  <c r="C38" i="20" s="1"/>
  <c r="A216" i="20"/>
  <c r="U32" i="20"/>
  <c r="S32" i="20" s="1"/>
  <c r="T32" i="20" s="1"/>
  <c r="C32" i="20" s="1"/>
  <c r="A67" i="20"/>
  <c r="S164" i="20"/>
  <c r="T164" i="20" s="1"/>
  <c r="C164" i="20" s="1"/>
  <c r="U40" i="21"/>
  <c r="S40" i="21" s="1"/>
  <c r="T40" i="21" s="1"/>
  <c r="C40" i="21" s="1"/>
  <c r="A58" i="21"/>
  <c r="A28" i="21"/>
  <c r="A21" i="22"/>
  <c r="S221" i="22"/>
  <c r="T221" i="22" s="1"/>
  <c r="C221" i="22" s="1"/>
  <c r="U18" i="22"/>
  <c r="S18" i="22" s="1"/>
  <c r="T18" i="22" s="1"/>
  <c r="C18" i="22" s="1"/>
  <c r="S61" i="19"/>
  <c r="T61" i="19" s="1"/>
  <c r="C61" i="19" s="1"/>
  <c r="V42" i="20"/>
  <c r="S42" i="20" s="1"/>
  <c r="T42" i="20" s="1"/>
  <c r="C42" i="20" s="1"/>
  <c r="A42" i="20"/>
  <c r="A90" i="19"/>
  <c r="A217" i="22"/>
  <c r="A201" i="21"/>
  <c r="U201" i="21"/>
  <c r="S201" i="21" s="1"/>
  <c r="T201" i="21" s="1"/>
  <c r="C201" i="21" s="1"/>
  <c r="S89" i="19"/>
  <c r="T89" i="19" s="1"/>
  <c r="C89" i="19" s="1"/>
  <c r="S188" i="19"/>
  <c r="T188" i="19" s="1"/>
  <c r="C188" i="19" s="1"/>
  <c r="S54" i="19"/>
  <c r="T54" i="19" s="1"/>
  <c r="C54" i="19" s="1"/>
  <c r="S227" i="20"/>
  <c r="T227" i="20" s="1"/>
  <c r="C227" i="20" s="1"/>
  <c r="S22" i="20"/>
  <c r="T22" i="20" s="1"/>
  <c r="C22" i="20" s="1"/>
  <c r="A207" i="21"/>
  <c r="A204" i="20"/>
  <c r="V7" i="19"/>
  <c r="S7" i="19" s="1"/>
  <c r="T7" i="19" s="1"/>
  <c r="C7" i="19" s="1"/>
  <c r="A7" i="19"/>
  <c r="A23" i="20"/>
  <c r="U23" i="20"/>
  <c r="S23" i="20" s="1"/>
  <c r="T23" i="20" s="1"/>
  <c r="C23" i="20" s="1"/>
  <c r="U189" i="19"/>
  <c r="S189" i="19" s="1"/>
  <c r="T189" i="19" s="1"/>
  <c r="C189" i="19" s="1"/>
  <c r="A189" i="19"/>
  <c r="V19" i="19"/>
  <c r="S19" i="19" s="1"/>
  <c r="T19" i="19" s="1"/>
  <c r="C19" i="19" s="1"/>
  <c r="A19" i="19"/>
  <c r="V12" i="20"/>
  <c r="S12" i="20" s="1"/>
  <c r="T12" i="20" s="1"/>
  <c r="C12" i="20" s="1"/>
  <c r="A12" i="20"/>
  <c r="U161" i="19"/>
  <c r="S161" i="19" s="1"/>
  <c r="T161" i="19" s="1"/>
  <c r="C161" i="19" s="1"/>
  <c r="A26" i="20"/>
  <c r="S179" i="22"/>
  <c r="T179" i="22" s="1"/>
  <c r="S227" i="22"/>
  <c r="T227" i="22" s="1"/>
  <c r="C227" i="22" s="1"/>
  <c r="A114" i="21"/>
  <c r="V45" i="21"/>
  <c r="S45" i="21" s="1"/>
  <c r="T45" i="21" s="1"/>
  <c r="C45" i="21" s="1"/>
  <c r="A45" i="21"/>
  <c r="A32" i="19"/>
  <c r="S171" i="19"/>
  <c r="T171" i="19" s="1"/>
  <c r="S79" i="20"/>
  <c r="T79" i="20" s="1"/>
  <c r="C79" i="20" s="1"/>
  <c r="V162" i="19"/>
  <c r="S162" i="19" s="1"/>
  <c r="T162" i="19" s="1"/>
  <c r="C162" i="19" s="1"/>
  <c r="A162" i="19"/>
  <c r="A81" i="19"/>
  <c r="U81" i="19"/>
  <c r="S81" i="19" s="1"/>
  <c r="T81" i="19" s="1"/>
  <c r="C81" i="19" s="1"/>
  <c r="V88" i="20"/>
  <c r="S88" i="20" s="1"/>
  <c r="T88" i="20" s="1"/>
  <c r="C88" i="20" s="1"/>
  <c r="A88" i="20"/>
  <c r="S73" i="19"/>
  <c r="T73" i="19" s="1"/>
  <c r="C73" i="19" s="1"/>
  <c r="S153" i="19"/>
  <c r="T153" i="19" s="1"/>
  <c r="C153" i="19" s="1"/>
  <c r="A74" i="19"/>
  <c r="A136" i="20"/>
  <c r="S214" i="20"/>
  <c r="T214" i="20" s="1"/>
  <c r="C214" i="20" s="1"/>
  <c r="U74" i="21"/>
  <c r="S74" i="21" s="1"/>
  <c r="T74" i="21" s="1"/>
  <c r="C74" i="21" s="1"/>
  <c r="A160" i="22"/>
  <c r="A212" i="22"/>
  <c r="A133" i="21"/>
  <c r="U133" i="21"/>
  <c r="S133" i="21" s="1"/>
  <c r="T133" i="21" s="1"/>
  <c r="C133" i="21" s="1"/>
  <c r="V77" i="20"/>
  <c r="S77" i="20" s="1"/>
  <c r="T77" i="20" s="1"/>
  <c r="C77" i="20" s="1"/>
  <c r="A77" i="20"/>
  <c r="V113" i="19"/>
  <c r="S113" i="19" s="1"/>
  <c r="T113" i="19" s="1"/>
  <c r="C113" i="19" s="1"/>
  <c r="A113" i="19"/>
  <c r="U192" i="20"/>
  <c r="S192" i="20" s="1"/>
  <c r="T192" i="20" s="1"/>
  <c r="C192" i="20" s="1"/>
  <c r="A192" i="20"/>
  <c r="S11" i="20"/>
  <c r="T11" i="20" s="1"/>
  <c r="C11" i="20" s="1"/>
  <c r="W126" i="20"/>
  <c r="S126" i="20" s="1"/>
  <c r="T126" i="20" s="1"/>
  <c r="C126" i="20" s="1"/>
  <c r="A126" i="20"/>
  <c r="V219" i="19"/>
  <c r="S219" i="19" s="1"/>
  <c r="T219" i="19" s="1"/>
  <c r="C219" i="19" s="1"/>
  <c r="A219" i="19"/>
  <c r="S182" i="20"/>
  <c r="T182" i="20" s="1"/>
  <c r="V78" i="19"/>
  <c r="S78" i="19" s="1"/>
  <c r="T78" i="19" s="1"/>
  <c r="C78" i="19" s="1"/>
  <c r="A78" i="19"/>
  <c r="U200" i="19"/>
  <c r="S200" i="19" s="1"/>
  <c r="T200" i="19" s="1"/>
  <c r="C200" i="19" s="1"/>
  <c r="A211" i="19"/>
  <c r="S125" i="19"/>
  <c r="T125" i="19" s="1"/>
  <c r="C125" i="19" s="1"/>
  <c r="U218" i="19"/>
  <c r="S218" i="19" s="1"/>
  <c r="T218" i="19" s="1"/>
  <c r="C218" i="19" s="1"/>
  <c r="A211" i="20"/>
  <c r="A29" i="20"/>
  <c r="S160" i="22"/>
  <c r="T160" i="22" s="1"/>
  <c r="C160" i="22" s="1"/>
  <c r="A76" i="22"/>
  <c r="S60" i="21"/>
  <c r="T60" i="21" s="1"/>
  <c r="C60" i="21" s="1"/>
  <c r="A56" i="21"/>
  <c r="A123" i="19"/>
  <c r="A21" i="20"/>
  <c r="S67" i="20"/>
  <c r="T67" i="20" s="1"/>
  <c r="C67" i="20" s="1"/>
  <c r="A29" i="21"/>
  <c r="S16" i="19"/>
  <c r="T16" i="19" s="1"/>
  <c r="C16" i="19" s="1"/>
  <c r="A25" i="19"/>
  <c r="A160" i="19"/>
  <c r="A205" i="20"/>
  <c r="U164" i="22"/>
  <c r="S164" i="22" s="1"/>
  <c r="T164" i="22" s="1"/>
  <c r="C164" i="22" s="1"/>
  <c r="U67" i="19"/>
  <c r="S67" i="19" s="1"/>
  <c r="T67" i="19" s="1"/>
  <c r="C67" i="19" s="1"/>
  <c r="A16" i="19"/>
  <c r="A214" i="19"/>
  <c r="A53" i="19"/>
  <c r="A44" i="19"/>
  <c r="U32" i="19"/>
  <c r="S32" i="19" s="1"/>
  <c r="T32" i="19" s="1"/>
  <c r="C32" i="19" s="1"/>
  <c r="A148" i="20"/>
  <c r="U25" i="20"/>
  <c r="S25" i="20" s="1"/>
  <c r="T25" i="20" s="1"/>
  <c r="C25" i="20" s="1"/>
  <c r="U53" i="20"/>
  <c r="S53" i="20" s="1"/>
  <c r="T53" i="20" s="1"/>
  <c r="C53" i="20" s="1"/>
  <c r="A123" i="20"/>
  <c r="A112" i="20"/>
  <c r="A164" i="20"/>
  <c r="U220" i="21"/>
  <c r="S220" i="21" s="1"/>
  <c r="T220" i="21" s="1"/>
  <c r="C220" i="21" s="1"/>
  <c r="A41" i="21"/>
  <c r="U129" i="19"/>
  <c r="S129" i="19" s="1"/>
  <c r="T129" i="19" s="1"/>
  <c r="C129" i="19" s="1"/>
  <c r="A8" i="19"/>
  <c r="U114" i="19"/>
  <c r="S114" i="19" s="1"/>
  <c r="T114" i="19" s="1"/>
  <c r="C114" i="19" s="1"/>
  <c r="A199" i="19"/>
  <c r="A61" i="19"/>
  <c r="S8" i="20"/>
  <c r="T8" i="20" s="1"/>
  <c r="C8" i="20" s="1"/>
  <c r="U84" i="20"/>
  <c r="S84" i="20" s="1"/>
  <c r="T84" i="20" s="1"/>
  <c r="C84" i="20" s="1"/>
  <c r="U144" i="20"/>
  <c r="S144" i="20" s="1"/>
  <c r="T144" i="20" s="1"/>
  <c r="C144" i="20" s="1"/>
  <c r="A218" i="20"/>
  <c r="U122" i="21"/>
  <c r="S122" i="21" s="1"/>
  <c r="T122" i="21" s="1"/>
  <c r="C122" i="21" s="1"/>
  <c r="S118" i="21"/>
  <c r="T118" i="21" s="1"/>
  <c r="C118" i="21" s="1"/>
  <c r="S224" i="21"/>
  <c r="T224" i="21" s="1"/>
  <c r="C224" i="21" s="1"/>
  <c r="U155" i="21"/>
  <c r="S155" i="21" s="1"/>
  <c r="T155" i="21" s="1"/>
  <c r="C155" i="21" s="1"/>
  <c r="S41" i="21"/>
  <c r="T41" i="21" s="1"/>
  <c r="C41" i="21" s="1"/>
  <c r="A36" i="21"/>
  <c r="A88" i="22"/>
  <c r="A30" i="22"/>
  <c r="A53" i="22"/>
  <c r="S121" i="19"/>
  <c r="T121" i="19" s="1"/>
  <c r="C121" i="19" s="1"/>
  <c r="S158" i="19"/>
  <c r="T158" i="19" s="1"/>
  <c r="C158" i="19" s="1"/>
  <c r="S90" i="20"/>
  <c r="T90" i="20" s="1"/>
  <c r="C90" i="20" s="1"/>
  <c r="A24" i="20"/>
  <c r="U24" i="20"/>
  <c r="S24" i="20" s="1"/>
  <c r="T24" i="20" s="1"/>
  <c r="C24" i="20" s="1"/>
  <c r="S18" i="19"/>
  <c r="T18" i="19" s="1"/>
  <c r="C18" i="19" s="1"/>
  <c r="A124" i="20"/>
  <c r="U124" i="20"/>
  <c r="S124" i="20" s="1"/>
  <c r="T124" i="20" s="1"/>
  <c r="C124" i="20" s="1"/>
  <c r="V43" i="19"/>
  <c r="S43" i="19" s="1"/>
  <c r="T43" i="19" s="1"/>
  <c r="C43" i="19" s="1"/>
  <c r="A43" i="19"/>
  <c r="U65" i="19"/>
  <c r="S65" i="19" s="1"/>
  <c r="T65" i="19" s="1"/>
  <c r="C65" i="19" s="1"/>
  <c r="U191" i="20"/>
  <c r="S191" i="20" s="1"/>
  <c r="T191" i="20" s="1"/>
  <c r="C191" i="20" s="1"/>
  <c r="A214" i="20"/>
  <c r="U27" i="21"/>
  <c r="S27" i="21" s="1"/>
  <c r="T27" i="21" s="1"/>
  <c r="C27" i="21" s="1"/>
  <c r="A31" i="22"/>
  <c r="U31" i="22"/>
  <c r="S31" i="22" s="1"/>
  <c r="T31" i="22" s="1"/>
  <c r="C31" i="22" s="1"/>
  <c r="U198" i="20"/>
  <c r="S198" i="20" s="1"/>
  <c r="T198" i="20" s="1"/>
  <c r="C198" i="20" s="1"/>
  <c r="A198" i="20"/>
  <c r="A158" i="21"/>
  <c r="U158" i="21"/>
  <c r="S158" i="21" s="1"/>
  <c r="T158" i="21" s="1"/>
  <c r="C158" i="21" s="1"/>
  <c r="A208" i="20"/>
  <c r="U208" i="20"/>
  <c r="S208" i="20" s="1"/>
  <c r="T208" i="20" s="1"/>
  <c r="C208" i="20" s="1"/>
  <c r="S218" i="20"/>
  <c r="T218" i="20" s="1"/>
  <c r="C218" i="20" s="1"/>
  <c r="S173" i="19"/>
  <c r="T173" i="19" s="1"/>
  <c r="S36" i="21"/>
  <c r="T36" i="21" s="1"/>
  <c r="C36" i="21" s="1"/>
  <c r="A194" i="19"/>
  <c r="U194" i="19"/>
  <c r="S194" i="19" s="1"/>
  <c r="T194" i="19" s="1"/>
  <c r="C194" i="19" s="1"/>
  <c r="A224" i="19"/>
  <c r="S216" i="19"/>
  <c r="T216" i="19" s="1"/>
  <c r="C216" i="19" s="1"/>
  <c r="A191" i="19"/>
  <c r="A125" i="19"/>
  <c r="S71" i="19"/>
  <c r="T71" i="19" s="1"/>
  <c r="C71" i="19" s="1"/>
  <c r="A128" i="20"/>
  <c r="U217" i="20"/>
  <c r="S217" i="20" s="1"/>
  <c r="T217" i="20" s="1"/>
  <c r="C217" i="20" s="1"/>
  <c r="U66" i="21"/>
  <c r="S66" i="21" s="1"/>
  <c r="T66" i="21" s="1"/>
  <c r="C66" i="21" s="1"/>
  <c r="A66" i="21"/>
  <c r="U203" i="20"/>
  <c r="S203" i="20" s="1"/>
  <c r="T203" i="20" s="1"/>
  <c r="C203" i="20" s="1"/>
  <c r="A203" i="20"/>
  <c r="V128" i="22"/>
  <c r="S128" i="22" s="1"/>
  <c r="T128" i="22" s="1"/>
  <c r="C128" i="22" s="1"/>
  <c r="A128" i="22"/>
  <c r="A162" i="20"/>
  <c r="U162" i="20"/>
  <c r="S162" i="20" s="1"/>
  <c r="T162" i="20" s="1"/>
  <c r="C162" i="20" s="1"/>
  <c r="V215" i="20"/>
  <c r="S215" i="20" s="1"/>
  <c r="T215" i="20" s="1"/>
  <c r="C215" i="20" s="1"/>
  <c r="A215" i="20"/>
  <c r="S86" i="21"/>
  <c r="T86" i="21" s="1"/>
  <c r="C86" i="21" s="1"/>
  <c r="A16" i="21"/>
  <c r="U16" i="21"/>
  <c r="S16" i="21" s="1"/>
  <c r="T16" i="21" s="1"/>
  <c r="C16" i="21" s="1"/>
  <c r="A149" i="19"/>
  <c r="S11" i="21"/>
  <c r="T11" i="21" s="1"/>
  <c r="C11" i="21" s="1"/>
  <c r="S45" i="19"/>
  <c r="T45" i="19" s="1"/>
  <c r="C45" i="19" s="1"/>
  <c r="A40" i="20"/>
  <c r="S211" i="20"/>
  <c r="T211" i="20" s="1"/>
  <c r="C211" i="20" s="1"/>
  <c r="A117" i="21"/>
  <c r="S13" i="19"/>
  <c r="T13" i="19" s="1"/>
  <c r="C13" i="19" s="1"/>
  <c r="S223" i="19"/>
  <c r="T223" i="19" s="1"/>
  <c r="C223" i="19" s="1"/>
  <c r="A221" i="19"/>
  <c r="A216" i="19"/>
  <c r="A33" i="19"/>
  <c r="U21" i="19"/>
  <c r="S21" i="19" s="1"/>
  <c r="T21" i="19" s="1"/>
  <c r="C21" i="19" s="1"/>
  <c r="A60" i="20"/>
  <c r="A8" i="20"/>
  <c r="A62" i="20"/>
  <c r="S147" i="20"/>
  <c r="T147" i="20" s="1"/>
  <c r="C147" i="20" s="1"/>
  <c r="A35" i="20"/>
  <c r="A129" i="20"/>
  <c r="A206" i="20"/>
  <c r="U204" i="20"/>
  <c r="S204" i="20" s="1"/>
  <c r="T204" i="20" s="1"/>
  <c r="C204" i="20" s="1"/>
  <c r="A127" i="21"/>
  <c r="A224" i="21"/>
  <c r="A15" i="21"/>
  <c r="A227" i="22"/>
  <c r="U161" i="20"/>
  <c r="S161" i="20" s="1"/>
  <c r="T161" i="20" s="1"/>
  <c r="C161" i="20" s="1"/>
  <c r="A161" i="20"/>
  <c r="W9" i="21"/>
  <c r="S9" i="21" s="1"/>
  <c r="T9" i="21" s="1"/>
  <c r="C9" i="21" s="1"/>
  <c r="A9" i="21"/>
  <c r="A33" i="22"/>
  <c r="U33" i="22"/>
  <c r="S33" i="22" s="1"/>
  <c r="T33" i="22" s="1"/>
  <c r="C33" i="22" s="1"/>
  <c r="A34" i="21"/>
  <c r="U34" i="21"/>
  <c r="S34" i="21" s="1"/>
  <c r="T34" i="21" s="1"/>
  <c r="C34" i="21" s="1"/>
  <c r="S181" i="22"/>
  <c r="T181" i="22" s="1"/>
  <c r="U80" i="22"/>
  <c r="S80" i="22" s="1"/>
  <c r="T80" i="22" s="1"/>
  <c r="C80" i="22" s="1"/>
  <c r="A80" i="22"/>
  <c r="A227" i="19"/>
  <c r="A151" i="20"/>
  <c r="U151" i="20"/>
  <c r="S151" i="20" s="1"/>
  <c r="T151" i="20" s="1"/>
  <c r="C151" i="20" s="1"/>
  <c r="S180" i="19"/>
  <c r="T180" i="19" s="1"/>
  <c r="U72" i="22"/>
  <c r="S72" i="22" s="1"/>
  <c r="T72" i="22" s="1"/>
  <c r="C72" i="22" s="1"/>
  <c r="A72" i="22"/>
  <c r="X143" i="19"/>
  <c r="S143" i="19" s="1"/>
  <c r="T143" i="19" s="1"/>
  <c r="C143" i="19" s="1"/>
  <c r="A143" i="19"/>
  <c r="S204" i="19"/>
  <c r="T204" i="19" s="1"/>
  <c r="C204" i="19" s="1"/>
  <c r="S173" i="20"/>
  <c r="T173" i="20" s="1"/>
  <c r="A14" i="21"/>
  <c r="U14" i="21"/>
  <c r="S14" i="21" s="1"/>
  <c r="T14" i="21" s="1"/>
  <c r="C14" i="21" s="1"/>
  <c r="V156" i="19"/>
  <c r="S156" i="19" s="1"/>
  <c r="T156" i="19" s="1"/>
  <c r="C156" i="19" s="1"/>
  <c r="A156" i="19"/>
  <c r="A22" i="19"/>
  <c r="V121" i="20"/>
  <c r="S121" i="20" s="1"/>
  <c r="T121" i="20" s="1"/>
  <c r="C121" i="20" s="1"/>
  <c r="A121" i="20"/>
  <c r="A223" i="20"/>
  <c r="U223" i="20"/>
  <c r="S223" i="20" s="1"/>
  <c r="T223" i="20" s="1"/>
  <c r="C223" i="20" s="1"/>
  <c r="S36" i="19"/>
  <c r="T36" i="19" s="1"/>
  <c r="C36" i="19" s="1"/>
  <c r="A39" i="20"/>
  <c r="S36" i="20"/>
  <c r="T36" i="20" s="1"/>
  <c r="C36" i="20" s="1"/>
  <c r="A31" i="19"/>
  <c r="S132" i="22"/>
  <c r="T132" i="22" s="1"/>
  <c r="C132" i="22" s="1"/>
  <c r="V70" i="20"/>
  <c r="S70" i="20" s="1"/>
  <c r="T70" i="20" s="1"/>
  <c r="C70" i="20" s="1"/>
  <c r="A70" i="20"/>
  <c r="A91" i="21"/>
  <c r="A154" i="22"/>
  <c r="S177" i="22"/>
  <c r="T177" i="22" s="1"/>
  <c r="S172" i="21"/>
  <c r="T172" i="21" s="1"/>
  <c r="A222" i="21"/>
  <c r="U222" i="21"/>
  <c r="S222" i="21" s="1"/>
  <c r="T222" i="21" s="1"/>
  <c r="C222" i="21" s="1"/>
  <c r="A81" i="22"/>
  <c r="U81" i="22"/>
  <c r="S81" i="22" s="1"/>
  <c r="T81" i="22" s="1"/>
  <c r="C81" i="22" s="1"/>
  <c r="S178" i="22"/>
  <c r="T178" i="22" s="1"/>
  <c r="S39" i="20"/>
  <c r="T39" i="20" s="1"/>
  <c r="C39" i="20" s="1"/>
  <c r="S112" i="20"/>
  <c r="T112" i="20" s="1"/>
  <c r="C112" i="20" s="1"/>
  <c r="A24" i="21"/>
  <c r="U24" i="21"/>
  <c r="S24" i="21" s="1"/>
  <c r="T24" i="21" s="1"/>
  <c r="C24" i="21" s="1"/>
  <c r="U210" i="20"/>
  <c r="S210" i="20" s="1"/>
  <c r="T210" i="20" s="1"/>
  <c r="C210" i="20" s="1"/>
  <c r="A210" i="20"/>
  <c r="U163" i="22"/>
  <c r="S163" i="22" s="1"/>
  <c r="T163" i="22" s="1"/>
  <c r="C163" i="22" s="1"/>
  <c r="A163" i="22"/>
  <c r="S174" i="21"/>
  <c r="T174" i="21" s="1"/>
  <c r="U146" i="21"/>
  <c r="S146" i="21" s="1"/>
  <c r="T146" i="21" s="1"/>
  <c r="C146" i="21" s="1"/>
  <c r="A146" i="21"/>
  <c r="S31" i="19"/>
  <c r="T31" i="19" s="1"/>
  <c r="C31" i="19" s="1"/>
  <c r="U227" i="19"/>
  <c r="S227" i="19" s="1"/>
  <c r="T227" i="19" s="1"/>
  <c r="C227" i="19" s="1"/>
  <c r="A201" i="19"/>
  <c r="U56" i="21"/>
  <c r="S56" i="21" s="1"/>
  <c r="T56" i="21" s="1"/>
  <c r="C56" i="21" s="1"/>
  <c r="A83" i="20"/>
  <c r="A60" i="21"/>
  <c r="U76" i="22"/>
  <c r="S76" i="22" s="1"/>
  <c r="T76" i="22" s="1"/>
  <c r="C76" i="22" s="1"/>
  <c r="S153" i="20"/>
  <c r="T153" i="20" s="1"/>
  <c r="C153" i="20" s="1"/>
  <c r="S24" i="19"/>
  <c r="T24" i="19" s="1"/>
  <c r="C24" i="19" s="1"/>
  <c r="S83" i="20"/>
  <c r="T83" i="20" s="1"/>
  <c r="C83" i="20" s="1"/>
  <c r="U91" i="21"/>
  <c r="S91" i="21" s="1"/>
  <c r="T91" i="21" s="1"/>
  <c r="C91" i="21" s="1"/>
  <c r="S30" i="21"/>
  <c r="T30" i="21" s="1"/>
  <c r="C30" i="21" s="1"/>
  <c r="S6" i="22"/>
  <c r="T6" i="22" s="1"/>
  <c r="C6" i="22" s="1"/>
  <c r="A118" i="21"/>
  <c r="S25" i="19"/>
  <c r="T25" i="19" s="1"/>
  <c r="C25" i="19" s="1"/>
  <c r="S6" i="19"/>
  <c r="T6" i="19" s="1"/>
  <c r="C6" i="19" s="1"/>
  <c r="S82" i="19"/>
  <c r="T82" i="19" s="1"/>
  <c r="C82" i="19" s="1"/>
  <c r="S76" i="20"/>
  <c r="T76" i="20" s="1"/>
  <c r="C76" i="20" s="1"/>
  <c r="S205" i="20"/>
  <c r="T205" i="20" s="1"/>
  <c r="C205" i="20" s="1"/>
  <c r="S153" i="21"/>
  <c r="T153" i="21" s="1"/>
  <c r="C153" i="21" s="1"/>
  <c r="A119" i="22"/>
  <c r="S210" i="21"/>
  <c r="T210" i="21" s="1"/>
  <c r="C210" i="21" s="1"/>
  <c r="S190" i="19"/>
  <c r="T190" i="19" s="1"/>
  <c r="C190" i="19" s="1"/>
  <c r="S62" i="20"/>
  <c r="T62" i="20" s="1"/>
  <c r="C62" i="20" s="1"/>
  <c r="S81" i="20"/>
  <c r="T81" i="20" s="1"/>
  <c r="C81" i="20" s="1"/>
  <c r="S21" i="20"/>
  <c r="T21" i="20" s="1"/>
  <c r="C21" i="20" s="1"/>
  <c r="S45" i="20"/>
  <c r="T45" i="20" s="1"/>
  <c r="C45" i="20" s="1"/>
  <c r="S13" i="21"/>
  <c r="T13" i="21" s="1"/>
  <c r="C13" i="21" s="1"/>
  <c r="A153" i="21"/>
  <c r="A73" i="19"/>
  <c r="S29" i="19"/>
  <c r="T29" i="19" s="1"/>
  <c r="C29" i="19" s="1"/>
  <c r="S79" i="21"/>
  <c r="T79" i="21" s="1"/>
  <c r="C79" i="21" s="1"/>
  <c r="A6" i="22"/>
  <c r="A43" i="22"/>
  <c r="S78" i="22"/>
  <c r="T78" i="22" s="1"/>
  <c r="C78" i="22" s="1"/>
  <c r="S57" i="22"/>
  <c r="T57" i="22" s="1"/>
  <c r="C57" i="22" s="1"/>
  <c r="A29" i="19"/>
  <c r="S40" i="20"/>
  <c r="T40" i="20" s="1"/>
  <c r="C40" i="20" s="1"/>
  <c r="S196" i="20"/>
  <c r="T196" i="20" s="1"/>
  <c r="C196" i="20" s="1"/>
  <c r="S223" i="21"/>
  <c r="T223" i="21" s="1"/>
  <c r="C223" i="21" s="1"/>
  <c r="S168" i="22"/>
  <c r="T168" i="22" s="1"/>
  <c r="S176" i="22"/>
  <c r="T176" i="22" s="1"/>
  <c r="S173" i="22"/>
  <c r="T173" i="22" s="1"/>
  <c r="E61" i="11"/>
  <c r="E3" i="11"/>
  <c r="F61" i="11"/>
  <c r="S169" i="22"/>
  <c r="T169" i="22" s="1"/>
  <c r="Y143" i="21"/>
  <c r="S143" i="21" s="1"/>
  <c r="T143" i="21" s="1"/>
  <c r="C143" i="21" s="1"/>
  <c r="A143" i="21"/>
  <c r="AG22" i="22"/>
  <c r="S22" i="22" s="1"/>
  <c r="T22" i="22" s="1"/>
  <c r="C22" i="22" s="1"/>
  <c r="A22" i="22"/>
  <c r="V166" i="22"/>
  <c r="S166" i="22" s="1"/>
  <c r="T166" i="22" s="1"/>
  <c r="C166" i="22" s="1"/>
  <c r="A166" i="22"/>
  <c r="AF114" i="22"/>
  <c r="S114" i="22" s="1"/>
  <c r="T114" i="22" s="1"/>
  <c r="C114" i="22" s="1"/>
  <c r="A114" i="22"/>
  <c r="X41" i="22"/>
  <c r="S41" i="22" s="1"/>
  <c r="T41" i="22" s="1"/>
  <c r="C41" i="22" s="1"/>
  <c r="A41" i="22"/>
  <c r="S206" i="21"/>
  <c r="T206" i="21" s="1"/>
  <c r="C206" i="21" s="1"/>
  <c r="A83" i="21"/>
  <c r="A205" i="21"/>
  <c r="A152" i="22"/>
  <c r="S68" i="22"/>
  <c r="T68" i="22" s="1"/>
  <c r="C68" i="22" s="1"/>
  <c r="A130" i="22"/>
  <c r="A24" i="22"/>
  <c r="AC111" i="22"/>
  <c r="S111" i="22" s="1"/>
  <c r="T111" i="22" s="1"/>
  <c r="C111" i="22" s="1"/>
  <c r="A111" i="22"/>
  <c r="Z143" i="22"/>
  <c r="S143" i="22" s="1"/>
  <c r="T143" i="22" s="1"/>
  <c r="C143" i="22" s="1"/>
  <c r="A143" i="22"/>
  <c r="W134" i="22"/>
  <c r="S134" i="22" s="1"/>
  <c r="T134" i="22" s="1"/>
  <c r="C134" i="22" s="1"/>
  <c r="A134" i="22"/>
  <c r="AD154" i="21"/>
  <c r="S154" i="21" s="1"/>
  <c r="T154" i="21" s="1"/>
  <c r="C154" i="21" s="1"/>
  <c r="A154" i="21"/>
  <c r="AA226" i="20"/>
  <c r="S226" i="20" s="1"/>
  <c r="T226" i="20" s="1"/>
  <c r="C226" i="20" s="1"/>
  <c r="A226" i="20"/>
  <c r="V69" i="22"/>
  <c r="S69" i="22" s="1"/>
  <c r="T69" i="22" s="1"/>
  <c r="C69" i="22" s="1"/>
  <c r="A69" i="22"/>
  <c r="Z119" i="21"/>
  <c r="S119" i="21" s="1"/>
  <c r="T119" i="21" s="1"/>
  <c r="C119" i="21" s="1"/>
  <c r="A119" i="21"/>
  <c r="A84" i="21"/>
  <c r="A213" i="21"/>
  <c r="S205" i="21"/>
  <c r="T205" i="21" s="1"/>
  <c r="C205" i="21" s="1"/>
  <c r="S152" i="22"/>
  <c r="T152" i="22" s="1"/>
  <c r="C152" i="22" s="1"/>
  <c r="A70" i="22"/>
  <c r="A68" i="22"/>
  <c r="A162" i="22"/>
  <c r="S115" i="22"/>
  <c r="T115" i="22" s="1"/>
  <c r="C115" i="22" s="1"/>
  <c r="S39" i="22"/>
  <c r="T39" i="22" s="1"/>
  <c r="C39" i="22" s="1"/>
  <c r="A216" i="22"/>
  <c r="A115" i="22"/>
  <c r="U148" i="22"/>
  <c r="S148" i="22" s="1"/>
  <c r="T148" i="22" s="1"/>
  <c r="C148" i="22" s="1"/>
  <c r="A148" i="22"/>
  <c r="S200" i="21"/>
  <c r="T200" i="21" s="1"/>
  <c r="C200" i="21" s="1"/>
  <c r="W27" i="22"/>
  <c r="S27" i="22" s="1"/>
  <c r="T27" i="22" s="1"/>
  <c r="C27" i="22" s="1"/>
  <c r="A27" i="22"/>
  <c r="AE91" i="22"/>
  <c r="S91" i="22" s="1"/>
  <c r="T91" i="22" s="1"/>
  <c r="C91" i="22" s="1"/>
  <c r="A91" i="22"/>
  <c r="A195" i="21"/>
  <c r="A137" i="21"/>
  <c r="S146" i="22"/>
  <c r="T146" i="22" s="1"/>
  <c r="C146" i="22" s="1"/>
  <c r="A122" i="22"/>
  <c r="S62" i="22"/>
  <c r="T62" i="22" s="1"/>
  <c r="C62" i="22" s="1"/>
  <c r="A127" i="22"/>
  <c r="A39" i="22"/>
  <c r="A118" i="22"/>
  <c r="A106" i="22"/>
  <c r="A14" i="22"/>
  <c r="A147" i="22"/>
  <c r="Y21" i="21"/>
  <c r="S21" i="21" s="1"/>
  <c r="T21" i="21" s="1"/>
  <c r="C21" i="21" s="1"/>
  <c r="A21" i="21"/>
  <c r="Y99" i="22"/>
  <c r="S99" i="22" s="1"/>
  <c r="T99" i="22" s="1"/>
  <c r="C99" i="22" s="1"/>
  <c r="A99" i="22"/>
  <c r="S182" i="22"/>
  <c r="T182" i="22" s="1"/>
  <c r="AB19" i="22"/>
  <c r="S19" i="22" s="1"/>
  <c r="T19" i="22" s="1"/>
  <c r="C19" i="22" s="1"/>
  <c r="A19" i="22"/>
  <c r="W59" i="22"/>
  <c r="S59" i="22" s="1"/>
  <c r="T59" i="22" s="1"/>
  <c r="C59" i="22" s="1"/>
  <c r="A59" i="22"/>
  <c r="W100" i="22"/>
  <c r="S100" i="22" s="1"/>
  <c r="T100" i="22" s="1"/>
  <c r="C100" i="22" s="1"/>
  <c r="A100" i="22"/>
  <c r="Y221" i="21"/>
  <c r="S221" i="21" s="1"/>
  <c r="T221" i="21" s="1"/>
  <c r="C221" i="21" s="1"/>
  <c r="A221" i="21"/>
  <c r="V159" i="22"/>
  <c r="S159" i="22" s="1"/>
  <c r="T159" i="22" s="1"/>
  <c r="C159" i="22" s="1"/>
  <c r="A159" i="22"/>
  <c r="X7" i="22"/>
  <c r="S7" i="22" s="1"/>
  <c r="T7" i="22" s="1"/>
  <c r="C7" i="22" s="1"/>
  <c r="A7" i="22"/>
  <c r="X86" i="22"/>
  <c r="S86" i="22" s="1"/>
  <c r="T86" i="22" s="1"/>
  <c r="C86" i="22" s="1"/>
  <c r="A86" i="22"/>
  <c r="AD92" i="22"/>
  <c r="S92" i="22" s="1"/>
  <c r="T92" i="22" s="1"/>
  <c r="C92" i="22" s="1"/>
  <c r="A92" i="22"/>
  <c r="S207" i="22"/>
  <c r="T207" i="22" s="1"/>
  <c r="C207" i="22" s="1"/>
  <c r="S112" i="22"/>
  <c r="T112" i="22" s="1"/>
  <c r="C112" i="22" s="1"/>
  <c r="S126" i="22"/>
  <c r="T126" i="22" s="1"/>
  <c r="C126" i="22" s="1"/>
  <c r="A62" i="22"/>
  <c r="S127" i="22"/>
  <c r="T127" i="22" s="1"/>
  <c r="C127" i="22" s="1"/>
  <c r="S106" i="22"/>
  <c r="T106" i="22" s="1"/>
  <c r="C106" i="22" s="1"/>
  <c r="A157" i="21"/>
  <c r="U123" i="21"/>
  <c r="S123" i="21" s="1"/>
  <c r="T123" i="21" s="1"/>
  <c r="C123" i="21" s="1"/>
  <c r="A200" i="21"/>
  <c r="A207" i="22"/>
  <c r="A112" i="22"/>
  <c r="A38" i="22"/>
  <c r="A109" i="22"/>
  <c r="Y164" i="21"/>
  <c r="S164" i="21" s="1"/>
  <c r="T164" i="21" s="1"/>
  <c r="C164" i="21" s="1"/>
  <c r="A164" i="21"/>
  <c r="A133" i="22"/>
  <c r="A17" i="22"/>
  <c r="A165" i="22"/>
  <c r="A77" i="22"/>
  <c r="S25" i="22"/>
  <c r="T25" i="22" s="1"/>
  <c r="C25" i="22" s="1"/>
  <c r="S55" i="22"/>
  <c r="T55" i="22" s="1"/>
  <c r="C55" i="22" s="1"/>
  <c r="W85" i="22"/>
  <c r="S85" i="22" s="1"/>
  <c r="T85" i="22" s="1"/>
  <c r="C85" i="22" s="1"/>
  <c r="A85" i="22"/>
  <c r="AC102" i="22"/>
  <c r="S102" i="22" s="1"/>
  <c r="T102" i="22" s="1"/>
  <c r="C102" i="22" s="1"/>
  <c r="A102" i="22"/>
  <c r="W40" i="22"/>
  <c r="S40" i="22" s="1"/>
  <c r="T40" i="22" s="1"/>
  <c r="C40" i="22" s="1"/>
  <c r="A40" i="22"/>
  <c r="S73" i="22"/>
  <c r="T73" i="22" s="1"/>
  <c r="C73" i="22" s="1"/>
  <c r="A197" i="21"/>
  <c r="U215" i="21"/>
  <c r="S215" i="21" s="1"/>
  <c r="T215" i="21" s="1"/>
  <c r="C215" i="21" s="1"/>
  <c r="A215" i="21"/>
  <c r="S165" i="22"/>
  <c r="T165" i="22" s="1"/>
  <c r="C165" i="22" s="1"/>
  <c r="U104" i="22"/>
  <c r="S104" i="22" s="1"/>
  <c r="T104" i="22" s="1"/>
  <c r="C104" i="22" s="1"/>
  <c r="S88" i="22"/>
  <c r="T88" i="22" s="1"/>
  <c r="C88" i="22" s="1"/>
  <c r="S209" i="22"/>
  <c r="T209" i="22" s="1"/>
  <c r="C209" i="22" s="1"/>
  <c r="A16" i="22"/>
  <c r="AA57" i="20"/>
  <c r="S57" i="20" s="1"/>
  <c r="T57" i="20" s="1"/>
  <c r="C57" i="20" s="1"/>
  <c r="A57" i="20"/>
  <c r="S205" i="22"/>
  <c r="T205" i="22" s="1"/>
  <c r="C205" i="22" s="1"/>
  <c r="A44" i="22"/>
  <c r="W219" i="21"/>
  <c r="S219" i="21" s="1"/>
  <c r="T219" i="21" s="1"/>
  <c r="C219" i="21" s="1"/>
  <c r="A219" i="21"/>
  <c r="Z150" i="21"/>
  <c r="S150" i="21" s="1"/>
  <c r="T150" i="21" s="1"/>
  <c r="C150" i="21" s="1"/>
  <c r="A150" i="21"/>
  <c r="AE204" i="21"/>
  <c r="S204" i="21" s="1"/>
  <c r="T204" i="21" s="1"/>
  <c r="C204" i="21" s="1"/>
  <c r="A204" i="21"/>
  <c r="A28" i="22"/>
  <c r="U28" i="22"/>
  <c r="S28" i="22" s="1"/>
  <c r="T28" i="22" s="1"/>
  <c r="C28" i="22" s="1"/>
  <c r="V87" i="21"/>
  <c r="S87" i="21" s="1"/>
  <c r="T87" i="21" s="1"/>
  <c r="C87" i="21" s="1"/>
  <c r="A87" i="21"/>
  <c r="AA66" i="22"/>
  <c r="S66" i="22" s="1"/>
  <c r="T66" i="22" s="1"/>
  <c r="C66" i="22" s="1"/>
  <c r="A66" i="22"/>
  <c r="A163" i="21"/>
  <c r="S44" i="22"/>
  <c r="T44" i="22" s="1"/>
  <c r="C44" i="22" s="1"/>
  <c r="A35" i="22"/>
  <c r="A67" i="22"/>
  <c r="S98" i="22"/>
  <c r="T98" i="22" s="1"/>
  <c r="C98" i="22" s="1"/>
  <c r="A58" i="22"/>
  <c r="A145" i="22"/>
  <c r="S210" i="22"/>
  <c r="T210" i="22" s="1"/>
  <c r="C210" i="22" s="1"/>
  <c r="S189" i="21"/>
  <c r="T189" i="21" s="1"/>
  <c r="C189" i="21" s="1"/>
  <c r="S148" i="21"/>
  <c r="T148" i="21" s="1"/>
  <c r="C148" i="21" s="1"/>
  <c r="A9" i="22"/>
  <c r="A98" i="22"/>
  <c r="A37" i="22"/>
  <c r="S145" i="22"/>
  <c r="T145" i="22" s="1"/>
  <c r="C145" i="22" s="1"/>
  <c r="A149" i="22"/>
  <c r="S222" i="19"/>
  <c r="T222" i="19" s="1"/>
  <c r="C222" i="19" s="1"/>
  <c r="A32" i="21"/>
  <c r="A190" i="21"/>
  <c r="S149" i="22"/>
  <c r="T149" i="22" s="1"/>
  <c r="C149" i="22" s="1"/>
  <c r="S151" i="22"/>
  <c r="T151" i="22" s="1"/>
  <c r="C151" i="22" s="1"/>
  <c r="W124" i="22"/>
  <c r="S124" i="22" s="1"/>
  <c r="T124" i="22" s="1"/>
  <c r="C124" i="22" s="1"/>
  <c r="A124" i="22"/>
  <c r="AG211" i="21"/>
  <c r="S211" i="21" s="1"/>
  <c r="T211" i="21" s="1"/>
  <c r="C211" i="21" s="1"/>
  <c r="A211" i="21"/>
  <c r="V117" i="22"/>
  <c r="S117" i="22" s="1"/>
  <c r="T117" i="22" s="1"/>
  <c r="C117" i="22" s="1"/>
  <c r="A117" i="22"/>
  <c r="W223" i="22"/>
  <c r="S223" i="22" s="1"/>
  <c r="T223" i="22" s="1"/>
  <c r="C223" i="22" s="1"/>
  <c r="A223" i="22"/>
  <c r="V82" i="22"/>
  <c r="S82" i="22" s="1"/>
  <c r="T82" i="22" s="1"/>
  <c r="C82" i="22" s="1"/>
  <c r="A82" i="22"/>
  <c r="U125" i="22"/>
  <c r="S125" i="22" s="1"/>
  <c r="T125" i="22" s="1"/>
  <c r="C125" i="22" s="1"/>
  <c r="A125" i="22"/>
  <c r="AE191" i="21"/>
  <c r="S191" i="21" s="1"/>
  <c r="T191" i="21" s="1"/>
  <c r="C191" i="21" s="1"/>
  <c r="A191" i="21"/>
  <c r="W12" i="22"/>
  <c r="S12" i="22" s="1"/>
  <c r="T12" i="22" s="1"/>
  <c r="C12" i="22" s="1"/>
  <c r="A12" i="22"/>
  <c r="S216" i="22"/>
  <c r="T216" i="22" s="1"/>
  <c r="C216" i="22" s="1"/>
  <c r="A13" i="22"/>
  <c r="U13" i="22"/>
  <c r="S13" i="22" s="1"/>
  <c r="T13" i="22" s="1"/>
  <c r="C13" i="22" s="1"/>
  <c r="A210" i="22"/>
  <c r="S133" i="22"/>
  <c r="T133" i="22" s="1"/>
  <c r="C133" i="22" s="1"/>
  <c r="S224" i="20"/>
  <c r="T224" i="20" s="1"/>
  <c r="C224" i="20" s="1"/>
  <c r="S68" i="21"/>
  <c r="T68" i="21" s="1"/>
  <c r="C68" i="21" s="1"/>
  <c r="A76" i="21"/>
  <c r="S199" i="21"/>
  <c r="T199" i="21" s="1"/>
  <c r="C199" i="21" s="1"/>
  <c r="U197" i="21"/>
  <c r="S197" i="21" s="1"/>
  <c r="T197" i="21" s="1"/>
  <c r="C197" i="21" s="1"/>
  <c r="A196" i="21"/>
  <c r="A192" i="21"/>
  <c r="S113" i="21"/>
  <c r="T113" i="21" s="1"/>
  <c r="C113" i="21" s="1"/>
  <c r="A225" i="22"/>
  <c r="S77" i="22"/>
  <c r="T77" i="22" s="1"/>
  <c r="C77" i="22" s="1"/>
  <c r="A25" i="22"/>
  <c r="A74" i="22"/>
  <c r="A84" i="22"/>
  <c r="U89" i="22"/>
  <c r="S89" i="22" s="1"/>
  <c r="T89" i="22" s="1"/>
  <c r="C89" i="22" s="1"/>
  <c r="S67" i="22"/>
  <c r="T67" i="22" s="1"/>
  <c r="C67" i="22" s="1"/>
  <c r="A136" i="22"/>
  <c r="A224" i="20"/>
  <c r="A199" i="21"/>
  <c r="A113" i="21"/>
  <c r="S219" i="22"/>
  <c r="T219" i="22" s="1"/>
  <c r="C219" i="22" s="1"/>
  <c r="A8" i="22"/>
  <c r="S118" i="22"/>
  <c r="T118" i="22" s="1"/>
  <c r="C118" i="22" s="1"/>
  <c r="S211" i="22"/>
  <c r="T211" i="22" s="1"/>
  <c r="C211" i="22" s="1"/>
  <c r="S74" i="22"/>
  <c r="T74" i="22" s="1"/>
  <c r="C74" i="22" s="1"/>
  <c r="U156" i="22"/>
  <c r="S156" i="22" s="1"/>
  <c r="T156" i="22" s="1"/>
  <c r="C156" i="22" s="1"/>
  <c r="A156" i="22"/>
  <c r="A151" i="22"/>
  <c r="W123" i="22"/>
  <c r="S123" i="22" s="1"/>
  <c r="T123" i="22" s="1"/>
  <c r="C123" i="22" s="1"/>
  <c r="A123" i="22"/>
  <c r="S137" i="21"/>
  <c r="T137" i="21" s="1"/>
  <c r="C137" i="21" s="1"/>
  <c r="W29" i="22"/>
  <c r="S29" i="22" s="1"/>
  <c r="T29" i="22" s="1"/>
  <c r="C29" i="22" s="1"/>
  <c r="A29" i="22"/>
  <c r="AE124" i="21"/>
  <c r="S124" i="21" s="1"/>
  <c r="T124" i="21" s="1"/>
  <c r="C124" i="21" s="1"/>
  <c r="A124" i="21"/>
  <c r="A78" i="21"/>
  <c r="A125" i="21"/>
  <c r="A147" i="21"/>
  <c r="A72" i="21"/>
  <c r="S213" i="21"/>
  <c r="T213" i="21" s="1"/>
  <c r="C213" i="21" s="1"/>
  <c r="A86" i="21"/>
  <c r="A42" i="21"/>
  <c r="A162" i="21"/>
  <c r="A146" i="22"/>
  <c r="S21" i="22"/>
  <c r="T21" i="22" s="1"/>
  <c r="C21" i="22" s="1"/>
  <c r="S9" i="22"/>
  <c r="T9" i="22" s="1"/>
  <c r="C9" i="22" s="1"/>
  <c r="S43" i="22"/>
  <c r="T43" i="22" s="1"/>
  <c r="C43" i="22" s="1"/>
  <c r="S58" i="22"/>
  <c r="T58" i="22" s="1"/>
  <c r="C58" i="22" s="1"/>
  <c r="S135" i="22"/>
  <c r="T135" i="22" s="1"/>
  <c r="C135" i="22" s="1"/>
  <c r="S119" i="22"/>
  <c r="T119" i="22" s="1"/>
  <c r="C119" i="22" s="1"/>
  <c r="A226" i="22"/>
  <c r="A55" i="22"/>
  <c r="W15" i="22"/>
  <c r="S15" i="22" s="1"/>
  <c r="T15" i="22" s="1"/>
  <c r="C15" i="22" s="1"/>
  <c r="A15" i="22"/>
  <c r="A120" i="22"/>
  <c r="U120" i="22"/>
  <c r="S120" i="22" s="1"/>
  <c r="T120" i="22" s="1"/>
  <c r="C120" i="22" s="1"/>
  <c r="S16" i="22"/>
  <c r="T16" i="22" s="1"/>
  <c r="C16" i="22" s="1"/>
  <c r="A60" i="22"/>
  <c r="S167" i="21"/>
  <c r="T167" i="21" s="1"/>
  <c r="C167" i="21" s="1"/>
  <c r="X226" i="21"/>
  <c r="S226" i="21" s="1"/>
  <c r="T226" i="21" s="1"/>
  <c r="C226" i="21" s="1"/>
  <c r="A226" i="21"/>
  <c r="A219" i="22"/>
  <c r="S217" i="21"/>
  <c r="T217" i="21" s="1"/>
  <c r="C217" i="21" s="1"/>
  <c r="S195" i="21"/>
  <c r="T195" i="21" s="1"/>
  <c r="C195" i="21" s="1"/>
  <c r="S190" i="21"/>
  <c r="T190" i="21" s="1"/>
  <c r="C190" i="21" s="1"/>
  <c r="A129" i="22"/>
  <c r="S38" i="22"/>
  <c r="T38" i="22" s="1"/>
  <c r="C38" i="22" s="1"/>
  <c r="S35" i="22"/>
  <c r="T35" i="22" s="1"/>
  <c r="C35" i="22" s="1"/>
  <c r="A206" i="19"/>
  <c r="A210" i="21"/>
  <c r="A217" i="21"/>
  <c r="A205" i="22"/>
  <c r="S129" i="22"/>
  <c r="T129" i="22" s="1"/>
  <c r="C129" i="22" s="1"/>
  <c r="S70" i="22"/>
  <c r="T70" i="22" s="1"/>
  <c r="C70" i="22" s="1"/>
  <c r="A57" i="22"/>
  <c r="W75" i="22"/>
  <c r="S75" i="22" s="1"/>
  <c r="T75" i="22" s="1"/>
  <c r="C75" i="22" s="1"/>
  <c r="A75" i="22"/>
  <c r="V220" i="22"/>
  <c r="S220" i="22" s="1"/>
  <c r="T220" i="22" s="1"/>
  <c r="C220" i="22" s="1"/>
  <c r="A220" i="22"/>
  <c r="AD10" i="22"/>
  <c r="S10" i="22" s="1"/>
  <c r="T10" i="22" s="1"/>
  <c r="C10" i="22" s="1"/>
  <c r="A10" i="22"/>
  <c r="A223" i="21"/>
  <c r="AD88" i="21"/>
  <c r="S88" i="21" s="1"/>
  <c r="T88" i="21" s="1"/>
  <c r="C88" i="21" s="1"/>
  <c r="A88" i="21"/>
  <c r="V150" i="22"/>
  <c r="S150" i="22" s="1"/>
  <c r="T150" i="22" s="1"/>
  <c r="C150" i="22" s="1"/>
  <c r="A150" i="22"/>
  <c r="A75" i="21"/>
  <c r="U75" i="21"/>
  <c r="S75" i="21" s="1"/>
  <c r="T75" i="21" s="1"/>
  <c r="C75" i="21" s="1"/>
  <c r="W11" i="22"/>
  <c r="S11" i="22" s="1"/>
  <c r="T11" i="22" s="1"/>
  <c r="C11" i="22" s="1"/>
  <c r="A11" i="22"/>
  <c r="V227" i="21"/>
  <c r="S227" i="21" s="1"/>
  <c r="T227" i="21" s="1"/>
  <c r="C227" i="21" s="1"/>
  <c r="A227" i="21"/>
  <c r="W219" i="20"/>
  <c r="S219" i="20" s="1"/>
  <c r="T219" i="20" s="1"/>
  <c r="C219" i="20" s="1"/>
  <c r="A219" i="20"/>
  <c r="V71" i="22"/>
  <c r="S71" i="22" s="1"/>
  <c r="T71" i="22" s="1"/>
  <c r="C71" i="22" s="1"/>
  <c r="A71" i="22"/>
  <c r="S14" i="22"/>
  <c r="T14" i="22" s="1"/>
  <c r="C14" i="22" s="1"/>
  <c r="S24" i="22"/>
  <c r="T24" i="22" s="1"/>
  <c r="C24" i="22" s="1"/>
  <c r="A207" i="20"/>
  <c r="A206" i="21"/>
  <c r="S163" i="21"/>
  <c r="T163" i="21" s="1"/>
  <c r="C163" i="21" s="1"/>
  <c r="S117" i="21"/>
  <c r="T117" i="21" s="1"/>
  <c r="C117" i="21" s="1"/>
  <c r="S55" i="21"/>
  <c r="T55" i="21" s="1"/>
  <c r="C55" i="21" s="1"/>
  <c r="S225" i="22"/>
  <c r="T225" i="22" s="1"/>
  <c r="C225" i="22" s="1"/>
  <c r="S154" i="22"/>
  <c r="T154" i="22" s="1"/>
  <c r="C154" i="22" s="1"/>
  <c r="A132" i="22"/>
  <c r="S37" i="22"/>
  <c r="T37" i="22" s="1"/>
  <c r="C37" i="22" s="1"/>
  <c r="S17" i="22"/>
  <c r="T17" i="22" s="1"/>
  <c r="C17" i="22" s="1"/>
  <c r="A211" i="22"/>
  <c r="S147" i="22"/>
  <c r="T147" i="22" s="1"/>
  <c r="C147" i="22" s="1"/>
  <c r="S192" i="21"/>
  <c r="T192" i="21" s="1"/>
  <c r="C192" i="21" s="1"/>
  <c r="S70" i="21"/>
  <c r="T70" i="21" s="1"/>
  <c r="C70" i="21" s="1"/>
  <c r="S116" i="21"/>
  <c r="T116" i="21" s="1"/>
  <c r="C116" i="21" s="1"/>
  <c r="S64" i="22"/>
  <c r="T64" i="22" s="1"/>
  <c r="C64" i="22" s="1"/>
  <c r="S136" i="22"/>
  <c r="T136" i="22" s="1"/>
  <c r="C136" i="22" s="1"/>
  <c r="S167" i="22"/>
  <c r="T167" i="22" s="1"/>
  <c r="C167" i="22" s="1"/>
  <c r="S8" i="22"/>
  <c r="T8" i="22" s="1"/>
  <c r="C8" i="22" s="1"/>
  <c r="S53" i="22"/>
  <c r="T53" i="22" s="1"/>
  <c r="C53" i="22" s="1"/>
  <c r="A101" i="22"/>
  <c r="S116" i="19"/>
  <c r="T116" i="19" s="1"/>
  <c r="C116" i="19" s="1"/>
  <c r="A91" i="20"/>
  <c r="A143" i="20"/>
  <c r="A196" i="20"/>
  <c r="S206" i="20"/>
  <c r="T206" i="20" s="1"/>
  <c r="C206" i="20" s="1"/>
  <c r="A45" i="20"/>
  <c r="A68" i="21"/>
  <c r="A79" i="21"/>
  <c r="S83" i="21"/>
  <c r="T83" i="21" s="1"/>
  <c r="C83" i="21" s="1"/>
  <c r="S188" i="21"/>
  <c r="T188" i="21" s="1"/>
  <c r="C188" i="21" s="1"/>
  <c r="A70" i="21"/>
  <c r="A64" i="22"/>
  <c r="A78" i="22"/>
  <c r="S103" i="22"/>
  <c r="T103" i="22" s="1"/>
  <c r="C103" i="22" s="1"/>
  <c r="A213" i="22"/>
  <c r="A121" i="22"/>
  <c r="D3" i="11"/>
  <c r="F3" i="11"/>
  <c r="D44" i="11"/>
  <c r="F44" i="11"/>
  <c r="B44" i="11"/>
  <c r="E44" i="11"/>
  <c r="B3" i="11"/>
  <c r="N227" i="17"/>
  <c r="AD227" i="17" s="1"/>
  <c r="F217" i="17"/>
  <c r="V217" i="17" s="1"/>
  <c r="H225" i="17"/>
  <c r="X225" i="17" s="1"/>
  <c r="O215" i="17"/>
  <c r="AE215" i="17" s="1"/>
  <c r="J206" i="17"/>
  <c r="N195" i="17"/>
  <c r="K220" i="17"/>
  <c r="AA220" i="17" s="1"/>
  <c r="J200" i="17"/>
  <c r="L208" i="17"/>
  <c r="AB208" i="17" s="1"/>
  <c r="I207" i="17"/>
  <c r="Y207" i="17" s="1"/>
  <c r="H193" i="17"/>
  <c r="P203" i="17"/>
  <c r="F211" i="17"/>
  <c r="V211" i="17" s="1"/>
  <c r="H219" i="17"/>
  <c r="X219" i="17" s="1"/>
  <c r="G199" i="17"/>
  <c r="K194" i="17"/>
  <c r="L214" i="17"/>
  <c r="AB214" i="17" s="1"/>
  <c r="P191" i="17"/>
  <c r="I213" i="17"/>
  <c r="Y213" i="17" s="1"/>
  <c r="N221" i="17"/>
  <c r="AD221" i="17" s="1"/>
  <c r="O209" i="17"/>
  <c r="AE209" i="17" s="1"/>
  <c r="Q217" i="17"/>
  <c r="AG217" i="17" s="1"/>
  <c r="K226" i="17"/>
  <c r="AA226" i="17" s="1"/>
  <c r="Q223" i="17"/>
  <c r="AG223" i="17" s="1"/>
  <c r="G205" i="17"/>
  <c r="M202" i="17"/>
  <c r="L190" i="17"/>
  <c r="P223" i="17"/>
  <c r="AF223" i="17" s="1"/>
  <c r="J194" i="17"/>
  <c r="F225" i="17"/>
  <c r="V225" i="17" s="1"/>
  <c r="G219" i="17"/>
  <c r="W219" i="17" s="1"/>
  <c r="Q205" i="17"/>
  <c r="I195" i="17"/>
  <c r="M210" i="17"/>
  <c r="AC210" i="17" s="1"/>
  <c r="F219" i="17"/>
  <c r="V219" i="17" s="1"/>
  <c r="J208" i="17"/>
  <c r="Z208" i="17" s="1"/>
  <c r="F213" i="17"/>
  <c r="V213" i="17" s="1"/>
  <c r="M198" i="17"/>
  <c r="F207" i="17"/>
  <c r="V207" i="17" s="1"/>
  <c r="G195" i="17"/>
  <c r="F195" i="17"/>
  <c r="K198" i="17"/>
  <c r="Q195" i="17"/>
  <c r="K192" i="17"/>
  <c r="G191" i="17"/>
  <c r="L188" i="17"/>
  <c r="G225" i="17"/>
  <c r="W225" i="17" s="1"/>
  <c r="N215" i="17"/>
  <c r="AD215" i="17" s="1"/>
  <c r="O203" i="17"/>
  <c r="O191" i="17"/>
  <c r="N209" i="17"/>
  <c r="AD209" i="17" s="1"/>
  <c r="F199" i="17"/>
  <c r="I221" i="17"/>
  <c r="Y221" i="17" s="1"/>
  <c r="H201" i="17"/>
  <c r="F193" i="17"/>
  <c r="Q225" i="17"/>
  <c r="AG225" i="17" s="1"/>
  <c r="P205" i="17"/>
  <c r="F189" i="17"/>
  <c r="O211" i="17"/>
  <c r="AE211" i="17" s="1"/>
  <c r="G201" i="17"/>
  <c r="I191" i="17"/>
  <c r="N217" i="17"/>
  <c r="AD217" i="17" s="1"/>
  <c r="O205" i="17"/>
  <c r="Q189" i="17"/>
  <c r="Q207" i="17"/>
  <c r="AG207" i="17" s="1"/>
  <c r="M188" i="17"/>
  <c r="O225" i="17"/>
  <c r="AE225" i="17" s="1"/>
  <c r="M212" i="17"/>
  <c r="AC212" i="17" s="1"/>
  <c r="K204" i="17"/>
  <c r="P189" i="17"/>
  <c r="O219" i="17"/>
  <c r="AE219" i="17" s="1"/>
  <c r="P207" i="17"/>
  <c r="AF207" i="17" s="1"/>
  <c r="H223" i="17"/>
  <c r="X223" i="17" s="1"/>
  <c r="O213" i="17"/>
  <c r="AE213" i="17" s="1"/>
  <c r="G203" i="17"/>
  <c r="M200" i="17"/>
  <c r="N193" i="17"/>
  <c r="O189" i="17"/>
  <c r="P197" i="17"/>
  <c r="K214" i="17"/>
  <c r="AA214" i="17" s="1"/>
  <c r="F205" i="17"/>
  <c r="M216" i="17"/>
  <c r="AC216" i="17" s="1"/>
  <c r="L196" i="17"/>
  <c r="L222" i="17"/>
  <c r="AB222" i="17" s="1"/>
  <c r="P211" i="17"/>
  <c r="AF211" i="17" s="1"/>
  <c r="N203" i="17"/>
  <c r="K196" i="17"/>
  <c r="Q219" i="17"/>
  <c r="AG219" i="17" s="1"/>
  <c r="I209" i="17"/>
  <c r="Y209" i="17" s="1"/>
  <c r="P199" i="17"/>
  <c r="M224" i="17"/>
  <c r="AC224" i="17" s="1"/>
  <c r="H215" i="17"/>
  <c r="X215" i="17" s="1"/>
  <c r="I203" i="17"/>
  <c r="P193" i="17"/>
  <c r="G221" i="17"/>
  <c r="W221" i="17" s="1"/>
  <c r="O199" i="17"/>
  <c r="L192" i="17"/>
  <c r="F227" i="17"/>
  <c r="V227" i="17" s="1"/>
  <c r="G215" i="17"/>
  <c r="W215" i="17" s="1"/>
  <c r="H203" i="17"/>
  <c r="Q227" i="17"/>
  <c r="AG227" i="17" s="1"/>
  <c r="N199" i="17"/>
  <c r="K224" i="17"/>
  <c r="AA224" i="17" s="1"/>
  <c r="I211" i="17"/>
  <c r="Y211" i="17" s="1"/>
  <c r="M226" i="17"/>
  <c r="AC226" i="17" s="1"/>
  <c r="H217" i="17"/>
  <c r="X217" i="17" s="1"/>
  <c r="Q215" i="17"/>
  <c r="AG215" i="17" s="1"/>
  <c r="F209" i="17"/>
  <c r="V209" i="17" s="1"/>
  <c r="O207" i="17"/>
  <c r="AE207" i="17" s="1"/>
  <c r="L206" i="17"/>
  <c r="I205" i="17"/>
  <c r="J198" i="17"/>
  <c r="G197" i="17"/>
  <c r="P195" i="17"/>
  <c r="M194" i="17"/>
  <c r="J192" i="17"/>
  <c r="F191" i="17"/>
  <c r="K188" i="17"/>
  <c r="M196" i="17"/>
  <c r="M222" i="17"/>
  <c r="AC222" i="17" s="1"/>
  <c r="Q211" i="17"/>
  <c r="AG211" i="17" s="1"/>
  <c r="L202" i="17"/>
  <c r="J220" i="17"/>
  <c r="Z220" i="17" s="1"/>
  <c r="H207" i="17"/>
  <c r="X207" i="17" s="1"/>
  <c r="O197" i="17"/>
  <c r="Q199" i="17"/>
  <c r="H227" i="17"/>
  <c r="X227" i="17" s="1"/>
  <c r="I215" i="17"/>
  <c r="Y215" i="17" s="1"/>
  <c r="M204" i="17"/>
  <c r="Q193" i="17"/>
  <c r="N223" i="17"/>
  <c r="AD223" i="17" s="1"/>
  <c r="M192" i="17"/>
  <c r="G227" i="17"/>
  <c r="W227" i="17" s="1"/>
  <c r="L204" i="17"/>
  <c r="J222" i="17"/>
  <c r="Z222" i="17" s="1"/>
  <c r="H209" i="17"/>
  <c r="X209" i="17" s="1"/>
  <c r="F201" i="17"/>
  <c r="H191" i="17"/>
  <c r="L224" i="17"/>
  <c r="AB224" i="17" s="1"/>
  <c r="P213" i="17"/>
  <c r="AF213" i="17" s="1"/>
  <c r="N205" i="17"/>
  <c r="I217" i="17"/>
  <c r="Y217" i="17" s="1"/>
  <c r="M206" i="17"/>
  <c r="Q221" i="17"/>
  <c r="AG221" i="17" s="1"/>
  <c r="L212" i="17"/>
  <c r="AB212" i="17" s="1"/>
  <c r="J204" i="17"/>
  <c r="K218" i="17"/>
  <c r="AA218" i="17" s="1"/>
  <c r="J224" i="17"/>
  <c r="Z224" i="17" s="1"/>
  <c r="G223" i="17"/>
  <c r="W223" i="17" s="1"/>
  <c r="P221" i="17"/>
  <c r="AF221" i="17" s="1"/>
  <c r="M220" i="17"/>
  <c r="AC220" i="17" s="1"/>
  <c r="N213" i="17"/>
  <c r="AD213" i="17" s="1"/>
  <c r="K212" i="17"/>
  <c r="AA212" i="17" s="1"/>
  <c r="H211" i="17"/>
  <c r="X211" i="17" s="1"/>
  <c r="Q209" i="17"/>
  <c r="AG209" i="17" s="1"/>
  <c r="F203" i="17"/>
  <c r="O201" i="17"/>
  <c r="L200" i="17"/>
  <c r="I199" i="17"/>
  <c r="N189" i="17"/>
  <c r="H189" i="17"/>
  <c r="H213" i="17"/>
  <c r="X213" i="17" s="1"/>
  <c r="G189" i="17"/>
  <c r="G213" i="17"/>
  <c r="W213" i="17" s="1"/>
  <c r="O217" i="17"/>
  <c r="AE217" i="17" s="1"/>
  <c r="G207" i="17"/>
  <c r="W207" i="17" s="1"/>
  <c r="H195" i="17"/>
  <c r="H221" i="17"/>
  <c r="X221" i="17" s="1"/>
  <c r="J202" i="17"/>
  <c r="P225" i="17"/>
  <c r="AF225" i="17" s="1"/>
  <c r="K216" i="17"/>
  <c r="AA216" i="17" s="1"/>
  <c r="J196" i="17"/>
  <c r="M218" i="17"/>
  <c r="AC218" i="17" s="1"/>
  <c r="N211" i="17"/>
  <c r="AD211" i="17" s="1"/>
  <c r="L198" i="17"/>
  <c r="J216" i="17"/>
  <c r="Z216" i="17" s="1"/>
  <c r="O193" i="17"/>
  <c r="L218" i="17"/>
  <c r="AB218" i="17" s="1"/>
  <c r="G209" i="17"/>
  <c r="W209" i="17" s="1"/>
  <c r="N225" i="17"/>
  <c r="AD225" i="17" s="1"/>
  <c r="P201" i="17"/>
  <c r="O227" i="17"/>
  <c r="AE227" i="17" s="1"/>
  <c r="L226" i="17"/>
  <c r="AB226" i="17" s="1"/>
  <c r="I225" i="17"/>
  <c r="Y225" i="17" s="1"/>
  <c r="J218" i="17"/>
  <c r="Z218" i="17" s="1"/>
  <c r="G217" i="17"/>
  <c r="W217" i="17" s="1"/>
  <c r="P215" i="17"/>
  <c r="AF215" i="17" s="1"/>
  <c r="M214" i="17"/>
  <c r="AC214" i="17" s="1"/>
  <c r="N207" i="17"/>
  <c r="AD207" i="17" s="1"/>
  <c r="K206" i="17"/>
  <c r="H205" i="17"/>
  <c r="Q203" i="17"/>
  <c r="F197" i="17"/>
  <c r="O195" i="17"/>
  <c r="L194" i="17"/>
  <c r="I193" i="17"/>
  <c r="Q191" i="17"/>
  <c r="J188" i="17"/>
  <c r="J226" i="17"/>
  <c r="Z226" i="17" s="1"/>
  <c r="I201" i="17"/>
  <c r="G193" i="17"/>
  <c r="I227" i="17"/>
  <c r="Y227" i="17" s="1"/>
  <c r="P217" i="17"/>
  <c r="AF217" i="17" s="1"/>
  <c r="K208" i="17"/>
  <c r="AA208" i="17" s="1"/>
  <c r="K190" i="17"/>
  <c r="O223" i="17"/>
  <c r="AE223" i="17" s="1"/>
  <c r="J214" i="17"/>
  <c r="Z214" i="17" s="1"/>
  <c r="K202" i="17"/>
  <c r="N191" i="17"/>
  <c r="L216" i="17"/>
  <c r="AB216" i="17" s="1"/>
  <c r="N197" i="17"/>
  <c r="J190" i="17"/>
  <c r="K222" i="17"/>
  <c r="AA222" i="17" s="1"/>
  <c r="L210" i="17"/>
  <c r="AB210" i="17" s="1"/>
  <c r="Q213" i="17"/>
  <c r="AG213" i="17" s="1"/>
  <c r="P219" i="17"/>
  <c r="AF219" i="17" s="1"/>
  <c r="K210" i="17"/>
  <c r="AA210" i="17" s="1"/>
  <c r="I197" i="17"/>
  <c r="I223" i="17"/>
  <c r="Y223" i="17" s="1"/>
  <c r="Q201" i="17"/>
  <c r="F221" i="17"/>
  <c r="V221" i="17" s="1"/>
  <c r="J210" i="17"/>
  <c r="Z210" i="17" s="1"/>
  <c r="H197" i="17"/>
  <c r="F215" i="17"/>
  <c r="V215" i="17" s="1"/>
  <c r="P227" i="17"/>
  <c r="AF227" i="17" s="1"/>
  <c r="N219" i="17"/>
  <c r="AD219" i="17" s="1"/>
  <c r="F223" i="17"/>
  <c r="V223" i="17" s="1"/>
  <c r="O221" i="17"/>
  <c r="AE221" i="17" s="1"/>
  <c r="L220" i="17"/>
  <c r="AB220" i="17" s="1"/>
  <c r="I219" i="17"/>
  <c r="Y219" i="17" s="1"/>
  <c r="J212" i="17"/>
  <c r="Z212" i="17" s="1"/>
  <c r="G211" i="17"/>
  <c r="W211" i="17" s="1"/>
  <c r="P209" i="17"/>
  <c r="AF209" i="17" s="1"/>
  <c r="M208" i="17"/>
  <c r="AC208" i="17" s="1"/>
  <c r="N201" i="17"/>
  <c r="K200" i="17"/>
  <c r="H199" i="17"/>
  <c r="Q197" i="17"/>
  <c r="M190" i="17"/>
  <c r="I189" i="17"/>
  <c r="I224" i="17"/>
  <c r="Y224" i="17" s="1"/>
  <c r="Q218" i="17"/>
  <c r="AG218" i="17" s="1"/>
  <c r="M213" i="17"/>
  <c r="AC213" i="17" s="1"/>
  <c r="I210" i="17"/>
  <c r="Y210" i="17" s="1"/>
  <c r="I208" i="17"/>
  <c r="Y208" i="17" s="1"/>
  <c r="M207" i="17"/>
  <c r="AC207" i="17" s="1"/>
  <c r="Q206" i="17"/>
  <c r="I206" i="17"/>
  <c r="M205" i="17"/>
  <c r="M203" i="17"/>
  <c r="M201" i="17"/>
  <c r="Q200" i="17"/>
  <c r="I200" i="17"/>
  <c r="M199" i="17"/>
  <c r="Q198" i="17"/>
  <c r="I198" i="17"/>
  <c r="M197" i="17"/>
  <c r="Q196" i="17"/>
  <c r="I196" i="17"/>
  <c r="M195" i="17"/>
  <c r="Q194" i="17"/>
  <c r="I194" i="17"/>
  <c r="M193" i="17"/>
  <c r="Q192" i="17"/>
  <c r="I192" i="17"/>
  <c r="M191" i="17"/>
  <c r="Q190" i="17"/>
  <c r="I190" i="17"/>
  <c r="M189" i="17"/>
  <c r="Q188" i="17"/>
  <c r="I188" i="17"/>
  <c r="M227" i="17"/>
  <c r="AC227" i="17" s="1"/>
  <c r="Q224" i="17"/>
  <c r="AG224" i="17" s="1"/>
  <c r="I222" i="17"/>
  <c r="Y222" i="17" s="1"/>
  <c r="M219" i="17"/>
  <c r="AC219" i="17" s="1"/>
  <c r="I216" i="17"/>
  <c r="Y216" i="17" s="1"/>
  <c r="I212" i="17"/>
  <c r="Y212" i="17" s="1"/>
  <c r="I202" i="17"/>
  <c r="L225" i="17"/>
  <c r="AB225" i="17" s="1"/>
  <c r="L223" i="17"/>
  <c r="AB223" i="17" s="1"/>
  <c r="L221" i="17"/>
  <c r="AB221" i="17" s="1"/>
  <c r="P218" i="17"/>
  <c r="AF218" i="17" s="1"/>
  <c r="H216" i="17"/>
  <c r="X216" i="17" s="1"/>
  <c r="H214" i="17"/>
  <c r="X214" i="17" s="1"/>
  <c r="H212" i="17"/>
  <c r="X212" i="17" s="1"/>
  <c r="L209" i="17"/>
  <c r="AB209" i="17" s="1"/>
  <c r="P206" i="17"/>
  <c r="P204" i="17"/>
  <c r="H202" i="17"/>
  <c r="H200" i="17"/>
  <c r="L195" i="17"/>
  <c r="H188" i="17"/>
  <c r="I226" i="17"/>
  <c r="Y226" i="17" s="1"/>
  <c r="M221" i="17"/>
  <c r="AC221" i="17" s="1"/>
  <c r="M217" i="17"/>
  <c r="AC217" i="17" s="1"/>
  <c r="I214" i="17"/>
  <c r="Y214" i="17" s="1"/>
  <c r="M211" i="17"/>
  <c r="AC211" i="17" s="1"/>
  <c r="Q208" i="17"/>
  <c r="AG208" i="17" s="1"/>
  <c r="Q204" i="17"/>
  <c r="H226" i="17"/>
  <c r="X226" i="17" s="1"/>
  <c r="P222" i="17"/>
  <c r="AF222" i="17" s="1"/>
  <c r="L219" i="17"/>
  <c r="AB219" i="17" s="1"/>
  <c r="P216" i="17"/>
  <c r="AF216" i="17" s="1"/>
  <c r="L213" i="17"/>
  <c r="AB213" i="17" s="1"/>
  <c r="H210" i="17"/>
  <c r="X210" i="17" s="1"/>
  <c r="L207" i="17"/>
  <c r="AB207" i="17" s="1"/>
  <c r="L205" i="17"/>
  <c r="P202" i="17"/>
  <c r="P200" i="17"/>
  <c r="P198" i="17"/>
  <c r="L197" i="17"/>
  <c r="P194" i="17"/>
  <c r="L189" i="17"/>
  <c r="K227" i="17"/>
  <c r="AA227" i="17" s="1"/>
  <c r="G226" i="17"/>
  <c r="W226" i="17" s="1"/>
  <c r="O224" i="17"/>
  <c r="AE224" i="17" s="1"/>
  <c r="O222" i="17"/>
  <c r="AE222" i="17" s="1"/>
  <c r="G222" i="17"/>
  <c r="W222" i="17" s="1"/>
  <c r="K221" i="17"/>
  <c r="AA221" i="17" s="1"/>
  <c r="O220" i="17"/>
  <c r="AE220" i="17" s="1"/>
  <c r="G220" i="17"/>
  <c r="W220" i="17" s="1"/>
  <c r="K219" i="17"/>
  <c r="AA219" i="17" s="1"/>
  <c r="O218" i="17"/>
  <c r="AE218" i="17" s="1"/>
  <c r="G218" i="17"/>
  <c r="W218" i="17" s="1"/>
  <c r="K217" i="17"/>
  <c r="AA217" i="17" s="1"/>
  <c r="O216" i="17"/>
  <c r="AE216" i="17" s="1"/>
  <c r="G216" i="17"/>
  <c r="W216" i="17" s="1"/>
  <c r="K215" i="17"/>
  <c r="AA215" i="17" s="1"/>
  <c r="O214" i="17"/>
  <c r="AE214" i="17" s="1"/>
  <c r="G214" i="17"/>
  <c r="W214" i="17" s="1"/>
  <c r="K213" i="17"/>
  <c r="AA213" i="17" s="1"/>
  <c r="O212" i="17"/>
  <c r="AE212" i="17" s="1"/>
  <c r="G212" i="17"/>
  <c r="W212" i="17" s="1"/>
  <c r="K211" i="17"/>
  <c r="AA211" i="17" s="1"/>
  <c r="O210" i="17"/>
  <c r="AE210" i="17" s="1"/>
  <c r="G210" i="17"/>
  <c r="W210" i="17" s="1"/>
  <c r="K209" i="17"/>
  <c r="AA209" i="17" s="1"/>
  <c r="O208" i="17"/>
  <c r="AE208" i="17" s="1"/>
  <c r="G208" i="17"/>
  <c r="W208" i="17" s="1"/>
  <c r="K207" i="17"/>
  <c r="AA207" i="17" s="1"/>
  <c r="O206" i="17"/>
  <c r="G206" i="17"/>
  <c r="K205" i="17"/>
  <c r="O204" i="17"/>
  <c r="G204" i="17"/>
  <c r="K203" i="17"/>
  <c r="O202" i="17"/>
  <c r="G202" i="17"/>
  <c r="K201" i="17"/>
  <c r="O200" i="17"/>
  <c r="G200" i="17"/>
  <c r="K199" i="17"/>
  <c r="O198" i="17"/>
  <c r="G198" i="17"/>
  <c r="K197" i="17"/>
  <c r="O196" i="17"/>
  <c r="G196" i="17"/>
  <c r="K195" i="17"/>
  <c r="O194" i="17"/>
  <c r="G194" i="17"/>
  <c r="K193" i="17"/>
  <c r="O192" i="17"/>
  <c r="G192" i="17"/>
  <c r="K191" i="17"/>
  <c r="O190" i="17"/>
  <c r="G190" i="17"/>
  <c r="K189" i="17"/>
  <c r="O188" i="17"/>
  <c r="G188" i="17"/>
  <c r="M225" i="17"/>
  <c r="AC225" i="17" s="1"/>
  <c r="Q222" i="17"/>
  <c r="AG222" i="17" s="1"/>
  <c r="I220" i="17"/>
  <c r="Y220" i="17" s="1"/>
  <c r="Q216" i="17"/>
  <c r="AG216" i="17" s="1"/>
  <c r="M215" i="17"/>
  <c r="AC215" i="17" s="1"/>
  <c r="Q212" i="17"/>
  <c r="AG212" i="17" s="1"/>
  <c r="M209" i="17"/>
  <c r="AC209" i="17" s="1"/>
  <c r="I204" i="17"/>
  <c r="P226" i="17"/>
  <c r="AF226" i="17" s="1"/>
  <c r="H224" i="17"/>
  <c r="X224" i="17" s="1"/>
  <c r="P220" i="17"/>
  <c r="AF220" i="17" s="1"/>
  <c r="L217" i="17"/>
  <c r="AB217" i="17" s="1"/>
  <c r="P214" i="17"/>
  <c r="AF214" i="17" s="1"/>
  <c r="L211" i="17"/>
  <c r="AB211" i="17" s="1"/>
  <c r="H208" i="17"/>
  <c r="X208" i="17" s="1"/>
  <c r="L203" i="17"/>
  <c r="H190" i="17"/>
  <c r="K223" i="17"/>
  <c r="AA223" i="17" s="1"/>
  <c r="Q226" i="17"/>
  <c r="AG226" i="17" s="1"/>
  <c r="M223" i="17"/>
  <c r="AC223" i="17" s="1"/>
  <c r="Q220" i="17"/>
  <c r="AG220" i="17" s="1"/>
  <c r="I218" i="17"/>
  <c r="Y218" i="17" s="1"/>
  <c r="Q214" i="17"/>
  <c r="AG214" i="17" s="1"/>
  <c r="Q210" i="17"/>
  <c r="AG210" i="17" s="1"/>
  <c r="Q202" i="17"/>
  <c r="L227" i="17"/>
  <c r="AB227" i="17" s="1"/>
  <c r="P224" i="17"/>
  <c r="AF224" i="17" s="1"/>
  <c r="H222" i="17"/>
  <c r="X222" i="17" s="1"/>
  <c r="H220" i="17"/>
  <c r="X220" i="17" s="1"/>
  <c r="H218" i="17"/>
  <c r="X218" i="17" s="1"/>
  <c r="L215" i="17"/>
  <c r="AB215" i="17" s="1"/>
  <c r="P212" i="17"/>
  <c r="AF212" i="17" s="1"/>
  <c r="P210" i="17"/>
  <c r="AF210" i="17" s="1"/>
  <c r="P208" i="17"/>
  <c r="AF208" i="17" s="1"/>
  <c r="H206" i="17"/>
  <c r="H204" i="17"/>
  <c r="L201" i="17"/>
  <c r="L199" i="17"/>
  <c r="H198" i="17"/>
  <c r="P196" i="17"/>
  <c r="H196" i="17"/>
  <c r="H194" i="17"/>
  <c r="L193" i="17"/>
  <c r="P192" i="17"/>
  <c r="H192" i="17"/>
  <c r="L191" i="17"/>
  <c r="P190" i="17"/>
  <c r="P188" i="17"/>
  <c r="O226" i="17"/>
  <c r="AE226" i="17" s="1"/>
  <c r="K225" i="17"/>
  <c r="AA225" i="17" s="1"/>
  <c r="G224" i="17"/>
  <c r="W224" i="17" s="1"/>
  <c r="J227" i="17"/>
  <c r="Z227" i="17" s="1"/>
  <c r="N226" i="17"/>
  <c r="AD226" i="17" s="1"/>
  <c r="F226" i="17"/>
  <c r="V226" i="17" s="1"/>
  <c r="J225" i="17"/>
  <c r="Z225" i="17" s="1"/>
  <c r="N224" i="17"/>
  <c r="AD224" i="17" s="1"/>
  <c r="F224" i="17"/>
  <c r="V224" i="17" s="1"/>
  <c r="J223" i="17"/>
  <c r="Z223" i="17" s="1"/>
  <c r="N222" i="17"/>
  <c r="AD222" i="17" s="1"/>
  <c r="F222" i="17"/>
  <c r="V222" i="17" s="1"/>
  <c r="J221" i="17"/>
  <c r="Z221" i="17" s="1"/>
  <c r="N220" i="17"/>
  <c r="AD220" i="17" s="1"/>
  <c r="F220" i="17"/>
  <c r="V220" i="17" s="1"/>
  <c r="J219" i="17"/>
  <c r="Z219" i="17" s="1"/>
  <c r="N218" i="17"/>
  <c r="AD218" i="17" s="1"/>
  <c r="F218" i="17"/>
  <c r="V218" i="17" s="1"/>
  <c r="J217" i="17"/>
  <c r="Z217" i="17" s="1"/>
  <c r="N216" i="17"/>
  <c r="AD216" i="17" s="1"/>
  <c r="F216" i="17"/>
  <c r="V216" i="17" s="1"/>
  <c r="J215" i="17"/>
  <c r="Z215" i="17" s="1"/>
  <c r="N214" i="17"/>
  <c r="AD214" i="17" s="1"/>
  <c r="F214" i="17"/>
  <c r="V214" i="17" s="1"/>
  <c r="J213" i="17"/>
  <c r="Z213" i="17" s="1"/>
  <c r="N212" i="17"/>
  <c r="AD212" i="17" s="1"/>
  <c r="F212" i="17"/>
  <c r="V212" i="17" s="1"/>
  <c r="J211" i="17"/>
  <c r="Z211" i="17" s="1"/>
  <c r="N210" i="17"/>
  <c r="AD210" i="17" s="1"/>
  <c r="F210" i="17"/>
  <c r="V210" i="17" s="1"/>
  <c r="J209" i="17"/>
  <c r="Z209" i="17" s="1"/>
  <c r="N208" i="17"/>
  <c r="AD208" i="17" s="1"/>
  <c r="F208" i="17"/>
  <c r="V208" i="17" s="1"/>
  <c r="J207" i="17"/>
  <c r="Z207" i="17" s="1"/>
  <c r="N206" i="17"/>
  <c r="F206" i="17"/>
  <c r="J205" i="17"/>
  <c r="N204" i="17"/>
  <c r="F204" i="17"/>
  <c r="J203" i="17"/>
  <c r="N202" i="17"/>
  <c r="F202" i="17"/>
  <c r="J201" i="17"/>
  <c r="N200" i="17"/>
  <c r="F200" i="17"/>
  <c r="J199" i="17"/>
  <c r="N198" i="17"/>
  <c r="F198" i="17"/>
  <c r="J197" i="17"/>
  <c r="N196" i="17"/>
  <c r="F196" i="17"/>
  <c r="J195" i="17"/>
  <c r="N194" i="17"/>
  <c r="F194" i="17"/>
  <c r="J193" i="17"/>
  <c r="N192" i="17"/>
  <c r="F192" i="17"/>
  <c r="J191" i="17"/>
  <c r="N190" i="17"/>
  <c r="F190" i="17"/>
  <c r="J189" i="17"/>
  <c r="N188" i="17"/>
  <c r="F188" i="17"/>
  <c r="E222" i="17"/>
  <c r="U222" i="17" s="1"/>
  <c r="E205" i="17"/>
  <c r="E204" i="17"/>
  <c r="U204" i="17" s="1"/>
  <c r="E195" i="17"/>
  <c r="E210" i="17"/>
  <c r="U210" i="17" s="1"/>
  <c r="E202" i="17"/>
  <c r="E194" i="17"/>
  <c r="E196" i="17"/>
  <c r="E203" i="17"/>
  <c r="E217" i="17"/>
  <c r="U217" i="17" s="1"/>
  <c r="E209" i="17"/>
  <c r="U209" i="17" s="1"/>
  <c r="E193" i="17"/>
  <c r="E214" i="17"/>
  <c r="U214" i="17" s="1"/>
  <c r="E221" i="17"/>
  <c r="U221" i="17" s="1"/>
  <c r="E219" i="17"/>
  <c r="E226" i="17"/>
  <c r="E225" i="17"/>
  <c r="U225" i="17" s="1"/>
  <c r="E201" i="17"/>
  <c r="E198" i="17"/>
  <c r="E197" i="17"/>
  <c r="E220" i="17"/>
  <c r="U220" i="17" s="1"/>
  <c r="E216" i="17"/>
  <c r="U216" i="17" s="1"/>
  <c r="E208" i="17"/>
  <c r="U208" i="17" s="1"/>
  <c r="E192" i="17"/>
  <c r="E212" i="17"/>
  <c r="U212" i="17" s="1"/>
  <c r="E211" i="17"/>
  <c r="U211" i="17" s="1"/>
  <c r="E218" i="17"/>
  <c r="U218" i="17" s="1"/>
  <c r="E224" i="17"/>
  <c r="E200" i="17"/>
  <c r="E206" i="17"/>
  <c r="E213" i="17"/>
  <c r="U213" i="17" s="1"/>
  <c r="E227" i="17"/>
  <c r="E223" i="17"/>
  <c r="U223" i="17" s="1"/>
  <c r="E215" i="17"/>
  <c r="U215" i="17" s="1"/>
  <c r="E207" i="17"/>
  <c r="U207" i="17" s="1"/>
  <c r="E199" i="17"/>
  <c r="E191" i="17"/>
  <c r="Q180" i="17"/>
  <c r="AG180" i="17" s="1"/>
  <c r="L173" i="17"/>
  <c r="AB173" i="17" s="1"/>
  <c r="I156" i="17"/>
  <c r="M145" i="17"/>
  <c r="I166" i="17"/>
  <c r="L145" i="17"/>
  <c r="O180" i="17"/>
  <c r="AE180" i="17" s="1"/>
  <c r="I174" i="17"/>
  <c r="Y174" i="17" s="1"/>
  <c r="G156" i="17"/>
  <c r="O150" i="17"/>
  <c r="L179" i="17"/>
  <c r="AB179" i="17" s="1"/>
  <c r="J161" i="17"/>
  <c r="J157" i="17"/>
  <c r="F148" i="17"/>
  <c r="J177" i="17"/>
  <c r="Z177" i="17" s="1"/>
  <c r="N170" i="17"/>
  <c r="AD170" i="17" s="1"/>
  <c r="K169" i="17"/>
  <c r="AA169" i="17" s="1"/>
  <c r="H168" i="17"/>
  <c r="X168" i="17" s="1"/>
  <c r="Q166" i="17"/>
  <c r="I158" i="17"/>
  <c r="Q156" i="17"/>
  <c r="M155" i="17"/>
  <c r="I154" i="17"/>
  <c r="Q152" i="17"/>
  <c r="M151" i="17"/>
  <c r="I150" i="17"/>
  <c r="Q148" i="17"/>
  <c r="M147" i="17"/>
  <c r="I146" i="17"/>
  <c r="Q144" i="17"/>
  <c r="M143" i="17"/>
  <c r="J171" i="17"/>
  <c r="Z171" i="17" s="1"/>
  <c r="J165" i="17"/>
  <c r="Q154" i="17"/>
  <c r="Q146" i="17"/>
  <c r="Q182" i="17"/>
  <c r="AG182" i="17" s="1"/>
  <c r="L175" i="17"/>
  <c r="AB175" i="17" s="1"/>
  <c r="P158" i="17"/>
  <c r="H144" i="17"/>
  <c r="K175" i="17"/>
  <c r="AA175" i="17" s="1"/>
  <c r="N168" i="17"/>
  <c r="AD168" i="17" s="1"/>
  <c r="G172" i="17"/>
  <c r="W172" i="17" s="1"/>
  <c r="K157" i="17"/>
  <c r="K149" i="17"/>
  <c r="N180" i="17"/>
  <c r="AD180" i="17" s="1"/>
  <c r="P164" i="17"/>
  <c r="F172" i="17"/>
  <c r="V172" i="17" s="1"/>
  <c r="J149" i="17"/>
  <c r="K179" i="17"/>
  <c r="AA179" i="17" s="1"/>
  <c r="F166" i="17"/>
  <c r="H178" i="17"/>
  <c r="X178" i="17" s="1"/>
  <c r="G176" i="17"/>
  <c r="W176" i="17" s="1"/>
  <c r="Q174" i="17"/>
  <c r="AG174" i="17" s="1"/>
  <c r="F174" i="17"/>
  <c r="V174" i="17" s="1"/>
  <c r="P172" i="17"/>
  <c r="AF172" i="17" s="1"/>
  <c r="M171" i="17"/>
  <c r="AC171" i="17" s="1"/>
  <c r="N164" i="17"/>
  <c r="K163" i="17"/>
  <c r="H162" i="17"/>
  <c r="P160" i="17"/>
  <c r="L159" i="17"/>
  <c r="F180" i="17"/>
  <c r="V180" i="17" s="1"/>
  <c r="I160" i="17"/>
  <c r="P162" i="17"/>
  <c r="Q158" i="17"/>
  <c r="I148" i="17"/>
  <c r="O178" i="17"/>
  <c r="AE178" i="17" s="1"/>
  <c r="L161" i="17"/>
  <c r="Q170" i="17"/>
  <c r="AG170" i="17" s="1"/>
  <c r="L153" i="17"/>
  <c r="L149" i="17"/>
  <c r="K161" i="17"/>
  <c r="O158" i="17"/>
  <c r="K145" i="17"/>
  <c r="K177" i="17"/>
  <c r="AA177" i="17" s="1"/>
  <c r="M163" i="17"/>
  <c r="I168" i="17"/>
  <c r="Y168" i="17" s="1"/>
  <c r="N154" i="17"/>
  <c r="J145" i="17"/>
  <c r="I178" i="17"/>
  <c r="Y178" i="17" s="1"/>
  <c r="Q172" i="17"/>
  <c r="AG172" i="17" s="1"/>
  <c r="Q160" i="17"/>
  <c r="P166" i="17"/>
  <c r="M165" i="17"/>
  <c r="H158" i="17"/>
  <c r="P156" i="17"/>
  <c r="L155" i="17"/>
  <c r="H154" i="17"/>
  <c r="P152" i="17"/>
  <c r="L151" i="17"/>
  <c r="H150" i="17"/>
  <c r="P148" i="17"/>
  <c r="L147" i="17"/>
  <c r="H146" i="17"/>
  <c r="P144" i="17"/>
  <c r="L143" i="17"/>
  <c r="M175" i="17"/>
  <c r="AC175" i="17" s="1"/>
  <c r="M161" i="17"/>
  <c r="I152" i="17"/>
  <c r="P180" i="17"/>
  <c r="AF180" i="17" s="1"/>
  <c r="H160" i="17"/>
  <c r="H152" i="17"/>
  <c r="M179" i="17"/>
  <c r="AC179" i="17" s="1"/>
  <c r="H166" i="17"/>
  <c r="O146" i="17"/>
  <c r="F152" i="17"/>
  <c r="N182" i="17"/>
  <c r="AD182" i="17" s="1"/>
  <c r="I182" i="17"/>
  <c r="Y182" i="17" s="1"/>
  <c r="H180" i="17"/>
  <c r="X180" i="17" s="1"/>
  <c r="Q176" i="17"/>
  <c r="AG176" i="17" s="1"/>
  <c r="F176" i="17"/>
  <c r="V176" i="17" s="1"/>
  <c r="P174" i="17"/>
  <c r="AF174" i="17" s="1"/>
  <c r="O172" i="17"/>
  <c r="AE172" i="17" s="1"/>
  <c r="L171" i="17"/>
  <c r="AB171" i="17" s="1"/>
  <c r="I170" i="17"/>
  <c r="Y170" i="17" s="1"/>
  <c r="J163" i="17"/>
  <c r="G162" i="17"/>
  <c r="O160" i="17"/>
  <c r="K159" i="17"/>
  <c r="P178" i="17"/>
  <c r="AF178" i="17" s="1"/>
  <c r="G170" i="17"/>
  <c r="W170" i="17" s="1"/>
  <c r="I144" i="17"/>
  <c r="N176" i="17"/>
  <c r="AD176" i="17" s="1"/>
  <c r="L167" i="17"/>
  <c r="F164" i="17"/>
  <c r="P154" i="17"/>
  <c r="P150" i="17"/>
  <c r="P182" i="17"/>
  <c r="AF182" i="17" s="1"/>
  <c r="J173" i="17"/>
  <c r="Z173" i="17" s="1"/>
  <c r="G160" i="17"/>
  <c r="M169" i="17"/>
  <c r="AC169" i="17" s="1"/>
  <c r="G144" i="17"/>
  <c r="I176" i="17"/>
  <c r="Y176" i="17" s="1"/>
  <c r="G166" i="17"/>
  <c r="L169" i="17"/>
  <c r="AB169" i="17" s="1"/>
  <c r="J153" i="17"/>
  <c r="N150" i="17"/>
  <c r="L181" i="17"/>
  <c r="AB181" i="17" s="1"/>
  <c r="L163" i="17"/>
  <c r="J179" i="17"/>
  <c r="Z179" i="17" s="1"/>
  <c r="G168" i="17"/>
  <c r="W168" i="17" s="1"/>
  <c r="J181" i="17"/>
  <c r="Z181" i="17" s="1"/>
  <c r="G178" i="17"/>
  <c r="W178" i="17" s="1"/>
  <c r="F168" i="17"/>
  <c r="V168" i="17" s="1"/>
  <c r="O166" i="17"/>
  <c r="L165" i="17"/>
  <c r="I164" i="17"/>
  <c r="G158" i="17"/>
  <c r="O156" i="17"/>
  <c r="K155" i="17"/>
  <c r="G154" i="17"/>
  <c r="O152" i="17"/>
  <c r="K151" i="17"/>
  <c r="G150" i="17"/>
  <c r="O148" i="17"/>
  <c r="K147" i="17"/>
  <c r="G146" i="17"/>
  <c r="O144" i="17"/>
  <c r="K143" i="17"/>
  <c r="G182" i="17"/>
  <c r="W182" i="17" s="1"/>
  <c r="N174" i="17"/>
  <c r="AD174" i="17" s="1"/>
  <c r="M167" i="17"/>
  <c r="I172" i="17"/>
  <c r="Y172" i="17" s="1"/>
  <c r="G164" i="17"/>
  <c r="M157" i="17"/>
  <c r="M149" i="17"/>
  <c r="M177" i="17"/>
  <c r="AC177" i="17" s="1"/>
  <c r="F170" i="17"/>
  <c r="V170" i="17" s="1"/>
  <c r="O162" i="17"/>
  <c r="H156" i="17"/>
  <c r="H148" i="17"/>
  <c r="L177" i="17"/>
  <c r="AB177" i="17" s="1"/>
  <c r="Q164" i="17"/>
  <c r="P170" i="17"/>
  <c r="AF170" i="17" s="1"/>
  <c r="K153" i="17"/>
  <c r="G152" i="17"/>
  <c r="O182" i="17"/>
  <c r="AE182" i="17" s="1"/>
  <c r="J175" i="17"/>
  <c r="Z175" i="17" s="1"/>
  <c r="J167" i="17"/>
  <c r="F156" i="17"/>
  <c r="F144" i="17"/>
  <c r="G174" i="17"/>
  <c r="W174" i="17" s="1"/>
  <c r="I162" i="17"/>
  <c r="M159" i="17"/>
  <c r="I180" i="17"/>
  <c r="Y180" i="17" s="1"/>
  <c r="G180" i="17"/>
  <c r="W180" i="17" s="1"/>
  <c r="F178" i="17"/>
  <c r="V178" i="17" s="1"/>
  <c r="P176" i="17"/>
  <c r="AF176" i="17" s="1"/>
  <c r="O174" i="17"/>
  <c r="AE174" i="17" s="1"/>
  <c r="M173" i="17"/>
  <c r="AC173" i="17" s="1"/>
  <c r="N172" i="17"/>
  <c r="AD172" i="17" s="1"/>
  <c r="K171" i="17"/>
  <c r="AA171" i="17" s="1"/>
  <c r="H170" i="17"/>
  <c r="X170" i="17" s="1"/>
  <c r="Q168" i="17"/>
  <c r="AG168" i="17" s="1"/>
  <c r="F162" i="17"/>
  <c r="N160" i="17"/>
  <c r="J159" i="17"/>
  <c r="O176" i="17"/>
  <c r="AE176" i="17" s="1"/>
  <c r="P168" i="17"/>
  <c r="AF168" i="17" s="1"/>
  <c r="M153" i="17"/>
  <c r="Q150" i="17"/>
  <c r="F182" i="17"/>
  <c r="V182" i="17" s="1"/>
  <c r="K173" i="17"/>
  <c r="AA173" i="17" s="1"/>
  <c r="O168" i="17"/>
  <c r="AE168" i="17" s="1"/>
  <c r="H172" i="17"/>
  <c r="X172" i="17" s="1"/>
  <c r="L157" i="17"/>
  <c r="P146" i="17"/>
  <c r="N178" i="17"/>
  <c r="AD178" i="17" s="1"/>
  <c r="K167" i="17"/>
  <c r="N162" i="17"/>
  <c r="O154" i="17"/>
  <c r="G148" i="17"/>
  <c r="M181" i="17"/>
  <c r="AC181" i="17" s="1"/>
  <c r="H174" i="17"/>
  <c r="X174" i="17" s="1"/>
  <c r="F160" i="17"/>
  <c r="O170" i="17"/>
  <c r="AE170" i="17" s="1"/>
  <c r="N158" i="17"/>
  <c r="N146" i="17"/>
  <c r="H176" i="17"/>
  <c r="X176" i="17" s="1"/>
  <c r="O164" i="17"/>
  <c r="K181" i="17"/>
  <c r="AA181" i="17" s="1"/>
  <c r="J169" i="17"/>
  <c r="Z169" i="17" s="1"/>
  <c r="H182" i="17"/>
  <c r="X182" i="17" s="1"/>
  <c r="Q178" i="17"/>
  <c r="AG178" i="17" s="1"/>
  <c r="N166" i="17"/>
  <c r="K165" i="17"/>
  <c r="H164" i="17"/>
  <c r="Q162" i="17"/>
  <c r="F158" i="17"/>
  <c r="N156" i="17"/>
  <c r="J155" i="17"/>
  <c r="F154" i="17"/>
  <c r="N152" i="17"/>
  <c r="J151" i="17"/>
  <c r="F150" i="17"/>
  <c r="N148" i="17"/>
  <c r="J147" i="17"/>
  <c r="F146" i="17"/>
  <c r="N144" i="17"/>
  <c r="J143" i="17"/>
  <c r="M182" i="17"/>
  <c r="AC182" i="17" s="1"/>
  <c r="Q181" i="17"/>
  <c r="AG181" i="17" s="1"/>
  <c r="I181" i="17"/>
  <c r="Y181" i="17" s="1"/>
  <c r="M180" i="17"/>
  <c r="AC180" i="17" s="1"/>
  <c r="Q179" i="17"/>
  <c r="AG179" i="17" s="1"/>
  <c r="I179" i="17"/>
  <c r="Y179" i="17" s="1"/>
  <c r="M178" i="17"/>
  <c r="AC178" i="17" s="1"/>
  <c r="Q177" i="17"/>
  <c r="AG177" i="17" s="1"/>
  <c r="I177" i="17"/>
  <c r="Y177" i="17" s="1"/>
  <c r="M176" i="17"/>
  <c r="AC176" i="17" s="1"/>
  <c r="Q175" i="17"/>
  <c r="AG175" i="17" s="1"/>
  <c r="I175" i="17"/>
  <c r="Y175" i="17" s="1"/>
  <c r="M174" i="17"/>
  <c r="AC174" i="17" s="1"/>
  <c r="Q173" i="17"/>
  <c r="AG173" i="17" s="1"/>
  <c r="I173" i="17"/>
  <c r="Y173" i="17" s="1"/>
  <c r="M172" i="17"/>
  <c r="AC172" i="17" s="1"/>
  <c r="Q171" i="17"/>
  <c r="AG171" i="17" s="1"/>
  <c r="I171" i="17"/>
  <c r="Y171" i="17" s="1"/>
  <c r="M170" i="17"/>
  <c r="AC170" i="17" s="1"/>
  <c r="Q169" i="17"/>
  <c r="AG169" i="17" s="1"/>
  <c r="I169" i="17"/>
  <c r="Y169" i="17" s="1"/>
  <c r="M168" i="17"/>
  <c r="AC168" i="17" s="1"/>
  <c r="Q167" i="17"/>
  <c r="I167" i="17"/>
  <c r="M166" i="17"/>
  <c r="Q165" i="17"/>
  <c r="I165" i="17"/>
  <c r="M164" i="17"/>
  <c r="Q163" i="17"/>
  <c r="I163" i="17"/>
  <c r="M162" i="17"/>
  <c r="Q161" i="17"/>
  <c r="I161" i="17"/>
  <c r="M160" i="17"/>
  <c r="Q159" i="17"/>
  <c r="I159" i="17"/>
  <c r="M158" i="17"/>
  <c r="Q157" i="17"/>
  <c r="I157" i="17"/>
  <c r="M156" i="17"/>
  <c r="Q155" i="17"/>
  <c r="I155" i="17"/>
  <c r="M154" i="17"/>
  <c r="Q153" i="17"/>
  <c r="I153" i="17"/>
  <c r="M152" i="17"/>
  <c r="Q151" i="17"/>
  <c r="I151" i="17"/>
  <c r="M150" i="17"/>
  <c r="Q149" i="17"/>
  <c r="I149" i="17"/>
  <c r="M148" i="17"/>
  <c r="Q147" i="17"/>
  <c r="I147" i="17"/>
  <c r="M146" i="17"/>
  <c r="Q145" i="17"/>
  <c r="I145" i="17"/>
  <c r="M144" i="17"/>
  <c r="Q143" i="17"/>
  <c r="I143" i="17"/>
  <c r="H181" i="17"/>
  <c r="X181" i="17" s="1"/>
  <c r="H179" i="17"/>
  <c r="X179" i="17" s="1"/>
  <c r="L176" i="17"/>
  <c r="AB176" i="17" s="1"/>
  <c r="P173" i="17"/>
  <c r="AF173" i="17" s="1"/>
  <c r="H171" i="17"/>
  <c r="X171" i="17" s="1"/>
  <c r="H169" i="17"/>
  <c r="X169" i="17" s="1"/>
  <c r="L166" i="17"/>
  <c r="L164" i="17"/>
  <c r="H163" i="17"/>
  <c r="L162" i="17"/>
  <c r="H161" i="17"/>
  <c r="P159" i="17"/>
  <c r="L158" i="17"/>
  <c r="P157" i="17"/>
  <c r="L156" i="17"/>
  <c r="P155" i="17"/>
  <c r="H155" i="17"/>
  <c r="L154" i="17"/>
  <c r="P153" i="17"/>
  <c r="H153" i="17"/>
  <c r="L152" i="17"/>
  <c r="P151" i="17"/>
  <c r="H151" i="17"/>
  <c r="L150" i="17"/>
  <c r="P149" i="17"/>
  <c r="H149" i="17"/>
  <c r="L148" i="17"/>
  <c r="P147" i="17"/>
  <c r="H147" i="17"/>
  <c r="L146" i="17"/>
  <c r="P145" i="17"/>
  <c r="H145" i="17"/>
  <c r="P143" i="17"/>
  <c r="H143" i="17"/>
  <c r="P181" i="17"/>
  <c r="AF181" i="17" s="1"/>
  <c r="H177" i="17"/>
  <c r="X177" i="17" s="1"/>
  <c r="H173" i="17"/>
  <c r="X173" i="17" s="1"/>
  <c r="P169" i="17"/>
  <c r="AF169" i="17" s="1"/>
  <c r="P167" i="17"/>
  <c r="H167" i="17"/>
  <c r="H165" i="17"/>
  <c r="P163" i="17"/>
  <c r="P161" i="17"/>
  <c r="H157" i="17"/>
  <c r="L144" i="17"/>
  <c r="L180" i="17"/>
  <c r="AB180" i="17" s="1"/>
  <c r="P175" i="17"/>
  <c r="AF175" i="17" s="1"/>
  <c r="L170" i="17"/>
  <c r="AB170" i="17" s="1"/>
  <c r="L160" i="17"/>
  <c r="K182" i="17"/>
  <c r="AA182" i="17" s="1"/>
  <c r="G181" i="17"/>
  <c r="W181" i="17" s="1"/>
  <c r="O179" i="17"/>
  <c r="AE179" i="17" s="1"/>
  <c r="K178" i="17"/>
  <c r="AA178" i="17" s="1"/>
  <c r="G177" i="17"/>
  <c r="W177" i="17" s="1"/>
  <c r="K176" i="17"/>
  <c r="AA176" i="17" s="1"/>
  <c r="O175" i="17"/>
  <c r="AE175" i="17" s="1"/>
  <c r="K174" i="17"/>
  <c r="AA174" i="17" s="1"/>
  <c r="O173" i="17"/>
  <c r="AE173" i="17" s="1"/>
  <c r="G173" i="17"/>
  <c r="W173" i="17" s="1"/>
  <c r="K172" i="17"/>
  <c r="AA172" i="17" s="1"/>
  <c r="O171" i="17"/>
  <c r="AE171" i="17" s="1"/>
  <c r="G171" i="17"/>
  <c r="W171" i="17" s="1"/>
  <c r="K170" i="17"/>
  <c r="AA170" i="17" s="1"/>
  <c r="O169" i="17"/>
  <c r="AE169" i="17" s="1"/>
  <c r="K168" i="17"/>
  <c r="AA168" i="17" s="1"/>
  <c r="O167" i="17"/>
  <c r="G167" i="17"/>
  <c r="K166" i="17"/>
  <c r="O165" i="17"/>
  <c r="G165" i="17"/>
  <c r="K164" i="17"/>
  <c r="O163" i="17"/>
  <c r="G163" i="17"/>
  <c r="K162" i="17"/>
  <c r="O161" i="17"/>
  <c r="G161" i="17"/>
  <c r="K160" i="17"/>
  <c r="O159" i="17"/>
  <c r="G159" i="17"/>
  <c r="K158" i="17"/>
  <c r="O157" i="17"/>
  <c r="G157" i="17"/>
  <c r="K156" i="17"/>
  <c r="O155" i="17"/>
  <c r="G155" i="17"/>
  <c r="K154" i="17"/>
  <c r="O153" i="17"/>
  <c r="G153" i="17"/>
  <c r="K152" i="17"/>
  <c r="O151" i="17"/>
  <c r="G151" i="17"/>
  <c r="K150" i="17"/>
  <c r="O149" i="17"/>
  <c r="G149" i="17"/>
  <c r="K148" i="17"/>
  <c r="O147" i="17"/>
  <c r="G147" i="17"/>
  <c r="K146" i="17"/>
  <c r="O145" i="17"/>
  <c r="G145" i="17"/>
  <c r="K144" i="17"/>
  <c r="O143" i="17"/>
  <c r="G143" i="17"/>
  <c r="L182" i="17"/>
  <c r="AB182" i="17" s="1"/>
  <c r="L178" i="17"/>
  <c r="AB178" i="17" s="1"/>
  <c r="L174" i="17"/>
  <c r="AB174" i="17" s="1"/>
  <c r="P171" i="17"/>
  <c r="AF171" i="17" s="1"/>
  <c r="L168" i="17"/>
  <c r="AB168" i="17" s="1"/>
  <c r="H159" i="17"/>
  <c r="O181" i="17"/>
  <c r="AE181" i="17" s="1"/>
  <c r="K180" i="17"/>
  <c r="AA180" i="17" s="1"/>
  <c r="G179" i="17"/>
  <c r="W179" i="17" s="1"/>
  <c r="O177" i="17"/>
  <c r="AE177" i="17" s="1"/>
  <c r="G175" i="17"/>
  <c r="W175" i="17" s="1"/>
  <c r="G169" i="17"/>
  <c r="W169" i="17" s="1"/>
  <c r="P179" i="17"/>
  <c r="AF179" i="17" s="1"/>
  <c r="P177" i="17"/>
  <c r="AF177" i="17" s="1"/>
  <c r="H175" i="17"/>
  <c r="X175" i="17" s="1"/>
  <c r="L172" i="17"/>
  <c r="AB172" i="17" s="1"/>
  <c r="P165" i="17"/>
  <c r="J182" i="17"/>
  <c r="Z182" i="17" s="1"/>
  <c r="N181" i="17"/>
  <c r="AD181" i="17" s="1"/>
  <c r="F181" i="17"/>
  <c r="V181" i="17" s="1"/>
  <c r="J180" i="17"/>
  <c r="Z180" i="17" s="1"/>
  <c r="N179" i="17"/>
  <c r="AD179" i="17" s="1"/>
  <c r="F179" i="17"/>
  <c r="V179" i="17" s="1"/>
  <c r="J178" i="17"/>
  <c r="Z178" i="17" s="1"/>
  <c r="N177" i="17"/>
  <c r="AD177" i="17" s="1"/>
  <c r="F177" i="17"/>
  <c r="V177" i="17" s="1"/>
  <c r="J176" i="17"/>
  <c r="Z176" i="17" s="1"/>
  <c r="N175" i="17"/>
  <c r="AD175" i="17" s="1"/>
  <c r="F175" i="17"/>
  <c r="V175" i="17" s="1"/>
  <c r="J174" i="17"/>
  <c r="Z174" i="17" s="1"/>
  <c r="N173" i="17"/>
  <c r="AD173" i="17" s="1"/>
  <c r="F173" i="17"/>
  <c r="V173" i="17" s="1"/>
  <c r="J172" i="17"/>
  <c r="Z172" i="17" s="1"/>
  <c r="N171" i="17"/>
  <c r="AD171" i="17" s="1"/>
  <c r="F171" i="17"/>
  <c r="V171" i="17" s="1"/>
  <c r="J170" i="17"/>
  <c r="Z170" i="17" s="1"/>
  <c r="N169" i="17"/>
  <c r="AD169" i="17" s="1"/>
  <c r="F169" i="17"/>
  <c r="V169" i="17" s="1"/>
  <c r="J168" i="17"/>
  <c r="Z168" i="17" s="1"/>
  <c r="N167" i="17"/>
  <c r="F167" i="17"/>
  <c r="J166" i="17"/>
  <c r="N165" i="17"/>
  <c r="F165" i="17"/>
  <c r="J164" i="17"/>
  <c r="N163" i="17"/>
  <c r="F163" i="17"/>
  <c r="J162" i="17"/>
  <c r="N161" i="17"/>
  <c r="F161" i="17"/>
  <c r="J160" i="17"/>
  <c r="N159" i="17"/>
  <c r="F159" i="17"/>
  <c r="J158" i="17"/>
  <c r="N157" i="17"/>
  <c r="F157" i="17"/>
  <c r="J156" i="17"/>
  <c r="N155" i="17"/>
  <c r="F155" i="17"/>
  <c r="J154" i="17"/>
  <c r="N153" i="17"/>
  <c r="F153" i="17"/>
  <c r="J152" i="17"/>
  <c r="N151" i="17"/>
  <c r="F151" i="17"/>
  <c r="J150" i="17"/>
  <c r="N149" i="17"/>
  <c r="F149" i="17"/>
  <c r="J148" i="17"/>
  <c r="N147" i="17"/>
  <c r="F147" i="17"/>
  <c r="J146" i="17"/>
  <c r="N145" i="17"/>
  <c r="F145" i="17"/>
  <c r="J144" i="17"/>
  <c r="N143" i="17"/>
  <c r="F143" i="17"/>
  <c r="E175" i="17"/>
  <c r="U175" i="17" s="1"/>
  <c r="E150" i="17"/>
  <c r="E173" i="17"/>
  <c r="U173" i="17" s="1"/>
  <c r="E172" i="17"/>
  <c r="U172" i="17" s="1"/>
  <c r="E179" i="17"/>
  <c r="U179" i="17" s="1"/>
  <c r="E171" i="17"/>
  <c r="U171" i="17" s="1"/>
  <c r="E163" i="17"/>
  <c r="E155" i="17"/>
  <c r="E147" i="17"/>
  <c r="E159" i="17"/>
  <c r="E174" i="17"/>
  <c r="U174" i="17" s="1"/>
  <c r="E157" i="17"/>
  <c r="E156" i="17"/>
  <c r="E178" i="17"/>
  <c r="U178" i="17" s="1"/>
  <c r="E162" i="17"/>
  <c r="E146" i="17"/>
  <c r="E151" i="17"/>
  <c r="E182" i="17"/>
  <c r="U182" i="17" s="1"/>
  <c r="E181" i="17"/>
  <c r="U181" i="17" s="1"/>
  <c r="E180" i="17"/>
  <c r="U180" i="17" s="1"/>
  <c r="E177" i="17"/>
  <c r="U177" i="17" s="1"/>
  <c r="E145" i="17"/>
  <c r="E167" i="17"/>
  <c r="E166" i="17"/>
  <c r="E149" i="17"/>
  <c r="E148" i="17"/>
  <c r="E170" i="17"/>
  <c r="U170" i="17" s="1"/>
  <c r="E154" i="17"/>
  <c r="E169" i="17"/>
  <c r="U169" i="17" s="1"/>
  <c r="E161" i="17"/>
  <c r="E153" i="17"/>
  <c r="E158" i="17"/>
  <c r="E165" i="17"/>
  <c r="E164" i="17"/>
  <c r="E176" i="17"/>
  <c r="U176" i="17" s="1"/>
  <c r="E168" i="17"/>
  <c r="U168" i="17" s="1"/>
  <c r="E160" i="17"/>
  <c r="E152" i="17"/>
  <c r="E144" i="17"/>
  <c r="H121" i="17"/>
  <c r="I119" i="17"/>
  <c r="I103" i="17"/>
  <c r="L136" i="17"/>
  <c r="AB136" i="17" s="1"/>
  <c r="H119" i="17"/>
  <c r="M106" i="17"/>
  <c r="P137" i="17"/>
  <c r="AF137" i="17" s="1"/>
  <c r="G119" i="17"/>
  <c r="L106" i="17"/>
  <c r="O137" i="17"/>
  <c r="AE137" i="17" s="1"/>
  <c r="G127" i="17"/>
  <c r="W127" i="17" s="1"/>
  <c r="G117" i="17"/>
  <c r="K106" i="17"/>
  <c r="I131" i="17"/>
  <c r="Y131" i="17" s="1"/>
  <c r="P129" i="17"/>
  <c r="AF129" i="17" s="1"/>
  <c r="K128" i="17"/>
  <c r="AA128" i="17" s="1"/>
  <c r="O123" i="17"/>
  <c r="AE123" i="17" s="1"/>
  <c r="L118" i="17"/>
  <c r="M116" i="17"/>
  <c r="G115" i="17"/>
  <c r="H113" i="17"/>
  <c r="I111" i="17"/>
  <c r="O109" i="17"/>
  <c r="P107" i="17"/>
  <c r="Q105" i="17"/>
  <c r="K104" i="17"/>
  <c r="L102" i="17"/>
  <c r="M100" i="17"/>
  <c r="G99" i="17"/>
  <c r="M130" i="17"/>
  <c r="AC130" i="17" s="1"/>
  <c r="Q125" i="17"/>
  <c r="AG125" i="17" s="1"/>
  <c r="O117" i="17"/>
  <c r="M108" i="17"/>
  <c r="G129" i="17"/>
  <c r="W129" i="17" s="1"/>
  <c r="O115" i="17"/>
  <c r="H103" i="17"/>
  <c r="K130" i="17"/>
  <c r="AA130" i="17" s="1"/>
  <c r="H127" i="17"/>
  <c r="X127" i="17" s="1"/>
  <c r="Q109" i="17"/>
  <c r="H101" i="17"/>
  <c r="I113" i="17"/>
  <c r="G101" i="17"/>
  <c r="H131" i="17"/>
  <c r="X131" i="17" s="1"/>
  <c r="H111" i="17"/>
  <c r="M98" i="17"/>
  <c r="H129" i="17"/>
  <c r="X129" i="17" s="1"/>
  <c r="M136" i="17"/>
  <c r="AC136" i="17" s="1"/>
  <c r="P115" i="17"/>
  <c r="P99" i="17"/>
  <c r="K124" i="17"/>
  <c r="AA124" i="17" s="1"/>
  <c r="Q137" i="17"/>
  <c r="AG137" i="17" s="1"/>
  <c r="I127" i="17"/>
  <c r="Y127" i="17" s="1"/>
  <c r="Q111" i="17"/>
  <c r="L108" i="17"/>
  <c r="M120" i="17"/>
  <c r="M128" i="17"/>
  <c r="AC128" i="17" s="1"/>
  <c r="I115" i="17"/>
  <c r="M104" i="17"/>
  <c r="H133" i="17"/>
  <c r="X133" i="17" s="1"/>
  <c r="P123" i="17"/>
  <c r="AF123" i="17" s="1"/>
  <c r="P109" i="17"/>
  <c r="H99" i="17"/>
  <c r="K120" i="17"/>
  <c r="I137" i="17"/>
  <c r="Y137" i="17" s="1"/>
  <c r="M126" i="17"/>
  <c r="AC126" i="17" s="1"/>
  <c r="Q119" i="17"/>
  <c r="G113" i="17"/>
  <c r="L100" i="17"/>
  <c r="H137" i="17"/>
  <c r="X137" i="17" s="1"/>
  <c r="O135" i="17"/>
  <c r="AE135" i="17" s="1"/>
  <c r="Q127" i="17"/>
  <c r="AG127" i="17" s="1"/>
  <c r="L126" i="17"/>
  <c r="AB126" i="17" s="1"/>
  <c r="G125" i="17"/>
  <c r="W125" i="17" s="1"/>
  <c r="O121" i="17"/>
  <c r="O133" i="17"/>
  <c r="AE133" i="17" s="1"/>
  <c r="Q113" i="17"/>
  <c r="H105" i="17"/>
  <c r="L130" i="17"/>
  <c r="AB130" i="17" s="1"/>
  <c r="L122" i="17"/>
  <c r="K110" i="17"/>
  <c r="O99" i="17"/>
  <c r="K136" i="17"/>
  <c r="AA136" i="17" s="1"/>
  <c r="Q123" i="17"/>
  <c r="AG123" i="17" s="1"/>
  <c r="O113" i="17"/>
  <c r="I99" i="17"/>
  <c r="Q129" i="17"/>
  <c r="AG129" i="17" s="1"/>
  <c r="M118" i="17"/>
  <c r="M102" i="17"/>
  <c r="G133" i="17"/>
  <c r="W133" i="17" s="1"/>
  <c r="K134" i="17"/>
  <c r="AA134" i="17" s="1"/>
  <c r="P121" i="17"/>
  <c r="O129" i="17"/>
  <c r="AE129" i="17" s="1"/>
  <c r="M114" i="17"/>
  <c r="Q103" i="17"/>
  <c r="L132" i="17"/>
  <c r="AB132" i="17" s="1"/>
  <c r="H123" i="17"/>
  <c r="X123" i="17" s="1"/>
  <c r="Q117" i="17"/>
  <c r="K116" i="17"/>
  <c r="L114" i="17"/>
  <c r="M112" i="17"/>
  <c r="G111" i="17"/>
  <c r="H109" i="17"/>
  <c r="I107" i="17"/>
  <c r="O105" i="17"/>
  <c r="P103" i="17"/>
  <c r="Q101" i="17"/>
  <c r="K100" i="17"/>
  <c r="L98" i="17"/>
  <c r="L124" i="17"/>
  <c r="AB124" i="17" s="1"/>
  <c r="M122" i="17"/>
  <c r="L110" i="17"/>
  <c r="O101" i="17"/>
  <c r="G121" i="17"/>
  <c r="G135" i="17"/>
  <c r="W135" i="17" s="1"/>
  <c r="P125" i="17"/>
  <c r="AF125" i="17" s="1"/>
  <c r="I117" i="17"/>
  <c r="G105" i="17"/>
  <c r="P131" i="17"/>
  <c r="AF131" i="17" s="1"/>
  <c r="O125" i="17"/>
  <c r="AE125" i="17" s="1"/>
  <c r="H117" i="17"/>
  <c r="K108" i="17"/>
  <c r="M134" i="17"/>
  <c r="AC134" i="17" s="1"/>
  <c r="L120" i="17"/>
  <c r="H115" i="17"/>
  <c r="Q107" i="17"/>
  <c r="L134" i="17"/>
  <c r="AB134" i="17" s="1"/>
  <c r="Q121" i="17"/>
  <c r="H125" i="17"/>
  <c r="X125" i="17" s="1"/>
  <c r="K118" i="17"/>
  <c r="I109" i="17"/>
  <c r="O107" i="17"/>
  <c r="P105" i="17"/>
  <c r="Q133" i="17"/>
  <c r="AG133" i="17" s="1"/>
  <c r="G131" i="17"/>
  <c r="W131" i="17" s="1"/>
  <c r="P119" i="17"/>
  <c r="G137" i="17"/>
  <c r="W137" i="17" s="1"/>
  <c r="I129" i="17"/>
  <c r="Y129" i="17" s="1"/>
  <c r="P127" i="17"/>
  <c r="AF127" i="17" s="1"/>
  <c r="K126" i="17"/>
  <c r="AA126" i="17" s="1"/>
  <c r="M124" i="17"/>
  <c r="AC124" i="17" s="1"/>
  <c r="I121" i="17"/>
  <c r="O127" i="17"/>
  <c r="AE127" i="17" s="1"/>
  <c r="H135" i="17"/>
  <c r="X135" i="17" s="1"/>
  <c r="K112" i="17"/>
  <c r="G107" i="17"/>
  <c r="Q131" i="17"/>
  <c r="AG131" i="17" s="1"/>
  <c r="P113" i="17"/>
  <c r="I101" i="17"/>
  <c r="I133" i="17"/>
  <c r="Y133" i="17" s="1"/>
  <c r="K122" i="17"/>
  <c r="P111" i="17"/>
  <c r="G103" i="17"/>
  <c r="O131" i="17"/>
  <c r="AE131" i="17" s="1"/>
  <c r="L128" i="17"/>
  <c r="AB128" i="17" s="1"/>
  <c r="O111" i="17"/>
  <c r="L104" i="17"/>
  <c r="Q135" i="17"/>
  <c r="AG135" i="17" s="1"/>
  <c r="I125" i="17"/>
  <c r="Y125" i="17" s="1"/>
  <c r="P135" i="17"/>
  <c r="AF135" i="17" s="1"/>
  <c r="M132" i="17"/>
  <c r="AC132" i="17" s="1"/>
  <c r="I123" i="17"/>
  <c r="Y123" i="17" s="1"/>
  <c r="L116" i="17"/>
  <c r="K102" i="17"/>
  <c r="I135" i="17"/>
  <c r="Y135" i="17" s="1"/>
  <c r="P133" i="17"/>
  <c r="AF133" i="17" s="1"/>
  <c r="K132" i="17"/>
  <c r="AA132" i="17" s="1"/>
  <c r="G123" i="17"/>
  <c r="W123" i="17" s="1"/>
  <c r="O119" i="17"/>
  <c r="P117" i="17"/>
  <c r="Q115" i="17"/>
  <c r="K114" i="17"/>
  <c r="L112" i="17"/>
  <c r="M110" i="17"/>
  <c r="G109" i="17"/>
  <c r="H107" i="17"/>
  <c r="I105" i="17"/>
  <c r="O103" i="17"/>
  <c r="P101" i="17"/>
  <c r="Q99" i="17"/>
  <c r="K98" i="17"/>
  <c r="N137" i="17"/>
  <c r="AD137" i="17" s="1"/>
  <c r="N133" i="17"/>
  <c r="AD133" i="17" s="1"/>
  <c r="J130" i="17"/>
  <c r="Z130" i="17" s="1"/>
  <c r="J126" i="17"/>
  <c r="Z126" i="17" s="1"/>
  <c r="J122" i="17"/>
  <c r="N117" i="17"/>
  <c r="F113" i="17"/>
  <c r="J108" i="17"/>
  <c r="J104" i="17"/>
  <c r="F99" i="17"/>
  <c r="M137" i="17"/>
  <c r="AC137" i="17" s="1"/>
  <c r="M131" i="17"/>
  <c r="AC131" i="17" s="1"/>
  <c r="Q120" i="17"/>
  <c r="I102" i="17"/>
  <c r="N135" i="17"/>
  <c r="AD135" i="17" s="1"/>
  <c r="N131" i="17"/>
  <c r="AD131" i="17" s="1"/>
  <c r="N127" i="17"/>
  <c r="AD127" i="17" s="1"/>
  <c r="F123" i="17"/>
  <c r="V123" i="17" s="1"/>
  <c r="F119" i="17"/>
  <c r="J114" i="17"/>
  <c r="N109" i="17"/>
  <c r="N103" i="17"/>
  <c r="N99" i="17"/>
  <c r="Q136" i="17"/>
  <c r="AG136" i="17" s="1"/>
  <c r="Q132" i="17"/>
  <c r="AG132" i="17" s="1"/>
  <c r="M129" i="17"/>
  <c r="AC129" i="17" s="1"/>
  <c r="I126" i="17"/>
  <c r="Y126" i="17" s="1"/>
  <c r="M123" i="17"/>
  <c r="AC123" i="17" s="1"/>
  <c r="I120" i="17"/>
  <c r="I116" i="17"/>
  <c r="M113" i="17"/>
  <c r="M109" i="17"/>
  <c r="Q106" i="17"/>
  <c r="I104" i="17"/>
  <c r="Q102" i="17"/>
  <c r="I98" i="17"/>
  <c r="F137" i="17"/>
  <c r="V137" i="17" s="1"/>
  <c r="J132" i="17"/>
  <c r="Z132" i="17" s="1"/>
  <c r="J128" i="17"/>
  <c r="Z128" i="17" s="1"/>
  <c r="N123" i="17"/>
  <c r="AD123" i="17" s="1"/>
  <c r="J118" i="17"/>
  <c r="N113" i="17"/>
  <c r="F109" i="17"/>
  <c r="F105" i="17"/>
  <c r="J98" i="17"/>
  <c r="Q134" i="17"/>
  <c r="AG134" i="17" s="1"/>
  <c r="I128" i="17"/>
  <c r="Y128" i="17" s="1"/>
  <c r="Q122" i="17"/>
  <c r="I118" i="17"/>
  <c r="Q112" i="17"/>
  <c r="I108" i="17"/>
  <c r="Q104" i="17"/>
  <c r="M103" i="17"/>
  <c r="I100" i="17"/>
  <c r="L135" i="17"/>
  <c r="AB135" i="17" s="1"/>
  <c r="L133" i="17"/>
  <c r="AB133" i="17" s="1"/>
  <c r="H132" i="17"/>
  <c r="X132" i="17" s="1"/>
  <c r="P130" i="17"/>
  <c r="AF130" i="17" s="1"/>
  <c r="H130" i="17"/>
  <c r="X130" i="17" s="1"/>
  <c r="L129" i="17"/>
  <c r="AB129" i="17" s="1"/>
  <c r="P128" i="17"/>
  <c r="AF128" i="17" s="1"/>
  <c r="L127" i="17"/>
  <c r="AB127" i="17" s="1"/>
  <c r="P126" i="17"/>
  <c r="AF126" i="17" s="1"/>
  <c r="H126" i="17"/>
  <c r="X126" i="17" s="1"/>
  <c r="L125" i="17"/>
  <c r="AB125" i="17" s="1"/>
  <c r="P124" i="17"/>
  <c r="AF124" i="17" s="1"/>
  <c r="H124" i="17"/>
  <c r="X124" i="17" s="1"/>
  <c r="L123" i="17"/>
  <c r="AB123" i="17" s="1"/>
  <c r="P122" i="17"/>
  <c r="H122" i="17"/>
  <c r="L121" i="17"/>
  <c r="P120" i="17"/>
  <c r="H120" i="17"/>
  <c r="L119" i="17"/>
  <c r="P118" i="17"/>
  <c r="H118" i="17"/>
  <c r="L117" i="17"/>
  <c r="P116" i="17"/>
  <c r="H116" i="17"/>
  <c r="L115" i="17"/>
  <c r="P114" i="17"/>
  <c r="H114" i="17"/>
  <c r="L113" i="17"/>
  <c r="P112" i="17"/>
  <c r="H112" i="17"/>
  <c r="L111" i="17"/>
  <c r="P110" i="17"/>
  <c r="H110" i="17"/>
  <c r="L109" i="17"/>
  <c r="P108" i="17"/>
  <c r="H108" i="17"/>
  <c r="L107" i="17"/>
  <c r="P106" i="17"/>
  <c r="H106" i="17"/>
  <c r="L105" i="17"/>
  <c r="P104" i="17"/>
  <c r="H104" i="17"/>
  <c r="L103" i="17"/>
  <c r="P102" i="17"/>
  <c r="H102" i="17"/>
  <c r="L101" i="17"/>
  <c r="P100" i="17"/>
  <c r="H100" i="17"/>
  <c r="L99" i="17"/>
  <c r="P98" i="17"/>
  <c r="H98" i="17"/>
  <c r="F133" i="17"/>
  <c r="V133" i="17" s="1"/>
  <c r="F127" i="17"/>
  <c r="V127" i="17" s="1"/>
  <c r="F121" i="17"/>
  <c r="J116" i="17"/>
  <c r="N111" i="17"/>
  <c r="J106" i="17"/>
  <c r="J102" i="17"/>
  <c r="M133" i="17"/>
  <c r="AC133" i="17" s="1"/>
  <c r="M127" i="17"/>
  <c r="AC127" i="17" s="1"/>
  <c r="I122" i="17"/>
  <c r="Q116" i="17"/>
  <c r="I110" i="17"/>
  <c r="Q100" i="17"/>
  <c r="H128" i="17"/>
  <c r="X128" i="17" s="1"/>
  <c r="F135" i="17"/>
  <c r="V135" i="17" s="1"/>
  <c r="F129" i="17"/>
  <c r="V129" i="17" s="1"/>
  <c r="J124" i="17"/>
  <c r="Z124" i="17" s="1"/>
  <c r="N119" i="17"/>
  <c r="F115" i="17"/>
  <c r="F111" i="17"/>
  <c r="F107" i="17"/>
  <c r="F101" i="17"/>
  <c r="I134" i="17"/>
  <c r="Y134" i="17" s="1"/>
  <c r="Q128" i="17"/>
  <c r="AG128" i="17" s="1"/>
  <c r="I124" i="17"/>
  <c r="Y124" i="17" s="1"/>
  <c r="Q118" i="17"/>
  <c r="Q114" i="17"/>
  <c r="Q110" i="17"/>
  <c r="M105" i="17"/>
  <c r="M99" i="17"/>
  <c r="L137" i="17"/>
  <c r="AB137" i="17" s="1"/>
  <c r="H136" i="17"/>
  <c r="X136" i="17" s="1"/>
  <c r="H134" i="17"/>
  <c r="X134" i="17" s="1"/>
  <c r="P132" i="17"/>
  <c r="AF132" i="17" s="1"/>
  <c r="K137" i="17"/>
  <c r="AA137" i="17" s="1"/>
  <c r="O136" i="17"/>
  <c r="AE136" i="17" s="1"/>
  <c r="G136" i="17"/>
  <c r="W136" i="17" s="1"/>
  <c r="O134" i="17"/>
  <c r="AE134" i="17" s="1"/>
  <c r="G134" i="17"/>
  <c r="W134" i="17" s="1"/>
  <c r="K133" i="17"/>
  <c r="AA133" i="17" s="1"/>
  <c r="O132" i="17"/>
  <c r="AE132" i="17" s="1"/>
  <c r="G132" i="17"/>
  <c r="W132" i="17" s="1"/>
  <c r="K131" i="17"/>
  <c r="AA131" i="17" s="1"/>
  <c r="O130" i="17"/>
  <c r="AE130" i="17" s="1"/>
  <c r="G130" i="17"/>
  <c r="W130" i="17" s="1"/>
  <c r="K129" i="17"/>
  <c r="AA129" i="17" s="1"/>
  <c r="O128" i="17"/>
  <c r="AE128" i="17" s="1"/>
  <c r="G128" i="17"/>
  <c r="W128" i="17" s="1"/>
  <c r="K127" i="17"/>
  <c r="AA127" i="17" s="1"/>
  <c r="O126" i="17"/>
  <c r="AE126" i="17" s="1"/>
  <c r="G126" i="17"/>
  <c r="W126" i="17" s="1"/>
  <c r="K125" i="17"/>
  <c r="AA125" i="17" s="1"/>
  <c r="O124" i="17"/>
  <c r="AE124" i="17" s="1"/>
  <c r="G124" i="17"/>
  <c r="W124" i="17" s="1"/>
  <c r="K123" i="17"/>
  <c r="AA123" i="17" s="1"/>
  <c r="O122" i="17"/>
  <c r="G122" i="17"/>
  <c r="K121" i="17"/>
  <c r="O120" i="17"/>
  <c r="G120" i="17"/>
  <c r="K119" i="17"/>
  <c r="O118" i="17"/>
  <c r="G118" i="17"/>
  <c r="K117" i="17"/>
  <c r="O116" i="17"/>
  <c r="G116" i="17"/>
  <c r="K115" i="17"/>
  <c r="O114" i="17"/>
  <c r="G114" i="17"/>
  <c r="K113" i="17"/>
  <c r="O112" i="17"/>
  <c r="G112" i="17"/>
  <c r="K111" i="17"/>
  <c r="O110" i="17"/>
  <c r="G110" i="17"/>
  <c r="K109" i="17"/>
  <c r="O108" i="17"/>
  <c r="G108" i="17"/>
  <c r="K107" i="17"/>
  <c r="O106" i="17"/>
  <c r="G106" i="17"/>
  <c r="K105" i="17"/>
  <c r="O104" i="17"/>
  <c r="G104" i="17"/>
  <c r="K103" i="17"/>
  <c r="O102" i="17"/>
  <c r="G102" i="17"/>
  <c r="K101" i="17"/>
  <c r="O100" i="17"/>
  <c r="G100" i="17"/>
  <c r="K99" i="17"/>
  <c r="O98" i="17"/>
  <c r="G98" i="17"/>
  <c r="J136" i="17"/>
  <c r="Z136" i="17" s="1"/>
  <c r="F131" i="17"/>
  <c r="V131" i="17" s="1"/>
  <c r="F125" i="17"/>
  <c r="V125" i="17" s="1"/>
  <c r="J120" i="17"/>
  <c r="N115" i="17"/>
  <c r="J110" i="17"/>
  <c r="N105" i="17"/>
  <c r="N101" i="17"/>
  <c r="I136" i="17"/>
  <c r="Y136" i="17" s="1"/>
  <c r="Q130" i="17"/>
  <c r="AG130" i="17" s="1"/>
  <c r="M125" i="17"/>
  <c r="AC125" i="17" s="1"/>
  <c r="M119" i="17"/>
  <c r="M115" i="17"/>
  <c r="I112" i="17"/>
  <c r="M107" i="17"/>
  <c r="Q98" i="17"/>
  <c r="P136" i="17"/>
  <c r="AF136" i="17" s="1"/>
  <c r="P134" i="17"/>
  <c r="AF134" i="17" s="1"/>
  <c r="L131" i="17"/>
  <c r="AB131" i="17" s="1"/>
  <c r="K135" i="17"/>
  <c r="AA135" i="17" s="1"/>
  <c r="J134" i="17"/>
  <c r="Z134" i="17" s="1"/>
  <c r="N129" i="17"/>
  <c r="AD129" i="17" s="1"/>
  <c r="N125" i="17"/>
  <c r="AD125" i="17" s="1"/>
  <c r="N121" i="17"/>
  <c r="F117" i="17"/>
  <c r="J112" i="17"/>
  <c r="N107" i="17"/>
  <c r="F103" i="17"/>
  <c r="J100" i="17"/>
  <c r="M135" i="17"/>
  <c r="AC135" i="17" s="1"/>
  <c r="I132" i="17"/>
  <c r="Y132" i="17" s="1"/>
  <c r="I130" i="17"/>
  <c r="Y130" i="17" s="1"/>
  <c r="Q126" i="17"/>
  <c r="AG126" i="17" s="1"/>
  <c r="Q124" i="17"/>
  <c r="AG124" i="17" s="1"/>
  <c r="M121" i="17"/>
  <c r="M117" i="17"/>
  <c r="I114" i="17"/>
  <c r="M111" i="17"/>
  <c r="Q108" i="17"/>
  <c r="I106" i="17"/>
  <c r="M101" i="17"/>
  <c r="J137" i="17"/>
  <c r="Z137" i="17" s="1"/>
  <c r="N136" i="17"/>
  <c r="AD136" i="17" s="1"/>
  <c r="F136" i="17"/>
  <c r="V136" i="17" s="1"/>
  <c r="J135" i="17"/>
  <c r="Z135" i="17" s="1"/>
  <c r="N134" i="17"/>
  <c r="AD134" i="17" s="1"/>
  <c r="F134" i="17"/>
  <c r="V134" i="17" s="1"/>
  <c r="J133" i="17"/>
  <c r="Z133" i="17" s="1"/>
  <c r="N132" i="17"/>
  <c r="AD132" i="17" s="1"/>
  <c r="F132" i="17"/>
  <c r="V132" i="17" s="1"/>
  <c r="J131" i="17"/>
  <c r="Z131" i="17" s="1"/>
  <c r="N130" i="17"/>
  <c r="AD130" i="17" s="1"/>
  <c r="F130" i="17"/>
  <c r="V130" i="17" s="1"/>
  <c r="J129" i="17"/>
  <c r="Z129" i="17" s="1"/>
  <c r="N128" i="17"/>
  <c r="AD128" i="17" s="1"/>
  <c r="F128" i="17"/>
  <c r="V128" i="17" s="1"/>
  <c r="J127" i="17"/>
  <c r="Z127" i="17" s="1"/>
  <c r="N126" i="17"/>
  <c r="AD126" i="17" s="1"/>
  <c r="F126" i="17"/>
  <c r="V126" i="17" s="1"/>
  <c r="J125" i="17"/>
  <c r="Z125" i="17" s="1"/>
  <c r="N124" i="17"/>
  <c r="AD124" i="17" s="1"/>
  <c r="F124" i="17"/>
  <c r="V124" i="17" s="1"/>
  <c r="J123" i="17"/>
  <c r="Z123" i="17" s="1"/>
  <c r="N122" i="17"/>
  <c r="F122" i="17"/>
  <c r="J121" i="17"/>
  <c r="N120" i="17"/>
  <c r="F120" i="17"/>
  <c r="J119" i="17"/>
  <c r="N118" i="17"/>
  <c r="F118" i="17"/>
  <c r="J117" i="17"/>
  <c r="N116" i="17"/>
  <c r="F116" i="17"/>
  <c r="J115" i="17"/>
  <c r="N114" i="17"/>
  <c r="F114" i="17"/>
  <c r="J113" i="17"/>
  <c r="N112" i="17"/>
  <c r="F112" i="17"/>
  <c r="J111" i="17"/>
  <c r="N110" i="17"/>
  <c r="F110" i="17"/>
  <c r="J109" i="17"/>
  <c r="N108" i="17"/>
  <c r="F108" i="17"/>
  <c r="J107" i="17"/>
  <c r="N106" i="17"/>
  <c r="F106" i="17"/>
  <c r="J105" i="17"/>
  <c r="N104" i="17"/>
  <c r="F104" i="17"/>
  <c r="J103" i="17"/>
  <c r="N102" i="17"/>
  <c r="F102" i="17"/>
  <c r="J101" i="17"/>
  <c r="N100" i="17"/>
  <c r="F100" i="17"/>
  <c r="J99" i="17"/>
  <c r="N98" i="17"/>
  <c r="F98" i="17"/>
  <c r="E137" i="17"/>
  <c r="E136" i="17"/>
  <c r="E135" i="17"/>
  <c r="E134" i="17"/>
  <c r="E133" i="17"/>
  <c r="A259" i="19" l="1"/>
  <c r="A252" i="19"/>
  <c r="A258" i="19"/>
  <c r="A261" i="21"/>
  <c r="A250" i="20"/>
  <c r="A269" i="22"/>
  <c r="A257" i="21"/>
  <c r="A270" i="21"/>
  <c r="A272" i="20"/>
  <c r="A269" i="19"/>
  <c r="A262" i="19"/>
  <c r="A252" i="20"/>
  <c r="A268" i="20"/>
  <c r="A266" i="19"/>
  <c r="A267" i="19"/>
  <c r="A261" i="19"/>
  <c r="A254" i="20"/>
  <c r="A265" i="20"/>
  <c r="A247" i="19"/>
  <c r="A256" i="19"/>
  <c r="A256" i="22"/>
  <c r="A249" i="21"/>
  <c r="A249" i="19"/>
  <c r="A263" i="19"/>
  <c r="A262" i="20"/>
  <c r="A258" i="20"/>
  <c r="A254" i="19"/>
  <c r="A270" i="20"/>
  <c r="A271" i="19"/>
  <c r="A259" i="22"/>
  <c r="A251" i="20"/>
  <c r="A248" i="20"/>
  <c r="A265" i="19"/>
  <c r="A264" i="20"/>
  <c r="A259" i="20"/>
  <c r="A268" i="21"/>
  <c r="A262" i="21"/>
  <c r="A251" i="22"/>
  <c r="A264" i="19"/>
  <c r="A249" i="20"/>
  <c r="A260" i="21"/>
  <c r="A263" i="22"/>
  <c r="A266" i="20"/>
  <c r="A251" i="21"/>
  <c r="A253" i="20"/>
  <c r="A263" i="20"/>
  <c r="A257" i="19"/>
  <c r="A270" i="22"/>
  <c r="A250" i="22"/>
  <c r="A247" i="20"/>
  <c r="A266" i="21"/>
  <c r="A267" i="20"/>
  <c r="A248" i="21"/>
  <c r="A265" i="21"/>
  <c r="A266" i="22"/>
  <c r="A253" i="19"/>
  <c r="A253" i="21"/>
  <c r="A247" i="21"/>
  <c r="A269" i="21"/>
  <c r="A268" i="19"/>
  <c r="A258" i="21"/>
  <c r="A257" i="20"/>
  <c r="A247" i="22"/>
  <c r="A250" i="19"/>
  <c r="A260" i="19"/>
  <c r="A255" i="19"/>
  <c r="A255" i="20"/>
  <c r="A268" i="22"/>
  <c r="A261" i="22"/>
  <c r="A255" i="21"/>
  <c r="A263" i="21"/>
  <c r="A250" i="21"/>
  <c r="A248" i="22"/>
  <c r="A253" i="22"/>
  <c r="A260" i="20"/>
  <c r="A256" i="20"/>
  <c r="A248" i="19"/>
  <c r="A267" i="21"/>
  <c r="A264" i="21"/>
  <c r="A257" i="22"/>
  <c r="A267" i="22"/>
  <c r="A254" i="21"/>
  <c r="A272" i="22"/>
  <c r="A272" i="21"/>
  <c r="A272" i="19"/>
  <c r="A260" i="22"/>
  <c r="A270" i="19"/>
  <c r="A251" i="19"/>
  <c r="A261" i="20"/>
  <c r="A255" i="22"/>
  <c r="A252" i="22"/>
  <c r="A264" i="22"/>
  <c r="A271" i="20"/>
  <c r="A259" i="21"/>
  <c r="A271" i="21"/>
  <c r="A269" i="20"/>
  <c r="A262" i="22"/>
  <c r="A265" i="22"/>
  <c r="A252" i="21"/>
  <c r="A254" i="22"/>
  <c r="A271" i="22"/>
  <c r="A258" i="22"/>
  <c r="A256" i="21"/>
  <c r="A249" i="22"/>
  <c r="J3" i="11"/>
  <c r="A224" i="17"/>
  <c r="U224" i="17"/>
  <c r="S224" i="17" s="1"/>
  <c r="S211" i="17"/>
  <c r="S209" i="17"/>
  <c r="S212" i="17"/>
  <c r="S208" i="17"/>
  <c r="S221" i="17"/>
  <c r="S213" i="17"/>
  <c r="S207" i="17"/>
  <c r="A227" i="17"/>
  <c r="U227" i="17"/>
  <c r="S227" i="17" s="1"/>
  <c r="S214" i="17"/>
  <c r="S210" i="17"/>
  <c r="A226" i="17"/>
  <c r="U226" i="17"/>
  <c r="S226" i="17" s="1"/>
  <c r="A219" i="17"/>
  <c r="U219" i="17"/>
  <c r="S223" i="17"/>
  <c r="S225" i="17"/>
  <c r="S222" i="17"/>
  <c r="A211" i="17"/>
  <c r="A212" i="17"/>
  <c r="A208" i="17"/>
  <c r="A216" i="17"/>
  <c r="A213" i="17"/>
  <c r="A221" i="17"/>
  <c r="A214" i="17"/>
  <c r="A217" i="17"/>
  <c r="A220" i="17"/>
  <c r="A210" i="17"/>
  <c r="A218" i="17"/>
  <c r="A207" i="17"/>
  <c r="A215" i="17"/>
  <c r="A209" i="17"/>
  <c r="A223" i="17"/>
  <c r="A225" i="17"/>
  <c r="A222" i="17"/>
  <c r="S175" i="17"/>
  <c r="S171" i="17"/>
  <c r="S174" i="17"/>
  <c r="S178" i="17"/>
  <c r="S169" i="17"/>
  <c r="S170" i="17"/>
  <c r="S177" i="17"/>
  <c r="S179" i="17"/>
  <c r="S168" i="17"/>
  <c r="S180" i="17"/>
  <c r="S172" i="17"/>
  <c r="S176" i="17"/>
  <c r="S181" i="17"/>
  <c r="S173" i="17"/>
  <c r="S182" i="17"/>
  <c r="U134" i="17"/>
  <c r="S134" i="17" s="1"/>
  <c r="A134" i="17"/>
  <c r="U135" i="17"/>
  <c r="S135" i="17" s="1"/>
  <c r="A135" i="17"/>
  <c r="U133" i="17"/>
  <c r="S133" i="17" s="1"/>
  <c r="A133" i="17"/>
  <c r="U136" i="17"/>
  <c r="S136" i="17" s="1"/>
  <c r="A136" i="17"/>
  <c r="U137" i="17"/>
  <c r="S137" i="17" s="1"/>
  <c r="A137" i="17"/>
  <c r="B19" i="11" a="1"/>
  <c r="B30" i="11" a="1"/>
  <c r="B23" i="11" a="1"/>
  <c r="B29" i="11" a="1"/>
  <c r="D32" i="11" a="1"/>
  <c r="E21" i="11" a="1"/>
  <c r="F40" i="11" a="1"/>
  <c r="D28" i="11" a="1"/>
  <c r="D41" i="11" a="1"/>
  <c r="E43" i="11" a="1"/>
  <c r="B40" i="11" a="1"/>
  <c r="B33" i="11" a="1"/>
  <c r="E23" i="11" a="1"/>
  <c r="E39" i="11" a="1"/>
  <c r="B37" i="11" a="1"/>
  <c r="B38" i="11" a="1"/>
  <c r="B32" i="11" a="1"/>
  <c r="B18" i="11" a="1"/>
  <c r="B27" i="11" a="1"/>
  <c r="F27" i="11" a="1"/>
  <c r="D20" i="11" a="1"/>
  <c r="B34" i="11" a="1"/>
  <c r="E25" i="11" a="1"/>
  <c r="E36" i="11" a="1"/>
  <c r="B20" i="11" a="1"/>
  <c r="E33" i="11" a="1"/>
  <c r="B25" i="11" a="1"/>
  <c r="E37" i="11" a="1"/>
  <c r="D40" i="11" a="1"/>
  <c r="F30" i="11" a="1"/>
  <c r="E34" i="11" a="1"/>
  <c r="E22" i="11" a="1"/>
  <c r="E41" i="11" a="1"/>
  <c r="D22" i="11" a="1"/>
  <c r="B28" i="11" a="1"/>
  <c r="F34" i="11" a="1"/>
  <c r="B42" i="11" a="1"/>
  <c r="E24" i="11" a="1"/>
  <c r="E19" i="11" a="1"/>
  <c r="F41" i="11" a="1"/>
  <c r="E30" i="11" a="1"/>
  <c r="E29" i="11" a="1"/>
  <c r="B36" i="11" a="1"/>
  <c r="F21" i="11" a="1"/>
  <c r="E35" i="11" a="1"/>
  <c r="E18" i="11" a="1"/>
  <c r="D37" i="11" a="1"/>
  <c r="D18" i="11" a="1"/>
  <c r="D39" i="11" a="1"/>
  <c r="E38" i="11" a="1"/>
  <c r="D33" i="11" a="1"/>
  <c r="D19" i="11" a="1"/>
  <c r="F22" i="11" a="1"/>
  <c r="D36" i="11" a="1"/>
  <c r="B35" i="11" a="1"/>
  <c r="F37" i="11" a="1"/>
  <c r="E20" i="11" a="1"/>
  <c r="B24" i="11" a="1"/>
  <c r="D31" i="11" a="1"/>
  <c r="D24" i="11" a="1"/>
  <c r="B39" i="11" a="1"/>
  <c r="D29" i="11" a="1"/>
  <c r="E28" i="11" a="1"/>
  <c r="D38" i="11" a="1"/>
  <c r="F28" i="11" a="1"/>
  <c r="B31" i="11" a="1"/>
  <c r="D25" i="11" a="1"/>
  <c r="E26" i="11" a="1"/>
  <c r="D43" i="11" a="1"/>
  <c r="B43" i="11" a="1"/>
  <c r="D26" i="11" a="1"/>
  <c r="D34" i="11" a="1"/>
  <c r="D21" i="11" a="1"/>
  <c r="E32" i="11" a="1"/>
  <c r="F24" i="11" a="1"/>
  <c r="E27" i="11" a="1"/>
  <c r="F18" i="11" a="1"/>
  <c r="D35" i="11" a="1"/>
  <c r="B21" i="11" a="1"/>
  <c r="F38" i="11" a="1"/>
  <c r="B26" i="11" a="1"/>
  <c r="F43" i="11" a="1"/>
  <c r="F39" i="11" a="1"/>
  <c r="F32" i="11" a="1"/>
  <c r="F31" i="11" a="1"/>
  <c r="B41" i="11" a="1"/>
  <c r="B22" i="11" a="1"/>
  <c r="F19" i="11" a="1"/>
  <c r="E31" i="11" a="1"/>
  <c r="F26" i="11" a="1"/>
  <c r="E42" i="11" a="1"/>
  <c r="D42" i="11" a="1"/>
  <c r="F33" i="11" a="1"/>
  <c r="D23" i="11" a="1"/>
  <c r="F42" i="11" a="1"/>
  <c r="F29" i="11" a="1"/>
  <c r="D27" i="11" a="1"/>
  <c r="F20" i="11" a="1"/>
  <c r="F23" i="11" a="1"/>
  <c r="F35" i="11" a="1"/>
  <c r="D30" i="11" a="1"/>
  <c r="E40" i="11" a="1"/>
  <c r="F36" i="11" a="1"/>
  <c r="F25" i="11" a="1"/>
  <c r="B19" i="11" l="1"/>
  <c r="B30" i="11"/>
  <c r="D32" i="11"/>
  <c r="B29" i="11"/>
  <c r="B23" i="11"/>
  <c r="F40" i="11"/>
  <c r="E21" i="11"/>
  <c r="B38" i="11"/>
  <c r="B37" i="11"/>
  <c r="E39" i="11"/>
  <c r="E23" i="11"/>
  <c r="B33" i="11"/>
  <c r="B40" i="11"/>
  <c r="E43" i="11"/>
  <c r="D41" i="11"/>
  <c r="D28" i="11"/>
  <c r="E33" i="11"/>
  <c r="B20" i="11"/>
  <c r="E36" i="11"/>
  <c r="E25" i="11"/>
  <c r="B34" i="11"/>
  <c r="D20" i="11"/>
  <c r="F27" i="11"/>
  <c r="B27" i="11"/>
  <c r="B18" i="11"/>
  <c r="B32" i="11"/>
  <c r="D24" i="11"/>
  <c r="D31" i="11"/>
  <c r="B24" i="11"/>
  <c r="E20" i="11"/>
  <c r="F37" i="11"/>
  <c r="B35" i="11"/>
  <c r="D36" i="11"/>
  <c r="F22" i="11"/>
  <c r="D19" i="11"/>
  <c r="D33" i="11"/>
  <c r="E38" i="11"/>
  <c r="D39" i="11"/>
  <c r="D18" i="11"/>
  <c r="D37" i="11"/>
  <c r="E18" i="11"/>
  <c r="E35" i="11"/>
  <c r="F21" i="11"/>
  <c r="B36" i="11"/>
  <c r="E29" i="11"/>
  <c r="E30" i="11"/>
  <c r="F41" i="11"/>
  <c r="E19" i="11"/>
  <c r="E24" i="11"/>
  <c r="B42" i="11"/>
  <c r="F34" i="11"/>
  <c r="B28" i="11"/>
  <c r="D22" i="11"/>
  <c r="E41" i="11"/>
  <c r="E22" i="11"/>
  <c r="E34" i="11"/>
  <c r="F30" i="11"/>
  <c r="D40" i="11"/>
  <c r="E37" i="11"/>
  <c r="B25" i="11"/>
  <c r="E31" i="11"/>
  <c r="F19" i="11"/>
  <c r="B22" i="11"/>
  <c r="B41" i="11"/>
  <c r="F31" i="11"/>
  <c r="F32" i="11"/>
  <c r="F39" i="11"/>
  <c r="F43" i="11"/>
  <c r="B26" i="11"/>
  <c r="F38" i="11"/>
  <c r="B21" i="11"/>
  <c r="D35" i="11"/>
  <c r="F18" i="11"/>
  <c r="E27" i="11"/>
  <c r="F24" i="11"/>
  <c r="E32" i="11"/>
  <c r="D21" i="11"/>
  <c r="D34" i="11"/>
  <c r="D26" i="11"/>
  <c r="B43" i="11"/>
  <c r="D43" i="11"/>
  <c r="E26" i="11"/>
  <c r="D25" i="11"/>
  <c r="B31" i="11"/>
  <c r="F28" i="11"/>
  <c r="D38" i="11"/>
  <c r="E28" i="11"/>
  <c r="D29" i="11"/>
  <c r="B39" i="11"/>
  <c r="F25" i="11"/>
  <c r="F36" i="11"/>
  <c r="E40" i="11"/>
  <c r="D30" i="11"/>
  <c r="F35" i="11"/>
  <c r="F23" i="11"/>
  <c r="F20" i="11"/>
  <c r="D27" i="11"/>
  <c r="F29" i="11"/>
  <c r="F42" i="11"/>
  <c r="D23" i="11"/>
  <c r="F33" i="11"/>
  <c r="D42" i="11"/>
  <c r="E42" i="11"/>
  <c r="F26" i="11"/>
  <c r="D88" i="17"/>
  <c r="D89" i="17"/>
  <c r="D90" i="17"/>
  <c r="D91" i="17"/>
  <c r="D92" i="17"/>
  <c r="D54" i="17"/>
  <c r="D55" i="17"/>
  <c r="D56" i="17"/>
  <c r="D57" i="17"/>
  <c r="D58" i="17"/>
  <c r="D59" i="17"/>
  <c r="D60" i="17"/>
  <c r="D61" i="17"/>
  <c r="D62" i="17"/>
  <c r="D63" i="17"/>
  <c r="D64" i="17"/>
  <c r="D65" i="17"/>
  <c r="D66" i="17"/>
  <c r="D67" i="17"/>
  <c r="D68" i="17"/>
  <c r="D69" i="17"/>
  <c r="D70" i="17"/>
  <c r="D71" i="17"/>
  <c r="D72" i="17"/>
  <c r="D73" i="17"/>
  <c r="D74" i="17"/>
  <c r="D75" i="17"/>
  <c r="D76" i="17"/>
  <c r="D77" i="17"/>
  <c r="D78" i="17"/>
  <c r="D79" i="17"/>
  <c r="D80" i="17"/>
  <c r="D81" i="17"/>
  <c r="D82" i="17"/>
  <c r="D83" i="17"/>
  <c r="D84" i="17"/>
  <c r="D85" i="17"/>
  <c r="D86" i="17"/>
  <c r="D87" i="17"/>
  <c r="T4" i="17"/>
  <c r="D32" i="17"/>
  <c r="D33" i="17"/>
  <c r="D34" i="17"/>
  <c r="D35" i="17"/>
  <c r="D36" i="17"/>
  <c r="D37" i="17"/>
  <c r="D38" i="17"/>
  <c r="D39" i="17"/>
  <c r="D40" i="17"/>
  <c r="D41" i="17"/>
  <c r="D42" i="17"/>
  <c r="D43" i="17"/>
  <c r="D44" i="17"/>
  <c r="D45" i="17"/>
  <c r="I43" i="17" a="1"/>
  <c r="H90" i="17" a="1"/>
  <c r="J20" i="17" a="1"/>
  <c r="E37" i="17" a="1"/>
  <c r="H36" i="17" a="1"/>
  <c r="M8" i="17" a="1"/>
  <c r="H37" i="17" a="1"/>
  <c r="L84" i="17" a="1"/>
  <c r="E44" i="17" a="1"/>
  <c r="F26" i="17" a="1"/>
  <c r="P16" i="17" a="1"/>
  <c r="O84" i="17" a="1"/>
  <c r="K88" i="17" a="1"/>
  <c r="J83" i="17" a="1"/>
  <c r="F87" i="17" a="1"/>
  <c r="Q22" i="17" a="1"/>
  <c r="E86" i="17" a="1"/>
  <c r="O91" i="17" a="1"/>
  <c r="Q85" i="17" a="1"/>
  <c r="P83" i="17" a="1"/>
  <c r="P9" i="17" a="1"/>
  <c r="P42" i="17" a="1"/>
  <c r="I44" i="17" a="1"/>
  <c r="F18" i="17" a="1"/>
  <c r="I6" i="17" a="1"/>
  <c r="G28" i="17" a="1"/>
  <c r="I16" i="17" a="1"/>
  <c r="E85" i="17" a="1"/>
  <c r="Q21" i="17" a="1"/>
  <c r="N14" i="17" a="1"/>
  <c r="F82" i="17" a="1"/>
  <c r="K24" i="17" a="1"/>
  <c r="K87" i="17" a="1"/>
  <c r="O12" i="17" a="1"/>
  <c r="K38" i="17" a="1"/>
  <c r="N41" i="17" a="1"/>
  <c r="K86" i="17" a="1"/>
  <c r="E23" i="17" a="1"/>
  <c r="F83" i="17" a="1"/>
  <c r="G33" i="17" a="1"/>
  <c r="Q30" i="17" a="1"/>
  <c r="I31" i="17" a="1"/>
  <c r="G78" i="17" a="1"/>
  <c r="L12" i="17" a="1"/>
  <c r="F22" i="17" a="1"/>
  <c r="H91" i="17" a="1"/>
  <c r="O13" i="17" a="1"/>
  <c r="H38" i="17" a="1"/>
  <c r="J19" i="17" a="1"/>
  <c r="N12" i="17" a="1"/>
  <c r="Q7" i="17" a="1"/>
  <c r="L6" i="17" a="1"/>
  <c r="H21" i="17" a="1"/>
  <c r="J35" i="17" a="1"/>
  <c r="O15" i="17" a="1"/>
  <c r="H43" i="17" a="1"/>
  <c r="F79" i="17" a="1"/>
  <c r="L44" i="17" a="1"/>
  <c r="N20" i="17" a="1"/>
  <c r="G25" i="17" a="1"/>
  <c r="Q88" i="17" a="1"/>
  <c r="F85" i="17" a="1"/>
  <c r="E18" i="17" a="1"/>
  <c r="L16" i="17" a="1"/>
  <c r="I27" i="17" a="1"/>
  <c r="Q27" i="17" a="1"/>
  <c r="P36" i="17" a="1"/>
  <c r="L77" i="17" a="1"/>
  <c r="Q33" i="17" a="1"/>
  <c r="K29" i="17" a="1"/>
  <c r="P31" i="17" a="1"/>
  <c r="H30" i="17" a="1"/>
  <c r="K85" i="17" a="1"/>
  <c r="E82" i="17" a="1"/>
  <c r="K23" i="17" a="1"/>
  <c r="M88" i="17" a="1"/>
  <c r="H12" i="17" a="1"/>
  <c r="L23" i="17" a="1"/>
  <c r="P39" i="17" a="1"/>
  <c r="K16" i="17" a="1"/>
  <c r="E78" i="17" a="1"/>
  <c r="E19" i="17" a="1"/>
  <c r="H13" i="17" a="1"/>
  <c r="L34" i="17" a="1"/>
  <c r="K11" i="17" a="1"/>
  <c r="K6" i="17" a="1"/>
  <c r="Q16" i="17" a="1"/>
  <c r="P20" i="17" a="1"/>
  <c r="E81" i="17" a="1"/>
  <c r="P91" i="17" a="1"/>
  <c r="O82" i="17" a="1"/>
  <c r="M15" i="17" a="1"/>
  <c r="Q15" i="17" a="1"/>
  <c r="M11" i="17" a="1"/>
  <c r="K20" i="17" a="1"/>
  <c r="I26" i="17" a="1"/>
  <c r="F36" i="17" a="1"/>
  <c r="K36" i="17" a="1"/>
  <c r="M86" i="17" a="1"/>
  <c r="F11" i="17" a="1"/>
  <c r="M80" i="17" a="1"/>
  <c r="O30" i="17" a="1"/>
  <c r="L41" i="17" a="1"/>
  <c r="J43" i="17" a="1"/>
  <c r="Q86" i="17" a="1"/>
  <c r="L45" i="17" a="1"/>
  <c r="F21" i="17" a="1"/>
  <c r="O7" i="17" a="1"/>
  <c r="I79" i="17" a="1"/>
  <c r="K19" i="17" a="1"/>
  <c r="J10" i="17" a="1"/>
  <c r="M21" i="17" a="1"/>
  <c r="O92" i="17" a="1"/>
  <c r="F10" i="17" a="1"/>
  <c r="P78" i="17" a="1"/>
  <c r="I77" i="17" a="1"/>
  <c r="M25" i="17" a="1"/>
  <c r="M23" i="17" a="1"/>
  <c r="O44" i="17" a="1"/>
  <c r="L78" i="17" a="1"/>
  <c r="F34" i="17" a="1"/>
  <c r="L86" i="17" a="1"/>
  <c r="G11" i="17" a="1"/>
  <c r="H39" i="17" a="1"/>
  <c r="I11" i="17" a="1"/>
  <c r="Q82" i="17" a="1"/>
  <c r="E12" i="17" a="1"/>
  <c r="H89" i="17" a="1"/>
  <c r="O41" i="17" a="1"/>
  <c r="G43" i="17" a="1"/>
  <c r="J33" i="17" a="1"/>
  <c r="K15" i="17" a="1"/>
  <c r="K18" i="17" a="1"/>
  <c r="F16" i="17" a="1"/>
  <c r="P86" i="17" a="1"/>
  <c r="M33" i="17" a="1"/>
  <c r="N31" i="17" a="1"/>
  <c r="H24" i="17" a="1"/>
  <c r="G85" i="17" a="1"/>
  <c r="E36" i="17" a="1"/>
  <c r="F91" i="17" a="1"/>
  <c r="Q45" i="17" a="1"/>
  <c r="H34" i="17" a="1"/>
  <c r="O89" i="17" a="1"/>
  <c r="G19" i="17" a="1"/>
  <c r="I12" i="17" a="1"/>
  <c r="E16" i="17" a="1"/>
  <c r="O6" i="17" a="1"/>
  <c r="O86" i="17" a="1"/>
  <c r="N79" i="17" a="1"/>
  <c r="N8" i="17" a="1"/>
  <c r="Q91" i="17" a="1"/>
  <c r="G21" i="17" a="1"/>
  <c r="L39" i="17" a="1"/>
  <c r="N43" i="17" a="1"/>
  <c r="G34" i="17" a="1"/>
  <c r="O10" i="17" a="1"/>
  <c r="G8" i="17" a="1"/>
  <c r="F86" i="17" a="1"/>
  <c r="Q14" i="17" a="1"/>
  <c r="K26" i="17" a="1"/>
  <c r="O32" i="17" a="1"/>
  <c r="L8" i="17" a="1"/>
  <c r="E32" i="17" a="1"/>
  <c r="M91" i="17" a="1"/>
  <c r="I28" i="17" a="1"/>
  <c r="G35" i="17" a="1"/>
  <c r="F45" i="17" a="1"/>
  <c r="N9" i="17" a="1"/>
  <c r="K41" i="17" a="1"/>
  <c r="K45" i="17" a="1"/>
  <c r="I14" i="17" a="1"/>
  <c r="E17" i="17" a="1"/>
  <c r="M87" i="17" a="1"/>
  <c r="E41" i="17" a="1"/>
  <c r="Q41" i="17" a="1"/>
  <c r="G39" i="17" a="1"/>
  <c r="P28" i="17" a="1"/>
  <c r="G82" i="17" a="1"/>
  <c r="N33" i="17" a="1"/>
  <c r="N28" i="17" a="1"/>
  <c r="L20" i="17" a="1"/>
  <c r="I20" i="17" a="1"/>
  <c r="H9" i="17" a="1"/>
  <c r="N26" i="17" a="1"/>
  <c r="K37" i="17" a="1"/>
  <c r="E90" i="17" a="1"/>
  <c r="J81" i="17" a="1"/>
  <c r="G36" i="17" a="1"/>
  <c r="L40" i="17" a="1"/>
  <c r="G81" i="17" a="1"/>
  <c r="F32" i="17" a="1"/>
  <c r="P87" i="17" a="1"/>
  <c r="G79" i="17" a="1"/>
  <c r="M78" i="17" a="1"/>
  <c r="L10" i="17" a="1"/>
  <c r="F6" i="17" a="1"/>
  <c r="M10" i="17" a="1"/>
  <c r="P88" i="17" a="1"/>
  <c r="M20" i="17" a="1"/>
  <c r="L15" i="17" a="1"/>
  <c r="J13" i="17" a="1"/>
  <c r="J78" i="17" a="1"/>
  <c r="L30" i="17" a="1"/>
  <c r="N34" i="17" a="1"/>
  <c r="N90" i="17" a="1"/>
  <c r="N83" i="17" a="1"/>
  <c r="F28" i="17" a="1"/>
  <c r="O37" i="17" a="1"/>
  <c r="H26" i="17" a="1"/>
  <c r="I88" i="17" a="1"/>
  <c r="Q77" i="17" a="1"/>
  <c r="O20" i="17" a="1"/>
  <c r="I78" i="17" a="1"/>
  <c r="H85" i="17" a="1"/>
  <c r="H92" i="17" a="1"/>
  <c r="P30" i="17" a="1"/>
  <c r="P12" i="17" a="1"/>
  <c r="I23" i="17" a="1"/>
  <c r="G13" i="17" a="1"/>
  <c r="Q17" i="17" a="1"/>
  <c r="J85" i="17" a="1"/>
  <c r="K89" i="17" a="1"/>
  <c r="G22" i="17" a="1"/>
  <c r="Q18" i="17" a="1"/>
  <c r="N30" i="17" a="1"/>
  <c r="G9" i="17" a="1"/>
  <c r="F19" i="17" a="1"/>
  <c r="E22" i="17" a="1"/>
  <c r="L80" i="17" a="1"/>
  <c r="G41" i="17" a="1"/>
  <c r="J37" i="17" a="1"/>
  <c r="L24" i="17" a="1"/>
  <c r="P27" i="17" a="1"/>
  <c r="E33" i="17" a="1"/>
  <c r="L9" i="17" a="1"/>
  <c r="Q20" i="17" a="1"/>
  <c r="J40" i="17" a="1"/>
  <c r="F92" i="17" a="1"/>
  <c r="Q89" i="17" a="1"/>
  <c r="K8" i="17" a="1"/>
  <c r="Q9" i="17" a="1"/>
  <c r="I83" i="17" a="1"/>
  <c r="O83" i="17" a="1"/>
  <c r="M89" i="17" a="1"/>
  <c r="E87" i="17" a="1"/>
  <c r="I80" i="17" a="1"/>
  <c r="Q44" i="17" a="1"/>
  <c r="I37" i="17" a="1"/>
  <c r="P11" i="17" a="1"/>
  <c r="F8" i="17" a="1"/>
  <c r="P35" i="17" a="1"/>
  <c r="N18" i="17" a="1"/>
  <c r="O9" i="17" a="1"/>
  <c r="G14" i="17" a="1"/>
  <c r="J9" i="17" a="1"/>
  <c r="J34" i="17" a="1"/>
  <c r="H7" i="17" a="1"/>
  <c r="E9" i="17" a="1"/>
  <c r="P19" i="17" a="1"/>
  <c r="F27" i="17" a="1"/>
  <c r="P81" i="17" a="1"/>
  <c r="Q38" i="17" a="1"/>
  <c r="Q83" i="17" a="1"/>
  <c r="J88" i="17" a="1"/>
  <c r="G30" i="17" a="1"/>
  <c r="N89" i="17" a="1"/>
  <c r="L37" i="17" a="1"/>
  <c r="E45" i="17" a="1"/>
  <c r="G44" i="17" a="1"/>
  <c r="O78" i="17" a="1"/>
  <c r="H83" i="17" a="1"/>
  <c r="M41" i="17" a="1"/>
  <c r="L19" i="17" a="1"/>
  <c r="M29" i="17" a="1"/>
  <c r="H28" i="17" a="1"/>
  <c r="I32" i="17" a="1"/>
  <c r="K22" i="17" a="1"/>
  <c r="F81" i="17" a="1"/>
  <c r="N44" i="17" a="1"/>
  <c r="O40" i="17" a="1"/>
  <c r="O17" i="17" a="1"/>
  <c r="M40" i="17" a="1"/>
  <c r="K79" i="17" a="1"/>
  <c r="E24" i="17" a="1"/>
  <c r="N21" i="17" a="1"/>
  <c r="M84" i="17" a="1"/>
  <c r="G91" i="17" a="1"/>
  <c r="E28" i="17" a="1"/>
  <c r="I10" i="17" a="1"/>
  <c r="M85" i="17" a="1"/>
  <c r="L21" i="17" a="1"/>
  <c r="L38" i="17" a="1"/>
  <c r="Q24" i="17" a="1"/>
  <c r="K82" i="17" a="1"/>
  <c r="Q92" i="17" a="1"/>
  <c r="F84" i="17" a="1"/>
  <c r="I9" i="17" a="1"/>
  <c r="F44" i="17" a="1"/>
  <c r="M79" i="17" a="1"/>
  <c r="J92" i="17" a="1"/>
  <c r="K90" i="17" a="1"/>
  <c r="O16" i="17" a="1"/>
  <c r="E89" i="17" a="1"/>
  <c r="P85" i="17" a="1"/>
  <c r="G92" i="17" a="1"/>
  <c r="I30" i="17" a="1"/>
  <c r="J23" i="17" a="1"/>
  <c r="K83" i="17" a="1"/>
  <c r="K40" i="17" a="1"/>
  <c r="K28" i="17" a="1"/>
  <c r="M30" i="17" a="1"/>
  <c r="E42" i="17" a="1"/>
  <c r="J16" i="17" a="1"/>
  <c r="N82" i="17" a="1"/>
  <c r="F40" i="17" a="1"/>
  <c r="H40" i="17" a="1"/>
  <c r="E26" i="17" a="1"/>
  <c r="N92" i="17" a="1"/>
  <c r="H31" i="17" a="1"/>
  <c r="G23" i="17" a="1"/>
  <c r="K39" i="17" a="1"/>
  <c r="L31" i="17" a="1"/>
  <c r="N77" i="17" a="1"/>
  <c r="L33" i="17" a="1"/>
  <c r="J45" i="17" a="1"/>
  <c r="I21" i="17" a="1"/>
  <c r="I85" i="17" a="1"/>
  <c r="Q78" i="17" a="1"/>
  <c r="N85" i="17" a="1"/>
  <c r="P15" i="17" a="1"/>
  <c r="F80" i="17" a="1"/>
  <c r="K7" i="17" a="1"/>
  <c r="Q32" i="17" a="1"/>
  <c r="P7" i="17" a="1"/>
  <c r="J79" i="17" a="1"/>
  <c r="K84" i="17" a="1"/>
  <c r="M26" i="17" a="1"/>
  <c r="L17" i="17" a="1"/>
  <c r="J44" i="17" a="1"/>
  <c r="L43" i="17" a="1"/>
  <c r="F35" i="17" a="1"/>
  <c r="H42" i="17" a="1"/>
  <c r="N19" i="17" a="1"/>
  <c r="L13" i="17" a="1"/>
  <c r="H18" i="17" a="1"/>
  <c r="F37" i="17" a="1"/>
  <c r="M27" i="17" a="1"/>
  <c r="O85" i="17" a="1"/>
  <c r="N84" i="17" a="1"/>
  <c r="O11" i="17" a="1"/>
  <c r="L28" i="17" a="1"/>
  <c r="P18" i="17" a="1"/>
  <c r="N81" i="17" a="1"/>
  <c r="L35" i="17" a="1"/>
  <c r="H79" i="17" a="1"/>
  <c r="E14" i="17" a="1"/>
  <c r="F39" i="17" a="1"/>
  <c r="N11" i="17" a="1"/>
  <c r="H11" i="17" a="1"/>
  <c r="G88" i="17" a="1"/>
  <c r="L83" i="17" a="1"/>
  <c r="G31" i="17" a="1"/>
  <c r="J42" i="17" a="1"/>
  <c r="H14" i="17" a="1"/>
  <c r="I40" i="17" a="1"/>
  <c r="O88" i="17" a="1"/>
  <c r="I35" i="17" a="1"/>
  <c r="G10" i="17" a="1"/>
  <c r="O21" i="17" a="1"/>
  <c r="P32" i="17" a="1"/>
  <c r="O77" i="17" a="1"/>
  <c r="I7" i="17" a="1"/>
  <c r="L42" i="17" a="1"/>
  <c r="P8" i="17" a="1"/>
  <c r="P33" i="17" a="1"/>
  <c r="Q36" i="17" a="1"/>
  <c r="N13" i="17" a="1"/>
  <c r="M36" i="17" a="1"/>
  <c r="M42" i="17" a="1"/>
  <c r="K77" i="17" a="1"/>
  <c r="F24" i="17" a="1"/>
  <c r="K44" i="17" a="1"/>
  <c r="F89" i="17" a="1"/>
  <c r="F31" i="17" a="1"/>
  <c r="F41" i="17" a="1"/>
  <c r="I41" i="17" a="1"/>
  <c r="J31" i="17" a="1"/>
  <c r="L26" i="17" a="1"/>
  <c r="F38" i="17" a="1"/>
  <c r="K17" i="17" a="1"/>
  <c r="M35" i="17" a="1"/>
  <c r="J80" i="17" a="1"/>
  <c r="N88" i="17" a="1"/>
  <c r="J26" i="17" a="1"/>
  <c r="L18" i="17" a="1"/>
  <c r="Q87" i="17" a="1"/>
  <c r="H88" i="17" a="1"/>
  <c r="F7" i="17" a="1"/>
  <c r="H6" i="17" a="1"/>
  <c r="M32" i="17" a="1"/>
  <c r="K43" i="17" a="1"/>
  <c r="I90" i="17" a="1"/>
  <c r="H8" i="17" a="1"/>
  <c r="F88" i="17" a="1"/>
  <c r="L11" i="17" a="1"/>
  <c r="L85" i="17" a="1"/>
  <c r="H20" i="17" a="1"/>
  <c r="G27" i="17" a="1"/>
  <c r="J12" i="17" a="1"/>
  <c r="Q35" i="17" a="1"/>
  <c r="O28" i="17" a="1"/>
  <c r="N37" i="17" a="1"/>
  <c r="E91" i="17" a="1"/>
  <c r="Q13" i="17" a="1"/>
  <c r="J86" i="17" a="1"/>
  <c r="J30" i="17" a="1"/>
  <c r="J41" i="17" a="1"/>
  <c r="I82" i="17" a="1"/>
  <c r="J24" i="17" a="1"/>
  <c r="E7" i="17" a="1"/>
  <c r="Q84" i="17" a="1"/>
  <c r="E79" i="17" a="1"/>
  <c r="F12" i="17" a="1"/>
  <c r="L7" i="17" a="1"/>
  <c r="G84" i="17" a="1"/>
  <c r="K91" i="17" a="1"/>
  <c r="M34" i="17" a="1"/>
  <c r="P84" i="17" a="1"/>
  <c r="K9" i="17" a="1"/>
  <c r="F15" i="17" a="1"/>
  <c r="J14" i="17" a="1"/>
  <c r="G20" i="17" a="1"/>
  <c r="J22" i="17" a="1"/>
  <c r="E27" i="17" a="1"/>
  <c r="I17" i="17" a="1"/>
  <c r="I34" i="17" a="1"/>
  <c r="I33" i="17" a="1"/>
  <c r="L79" i="17" a="1"/>
  <c r="F43" i="17" a="1"/>
  <c r="H17" i="17" a="1"/>
  <c r="E34" i="17" a="1"/>
  <c r="J8" i="17" a="1"/>
  <c r="J89" i="17" a="1"/>
  <c r="I15" i="17" a="1"/>
  <c r="Q79" i="17" a="1"/>
  <c r="G42" i="17" a="1"/>
  <c r="L92" i="17" a="1"/>
  <c r="M82" i="17" a="1"/>
  <c r="P25" i="17" a="1"/>
  <c r="Q25" i="17" a="1"/>
  <c r="O18" i="17" a="1"/>
  <c r="J32" i="17" a="1"/>
  <c r="H82" i="17" a="1"/>
  <c r="M13" i="17" a="1"/>
  <c r="J28" i="17" a="1"/>
  <c r="M12" i="17" a="1"/>
  <c r="N16" i="17" a="1"/>
  <c r="E13" i="17" a="1"/>
  <c r="O39" i="17" a="1"/>
  <c r="M37" i="17" a="1"/>
  <c r="K42" i="17" a="1"/>
  <c r="Q42" i="17" a="1"/>
  <c r="F25" i="17" a="1"/>
  <c r="N22" i="17" a="1"/>
  <c r="L81" i="17" a="1"/>
  <c r="P26" i="17" a="1"/>
  <c r="N38" i="17" a="1"/>
  <c r="O81" i="17" a="1"/>
  <c r="H19" i="17" a="1"/>
  <c r="O38" i="17" a="1"/>
  <c r="F20" i="17" a="1"/>
  <c r="N42" i="17" a="1"/>
  <c r="O79" i="17" a="1"/>
  <c r="L14" i="17" a="1"/>
  <c r="G29" i="17" a="1"/>
  <c r="E8" i="17" a="1"/>
  <c r="H78" i="17" a="1"/>
  <c r="N91" i="17" a="1"/>
  <c r="Q90" i="17" a="1"/>
  <c r="N15" i="17" a="1"/>
  <c r="M22" i="17" a="1"/>
  <c r="P44" i="17" a="1"/>
  <c r="P89" i="17" a="1"/>
  <c r="H87" i="17" a="1"/>
  <c r="J39" i="17" a="1"/>
  <c r="H32" i="17" a="1"/>
  <c r="E83" i="17" a="1"/>
  <c r="I24" i="17" a="1"/>
  <c r="J36" i="17" a="1"/>
  <c r="P82" i="17" a="1"/>
  <c r="F29" i="17" a="1"/>
  <c r="K35" i="17" a="1"/>
  <c r="K30" i="17" a="1"/>
  <c r="F42" i="17" a="1"/>
  <c r="Q81" i="17" a="1"/>
  <c r="E92" i="17" a="1"/>
  <c r="G7" i="17" a="1"/>
  <c r="E20" i="17" a="1"/>
  <c r="M18" i="17" a="1"/>
  <c r="M31" i="17" a="1"/>
  <c r="H16" i="17" a="1"/>
  <c r="G26" i="17" a="1"/>
  <c r="G32" i="17" a="1"/>
  <c r="I81" i="17" a="1"/>
  <c r="E31" i="17" a="1"/>
  <c r="K27" i="17" a="1"/>
  <c r="O14" i="17" a="1"/>
  <c r="P43" i="17" a="1"/>
  <c r="N29" i="17" a="1"/>
  <c r="I42" i="17" a="1"/>
  <c r="G83" i="17" a="1"/>
  <c r="Q6" i="17" a="1"/>
  <c r="J77" i="17" a="1"/>
  <c r="I13" i="17" a="1"/>
  <c r="N78" i="17" a="1"/>
  <c r="Q29" i="17" a="1"/>
  <c r="M92" i="17" a="1"/>
  <c r="M17" i="17" a="1"/>
  <c r="M28" i="17" a="1"/>
  <c r="J11" i="17" a="1"/>
  <c r="H27" i="17" a="1"/>
  <c r="G77" i="17" a="1"/>
  <c r="J29" i="17" a="1"/>
  <c r="K81" i="17" a="1"/>
  <c r="E43" i="17" a="1"/>
  <c r="M81" i="17" a="1"/>
  <c r="G45" i="17" a="1"/>
  <c r="N45" i="17" a="1"/>
  <c r="M44" i="17" a="1"/>
  <c r="P21" i="17" a="1"/>
  <c r="O43" i="17" a="1"/>
  <c r="O36" i="17" a="1"/>
  <c r="N6" i="17" a="1"/>
  <c r="O87" i="17" a="1"/>
  <c r="E38" i="17" a="1"/>
  <c r="O33" i="17" a="1"/>
  <c r="I86" i="17" a="1"/>
  <c r="H84" i="17" a="1"/>
  <c r="P23" i="17" a="1"/>
  <c r="I87" i="17" a="1"/>
  <c r="I19" i="17" a="1"/>
  <c r="N36" i="17" a="1"/>
  <c r="P22" i="17" a="1"/>
  <c r="L27" i="17" a="1"/>
  <c r="H25" i="17" a="1"/>
  <c r="I91" i="17" a="1"/>
  <c r="G17" i="17" a="1"/>
  <c r="M43" i="17" a="1"/>
  <c r="L32" i="17" a="1"/>
  <c r="H77" i="17" a="1"/>
  <c r="Q43" i="17" a="1"/>
  <c r="I29" i="17" a="1"/>
  <c r="F17" i="17" a="1"/>
  <c r="I18" i="17" a="1"/>
  <c r="Q8" i="17" a="1"/>
  <c r="G86" i="17" a="1"/>
  <c r="I89" i="17" a="1"/>
  <c r="O27" i="17" a="1"/>
  <c r="M6" i="17" a="1"/>
  <c r="J27" i="17" a="1"/>
  <c r="E21" i="17" a="1"/>
  <c r="G24" i="17" a="1"/>
  <c r="G40" i="17" a="1"/>
  <c r="Q19" i="17" a="1"/>
  <c r="H45" i="17" a="1"/>
  <c r="I22" i="17" a="1"/>
  <c r="N80" i="17" a="1"/>
  <c r="I25" i="17" a="1"/>
  <c r="L82" i="17" a="1"/>
  <c r="O24" i="17" a="1"/>
  <c r="E15" i="17" a="1"/>
  <c r="G90" i="17" a="1"/>
  <c r="K21" i="17" a="1"/>
  <c r="E11" i="17" a="1"/>
  <c r="G38" i="17" a="1"/>
  <c r="J6" i="17" a="1"/>
  <c r="Q11" i="17" a="1"/>
  <c r="J90" i="17" a="1"/>
  <c r="Q34" i="17" a="1"/>
  <c r="I39" i="17" a="1"/>
  <c r="F78" i="17" a="1"/>
  <c r="L90" i="17" a="1"/>
  <c r="O42" i="17" a="1"/>
  <c r="M39" i="17" a="1"/>
  <c r="Q12" i="17" a="1"/>
  <c r="P34" i="17" a="1"/>
  <c r="F77" i="17" a="1"/>
  <c r="E88" i="17" a="1"/>
  <c r="P79" i="17" a="1"/>
  <c r="G15" i="17" a="1"/>
  <c r="J87" i="17" a="1"/>
  <c r="N40" i="17" a="1"/>
  <c r="I38" i="17" a="1"/>
  <c r="I8" i="17" a="1"/>
  <c r="Q39" i="17" a="1"/>
  <c r="E29" i="17" a="1"/>
  <c r="Q80" i="17" a="1"/>
  <c r="Q10" i="17" a="1"/>
  <c r="P17" i="17" a="1"/>
  <c r="N17" i="17" a="1"/>
  <c r="P14" i="17" a="1"/>
  <c r="K34" i="17" a="1"/>
  <c r="N25" i="17" a="1"/>
  <c r="K80" i="17" a="1"/>
  <c r="G6" i="17" a="1"/>
  <c r="H15" i="17" a="1"/>
  <c r="M24" i="17" a="1"/>
  <c r="P6" i="17" a="1"/>
  <c r="O26" i="17" a="1"/>
  <c r="P41" i="17" a="1"/>
  <c r="P10" i="17" a="1"/>
  <c r="P45" i="17" a="1"/>
  <c r="J18" i="17" a="1"/>
  <c r="M90" i="17" a="1"/>
  <c r="H41" i="17" a="1"/>
  <c r="J84" i="17" a="1"/>
  <c r="J7" i="17" a="1"/>
  <c r="K32" i="17" a="1"/>
  <c r="O22" i="17" a="1"/>
  <c r="H23" i="17" a="1"/>
  <c r="I84" i="17" a="1"/>
  <c r="Q31" i="17" a="1"/>
  <c r="L22" i="17" a="1"/>
  <c r="K33" i="17" a="1"/>
  <c r="M16" i="17" a="1"/>
  <c r="G18" i="17" a="1"/>
  <c r="J82" i="17" a="1"/>
  <c r="F14" i="17" a="1"/>
  <c r="K31" i="17" a="1"/>
  <c r="P13" i="17" a="1"/>
  <c r="L88" i="17" a="1"/>
  <c r="E80" i="17" a="1"/>
  <c r="G87" i="17" a="1"/>
  <c r="N24" i="17" a="1"/>
  <c r="P40" i="17" a="1"/>
  <c r="F13" i="17" a="1"/>
  <c r="H86" i="17" a="1"/>
  <c r="H33" i="17" a="1"/>
  <c r="E30" i="17" a="1"/>
  <c r="M9" i="17" a="1"/>
  <c r="N7" i="17" a="1"/>
  <c r="Q40" i="17" a="1"/>
  <c r="N32" i="17" a="1"/>
  <c r="I36" i="17" a="1"/>
  <c r="P37" i="17" a="1"/>
  <c r="F30" i="17" a="1"/>
  <c r="L87" i="17" a="1"/>
  <c r="M83" i="17" a="1"/>
  <c r="J21" i="17" a="1"/>
  <c r="M19" i="17" a="1"/>
  <c r="K12" i="17" a="1"/>
  <c r="K25" i="17" a="1"/>
  <c r="J91" i="17" a="1"/>
  <c r="O34" i="17" a="1"/>
  <c r="J17" i="17" a="1"/>
  <c r="Q37" i="17" a="1"/>
  <c r="N87" i="17" a="1"/>
  <c r="O29" i="17" a="1"/>
  <c r="Q26" i="17" a="1"/>
  <c r="E25" i="17" a="1"/>
  <c r="M7" i="17" a="1"/>
  <c r="E10" i="17" a="1"/>
  <c r="H29" i="17" a="1"/>
  <c r="N86" i="17" a="1"/>
  <c r="K13" i="17" a="1"/>
  <c r="M38" i="17" a="1"/>
  <c r="N23" i="17" a="1"/>
  <c r="G37" i="17" a="1"/>
  <c r="G80" i="17" a="1"/>
  <c r="G16" i="17" a="1"/>
  <c r="N35" i="17" a="1"/>
  <c r="G89" i="17" a="1"/>
  <c r="L25" i="17" a="1"/>
  <c r="L36" i="17" a="1"/>
  <c r="K14" i="17" a="1"/>
  <c r="O23" i="17" a="1"/>
  <c r="F23" i="17" a="1"/>
  <c r="P92" i="17" a="1"/>
  <c r="O31" i="17" a="1"/>
  <c r="M45" i="17" a="1"/>
  <c r="O25" i="17" a="1"/>
  <c r="J15" i="17" a="1"/>
  <c r="Q28" i="17" a="1"/>
  <c r="H35" i="17" a="1"/>
  <c r="J25" i="17" a="1"/>
  <c r="J38" i="17" a="1"/>
  <c r="H10" i="17" a="1"/>
  <c r="K78" i="17" a="1"/>
  <c r="O45" i="17" a="1"/>
  <c r="P90" i="17" a="1"/>
  <c r="F90" i="17" a="1"/>
  <c r="P29" i="17" a="1"/>
  <c r="N10" i="17" a="1"/>
  <c r="P77" i="17" a="1"/>
  <c r="H81" i="17" a="1"/>
  <c r="H44" i="17" a="1"/>
  <c r="O35" i="17" a="1"/>
  <c r="G12" i="17" a="1"/>
  <c r="Q23" i="17" a="1"/>
  <c r="O8" i="17" a="1"/>
  <c r="O19" i="17" a="1"/>
  <c r="O80" i="17" a="1"/>
  <c r="N27" i="17" a="1"/>
  <c r="F9" i="17" a="1"/>
  <c r="E84" i="17" a="1"/>
  <c r="P38" i="17" a="1"/>
  <c r="L91" i="17" a="1"/>
  <c r="K10" i="17" a="1"/>
  <c r="H80" i="17" a="1"/>
  <c r="I92" i="17" a="1"/>
  <c r="I45" i="17" a="1"/>
  <c r="E40" i="17" a="1"/>
  <c r="E35" i="17" a="1"/>
  <c r="E39" i="17" a="1"/>
  <c r="L89" i="17" a="1"/>
  <c r="P24" i="17" a="1"/>
  <c r="O90" i="17" a="1"/>
  <c r="H22" i="17" a="1"/>
  <c r="M14" i="17" a="1"/>
  <c r="P80" i="17" a="1"/>
  <c r="L29" i="17" a="1"/>
  <c r="K92" i="17" a="1"/>
  <c r="M77" i="17" a="1"/>
  <c r="N39" i="17" a="1"/>
  <c r="F33" i="17" a="1"/>
  <c r="Q88" i="17" l="1"/>
  <c r="AG88" i="17" s="1"/>
  <c r="Q84" i="17"/>
  <c r="AG84" i="17" s="1"/>
  <c r="Q80" i="17"/>
  <c r="AG80" i="17" s="1"/>
  <c r="P90" i="17"/>
  <c r="AF90" i="17" s="1"/>
  <c r="P84" i="17"/>
  <c r="AF84" i="17" s="1"/>
  <c r="P78" i="17"/>
  <c r="AF78" i="17" s="1"/>
  <c r="K89" i="17"/>
  <c r="AA89" i="17" s="1"/>
  <c r="O84" i="17"/>
  <c r="AE84" i="17" s="1"/>
  <c r="O80" i="17"/>
  <c r="AE80" i="17" s="1"/>
  <c r="N88" i="17"/>
  <c r="AD88" i="17" s="1"/>
  <c r="N80" i="17"/>
  <c r="AD80" i="17" s="1"/>
  <c r="I81" i="17"/>
  <c r="Y81" i="17" s="1"/>
  <c r="Q92" i="17"/>
  <c r="AG92" i="17" s="1"/>
  <c r="M89" i="17"/>
  <c r="AC89" i="17" s="1"/>
  <c r="M85" i="17"/>
  <c r="AC85" i="17" s="1"/>
  <c r="M81" i="17"/>
  <c r="AC81" i="17" s="1"/>
  <c r="M77" i="17"/>
  <c r="L91" i="17"/>
  <c r="AB91" i="17" s="1"/>
  <c r="L87" i="17"/>
  <c r="AB87" i="17" s="1"/>
  <c r="L81" i="17"/>
  <c r="AB81" i="17" s="1"/>
  <c r="L77" i="17"/>
  <c r="O92" i="17"/>
  <c r="AE92" i="17" s="1"/>
  <c r="O88" i="17"/>
  <c r="AE88" i="17" s="1"/>
  <c r="O82" i="17"/>
  <c r="AE82" i="17" s="1"/>
  <c r="K77" i="17"/>
  <c r="J91" i="17"/>
  <c r="Z91" i="17" s="1"/>
  <c r="N86" i="17"/>
  <c r="AD86" i="17" s="1"/>
  <c r="J83" i="17"/>
  <c r="Z83" i="17" s="1"/>
  <c r="J77" i="17"/>
  <c r="I91" i="17"/>
  <c r="Y91" i="17" s="1"/>
  <c r="M88" i="17"/>
  <c r="AC88" i="17" s="1"/>
  <c r="M86" i="17"/>
  <c r="AC86" i="17" s="1"/>
  <c r="Q83" i="17"/>
  <c r="AG83" i="17" s="1"/>
  <c r="Q81" i="17"/>
  <c r="AG81" i="17" s="1"/>
  <c r="M80" i="17"/>
  <c r="AC80" i="17" s="1"/>
  <c r="Q79" i="17"/>
  <c r="AG79" i="17" s="1"/>
  <c r="L92" i="17"/>
  <c r="AB92" i="17" s="1"/>
  <c r="P91" i="17"/>
  <c r="AF91" i="17" s="1"/>
  <c r="H91" i="17"/>
  <c r="X91" i="17" s="1"/>
  <c r="P89" i="17"/>
  <c r="AF89" i="17" s="1"/>
  <c r="H89" i="17"/>
  <c r="X89" i="17" s="1"/>
  <c r="L88" i="17"/>
  <c r="AB88" i="17" s="1"/>
  <c r="P87" i="17"/>
  <c r="AF87" i="17" s="1"/>
  <c r="H87" i="17"/>
  <c r="X87" i="17" s="1"/>
  <c r="L86" i="17"/>
  <c r="AB86" i="17" s="1"/>
  <c r="P85" i="17"/>
  <c r="AF85" i="17" s="1"/>
  <c r="H85" i="17"/>
  <c r="X85" i="17" s="1"/>
  <c r="L84" i="17"/>
  <c r="AB84" i="17" s="1"/>
  <c r="P83" i="17"/>
  <c r="AF83" i="17" s="1"/>
  <c r="H83" i="17"/>
  <c r="X83" i="17" s="1"/>
  <c r="L82" i="17"/>
  <c r="AB82" i="17" s="1"/>
  <c r="P81" i="17"/>
  <c r="AF81" i="17" s="1"/>
  <c r="H81" i="17"/>
  <c r="X81" i="17" s="1"/>
  <c r="L80" i="17"/>
  <c r="AB80" i="17" s="1"/>
  <c r="P79" i="17"/>
  <c r="AF79" i="17" s="1"/>
  <c r="H79" i="17"/>
  <c r="X79" i="17" s="1"/>
  <c r="L78" i="17"/>
  <c r="AB78" i="17" s="1"/>
  <c r="P77" i="17"/>
  <c r="H77" i="17"/>
  <c r="Q90" i="17"/>
  <c r="AG90" i="17" s="1"/>
  <c r="Q86" i="17"/>
  <c r="AG86" i="17" s="1"/>
  <c r="I82" i="17"/>
  <c r="Y82" i="17" s="1"/>
  <c r="I78" i="17"/>
  <c r="Y78" i="17" s="1"/>
  <c r="H90" i="17"/>
  <c r="X90" i="17" s="1"/>
  <c r="P86" i="17"/>
  <c r="AF86" i="17" s="1"/>
  <c r="L83" i="17"/>
  <c r="AB83" i="17" s="1"/>
  <c r="P80" i="17"/>
  <c r="AF80" i="17" s="1"/>
  <c r="G92" i="17"/>
  <c r="W92" i="17" s="1"/>
  <c r="K87" i="17"/>
  <c r="AA87" i="17" s="1"/>
  <c r="G84" i="17"/>
  <c r="W84" i="17" s="1"/>
  <c r="K79" i="17"/>
  <c r="AA79" i="17" s="1"/>
  <c r="F90" i="17"/>
  <c r="V90" i="17" s="1"/>
  <c r="F86" i="17"/>
  <c r="V86" i="17" s="1"/>
  <c r="N82" i="17"/>
  <c r="AD82" i="17" s="1"/>
  <c r="J79" i="17"/>
  <c r="Z79" i="17" s="1"/>
  <c r="Q91" i="17"/>
  <c r="AG91" i="17" s="1"/>
  <c r="I87" i="17"/>
  <c r="Y87" i="17" s="1"/>
  <c r="I83" i="17"/>
  <c r="Y83" i="17" s="1"/>
  <c r="Q77" i="17"/>
  <c r="L90" i="17"/>
  <c r="AB90" i="17" s="1"/>
  <c r="M91" i="17"/>
  <c r="AC91" i="17" s="1"/>
  <c r="I88" i="17"/>
  <c r="Y88" i="17" s="1"/>
  <c r="I84" i="17"/>
  <c r="Y84" i="17" s="1"/>
  <c r="M79" i="17"/>
  <c r="AC79" i="17" s="1"/>
  <c r="H92" i="17"/>
  <c r="X92" i="17" s="1"/>
  <c r="H88" i="17"/>
  <c r="X88" i="17" s="1"/>
  <c r="H84" i="17"/>
  <c r="X84" i="17" s="1"/>
  <c r="H78" i="17"/>
  <c r="X78" i="17" s="1"/>
  <c r="G90" i="17"/>
  <c r="W90" i="17" s="1"/>
  <c r="G86" i="17"/>
  <c r="W86" i="17" s="1"/>
  <c r="G82" i="17"/>
  <c r="W82" i="17" s="1"/>
  <c r="O78" i="17"/>
  <c r="AE78" i="17" s="1"/>
  <c r="F92" i="17"/>
  <c r="V92" i="17" s="1"/>
  <c r="J87" i="17"/>
  <c r="Z87" i="17" s="1"/>
  <c r="F84" i="17"/>
  <c r="V84" i="17" s="1"/>
  <c r="F78" i="17"/>
  <c r="V78" i="17" s="1"/>
  <c r="M92" i="17"/>
  <c r="AC92" i="17" s="1"/>
  <c r="I89" i="17"/>
  <c r="Y89" i="17" s="1"/>
  <c r="M84" i="17"/>
  <c r="AC84" i="17" s="1"/>
  <c r="M78" i="17"/>
  <c r="AC78" i="17" s="1"/>
  <c r="K92" i="17"/>
  <c r="AA92" i="17" s="1"/>
  <c r="G91" i="17"/>
  <c r="W91" i="17" s="1"/>
  <c r="K90" i="17"/>
  <c r="AA90" i="17" s="1"/>
  <c r="G89" i="17"/>
  <c r="W89" i="17" s="1"/>
  <c r="K88" i="17"/>
  <c r="AA88" i="17" s="1"/>
  <c r="O87" i="17"/>
  <c r="AE87" i="17" s="1"/>
  <c r="G87" i="17"/>
  <c r="W87" i="17" s="1"/>
  <c r="K86" i="17"/>
  <c r="AA86" i="17" s="1"/>
  <c r="O85" i="17"/>
  <c r="AE85" i="17" s="1"/>
  <c r="G85" i="17"/>
  <c r="W85" i="17" s="1"/>
  <c r="K84" i="17"/>
  <c r="AA84" i="17" s="1"/>
  <c r="O83" i="17"/>
  <c r="AE83" i="17" s="1"/>
  <c r="G83" i="17"/>
  <c r="W83" i="17" s="1"/>
  <c r="K82" i="17"/>
  <c r="AA82" i="17" s="1"/>
  <c r="O81" i="17"/>
  <c r="AE81" i="17" s="1"/>
  <c r="G81" i="17"/>
  <c r="W81" i="17" s="1"/>
  <c r="K80" i="17"/>
  <c r="AA80" i="17" s="1"/>
  <c r="O79" i="17"/>
  <c r="AE79" i="17" s="1"/>
  <c r="G79" i="17"/>
  <c r="W79" i="17" s="1"/>
  <c r="K78" i="17"/>
  <c r="AA78" i="17" s="1"/>
  <c r="O77" i="17"/>
  <c r="G77" i="17"/>
  <c r="I92" i="17"/>
  <c r="Y92" i="17" s="1"/>
  <c r="M87" i="17"/>
  <c r="AC87" i="17" s="1"/>
  <c r="M83" i="17"/>
  <c r="AC83" i="17" s="1"/>
  <c r="Q78" i="17"/>
  <c r="AG78" i="17" s="1"/>
  <c r="P92" i="17"/>
  <c r="AF92" i="17" s="1"/>
  <c r="P88" i="17"/>
  <c r="AF88" i="17" s="1"/>
  <c r="L85" i="17"/>
  <c r="AB85" i="17" s="1"/>
  <c r="H82" i="17"/>
  <c r="X82" i="17" s="1"/>
  <c r="L79" i="17"/>
  <c r="AB79" i="17" s="1"/>
  <c r="O90" i="17"/>
  <c r="AE90" i="17" s="1"/>
  <c r="O86" i="17"/>
  <c r="AE86" i="17" s="1"/>
  <c r="K83" i="17"/>
  <c r="AA83" i="17" s="1"/>
  <c r="G78" i="17"/>
  <c r="W78" i="17" s="1"/>
  <c r="N92" i="17"/>
  <c r="AD92" i="17" s="1"/>
  <c r="J89" i="17"/>
  <c r="Z89" i="17" s="1"/>
  <c r="J85" i="17"/>
  <c r="Z85" i="17" s="1"/>
  <c r="F82" i="17"/>
  <c r="V82" i="17" s="1"/>
  <c r="N78" i="17"/>
  <c r="AD78" i="17" s="1"/>
  <c r="Q89" i="17"/>
  <c r="AG89" i="17" s="1"/>
  <c r="I85" i="17"/>
  <c r="Y85" i="17" s="1"/>
  <c r="I79" i="17"/>
  <c r="Y79" i="17" s="1"/>
  <c r="O89" i="17"/>
  <c r="AE89" i="17" s="1"/>
  <c r="I90" i="17"/>
  <c r="Y90" i="17" s="1"/>
  <c r="I86" i="17"/>
  <c r="Y86" i="17" s="1"/>
  <c r="Q82" i="17"/>
  <c r="AG82" i="17" s="1"/>
  <c r="I80" i="17"/>
  <c r="Y80" i="17" s="1"/>
  <c r="L89" i="17"/>
  <c r="AB89" i="17" s="1"/>
  <c r="H86" i="17"/>
  <c r="X86" i="17" s="1"/>
  <c r="P82" i="17"/>
  <c r="AF82" i="17" s="1"/>
  <c r="H80" i="17"/>
  <c r="X80" i="17" s="1"/>
  <c r="K91" i="17"/>
  <c r="AA91" i="17" s="1"/>
  <c r="G88" i="17"/>
  <c r="W88" i="17" s="1"/>
  <c r="K85" i="17"/>
  <c r="AA85" i="17" s="1"/>
  <c r="K81" i="17"/>
  <c r="AA81" i="17" s="1"/>
  <c r="G80" i="17"/>
  <c r="W80" i="17" s="1"/>
  <c r="N90" i="17"/>
  <c r="AD90" i="17" s="1"/>
  <c r="F88" i="17"/>
  <c r="V88" i="17" s="1"/>
  <c r="N84" i="17"/>
  <c r="AD84" i="17" s="1"/>
  <c r="J81" i="17"/>
  <c r="Z81" i="17" s="1"/>
  <c r="F80" i="17"/>
  <c r="V80" i="17" s="1"/>
  <c r="M90" i="17"/>
  <c r="AC90" i="17" s="1"/>
  <c r="Q87" i="17"/>
  <c r="AG87" i="17" s="1"/>
  <c r="Q85" i="17"/>
  <c r="AG85" i="17" s="1"/>
  <c r="M82" i="17"/>
  <c r="AC82" i="17" s="1"/>
  <c r="I77" i="17"/>
  <c r="O91" i="17"/>
  <c r="AE91" i="17" s="1"/>
  <c r="J92" i="17"/>
  <c r="Z92" i="17" s="1"/>
  <c r="N91" i="17"/>
  <c r="AD91" i="17" s="1"/>
  <c r="F91" i="17"/>
  <c r="V91" i="17" s="1"/>
  <c r="J90" i="17"/>
  <c r="Z90" i="17" s="1"/>
  <c r="N89" i="17"/>
  <c r="AD89" i="17" s="1"/>
  <c r="F89" i="17"/>
  <c r="V89" i="17" s="1"/>
  <c r="J88" i="17"/>
  <c r="Z88" i="17" s="1"/>
  <c r="N87" i="17"/>
  <c r="AD87" i="17" s="1"/>
  <c r="F87" i="17"/>
  <c r="V87" i="17" s="1"/>
  <c r="J86" i="17"/>
  <c r="Z86" i="17" s="1"/>
  <c r="N85" i="17"/>
  <c r="AD85" i="17" s="1"/>
  <c r="F85" i="17"/>
  <c r="V85" i="17" s="1"/>
  <c r="J84" i="17"/>
  <c r="Z84" i="17" s="1"/>
  <c r="N83" i="17"/>
  <c r="AD83" i="17" s="1"/>
  <c r="F83" i="17"/>
  <c r="V83" i="17" s="1"/>
  <c r="J82" i="17"/>
  <c r="Z82" i="17" s="1"/>
  <c r="N81" i="17"/>
  <c r="AD81" i="17" s="1"/>
  <c r="F81" i="17"/>
  <c r="V81" i="17" s="1"/>
  <c r="J80" i="17"/>
  <c r="Z80" i="17" s="1"/>
  <c r="N79" i="17"/>
  <c r="AD79" i="17" s="1"/>
  <c r="F79" i="17"/>
  <c r="V79" i="17" s="1"/>
  <c r="J78" i="17"/>
  <c r="Z78" i="17" s="1"/>
  <c r="N77" i="17"/>
  <c r="F77" i="17"/>
  <c r="E81" i="17"/>
  <c r="E84" i="17"/>
  <c r="E85" i="17"/>
  <c r="E92" i="17"/>
  <c r="E83" i="17"/>
  <c r="E90" i="17"/>
  <c r="E89" i="17"/>
  <c r="E79" i="17"/>
  <c r="E91" i="17"/>
  <c r="E82" i="17"/>
  <c r="E88" i="17"/>
  <c r="E80" i="17"/>
  <c r="E87" i="17"/>
  <c r="E86" i="17"/>
  <c r="E78" i="17"/>
  <c r="G37" i="17"/>
  <c r="W37" i="17" s="1"/>
  <c r="N11" i="17"/>
  <c r="L38" i="17"/>
  <c r="AB38" i="17" s="1"/>
  <c r="F19" i="17"/>
  <c r="J18" i="17"/>
  <c r="O27" i="17"/>
  <c r="N13" i="17"/>
  <c r="H23" i="17"/>
  <c r="L10" i="17"/>
  <c r="J20" i="17"/>
  <c r="O15" i="17"/>
  <c r="K42" i="17"/>
  <c r="AA42" i="17" s="1"/>
  <c r="O31" i="17"/>
  <c r="AE31" i="17" s="1"/>
  <c r="G15" i="17"/>
  <c r="K10" i="17"/>
  <c r="I41" i="17"/>
  <c r="Y41" i="17" s="1"/>
  <c r="L28" i="17"/>
  <c r="G19" i="17"/>
  <c r="F45" i="17"/>
  <c r="V45" i="17" s="1"/>
  <c r="K36" i="17"/>
  <c r="AA36" i="17" s="1"/>
  <c r="I11" i="17"/>
  <c r="J36" i="17"/>
  <c r="Z36" i="17" s="1"/>
  <c r="M10" i="17"/>
  <c r="P15" i="17"/>
  <c r="J38" i="17"/>
  <c r="Z38" i="17" s="1"/>
  <c r="P31" i="17"/>
  <c r="AF31" i="17" s="1"/>
  <c r="F13" i="17"/>
  <c r="I25" i="17"/>
  <c r="L22" i="17"/>
  <c r="Q17" i="17"/>
  <c r="Q7" i="17"/>
  <c r="L44" i="17"/>
  <c r="AB44" i="17" s="1"/>
  <c r="J40" i="17"/>
  <c r="Z40" i="17" s="1"/>
  <c r="Q35" i="17"/>
  <c r="AG35" i="17" s="1"/>
  <c r="P33" i="17"/>
  <c r="AF33" i="17" s="1"/>
  <c r="N29" i="17"/>
  <c r="M24" i="17"/>
  <c r="K22" i="17"/>
  <c r="P17" i="17"/>
  <c r="H39" i="17"/>
  <c r="X39" i="17" s="1"/>
  <c r="K26" i="17"/>
  <c r="O25" i="17"/>
  <c r="P13" i="17"/>
  <c r="J34" i="17"/>
  <c r="Z34" i="17" s="1"/>
  <c r="H21" i="17"/>
  <c r="N25" i="17"/>
  <c r="O13" i="17"/>
  <c r="M42" i="17"/>
  <c r="AC42" i="17" s="1"/>
  <c r="Q31" i="17"/>
  <c r="AG31" i="17" s="1"/>
  <c r="I23" i="17"/>
  <c r="K20" i="17"/>
  <c r="L42" i="17"/>
  <c r="AB42" i="17" s="1"/>
  <c r="O29" i="17"/>
  <c r="P43" i="17"/>
  <c r="AF43" i="17" s="1"/>
  <c r="I35" i="17"/>
  <c r="Y35" i="17" s="1"/>
  <c r="F29" i="17"/>
  <c r="H17" i="17"/>
  <c r="J10" i="17"/>
  <c r="J22" i="17"/>
  <c r="P45" i="17"/>
  <c r="AF45" i="17" s="1"/>
  <c r="I37" i="17"/>
  <c r="Y37" i="17" s="1"/>
  <c r="F31" i="17"/>
  <c r="V31" i="17" s="1"/>
  <c r="L12" i="17"/>
  <c r="M30" i="17"/>
  <c r="AC30" i="17" s="1"/>
  <c r="I21" i="17"/>
  <c r="G9" i="17"/>
  <c r="P27" i="17"/>
  <c r="Q15" i="17"/>
  <c r="L40" i="17"/>
  <c r="AB40" i="17" s="1"/>
  <c r="P29" i="17"/>
  <c r="M44" i="17"/>
  <c r="AC44" i="17" s="1"/>
  <c r="N27" i="17"/>
  <c r="O41" i="17"/>
  <c r="AE41" i="17" s="1"/>
  <c r="G31" i="17"/>
  <c r="W31" i="17" s="1"/>
  <c r="F15" i="17"/>
  <c r="M12" i="17"/>
  <c r="L24" i="17"/>
  <c r="O43" i="17"/>
  <c r="AE43" i="17" s="1"/>
  <c r="G33" i="17"/>
  <c r="W33" i="17" s="1"/>
  <c r="G7" i="17"/>
  <c r="H37" i="17"/>
  <c r="X37" i="17" s="1"/>
  <c r="N45" i="17"/>
  <c r="AD45" i="17" s="1"/>
  <c r="F35" i="17"/>
  <c r="V35" i="17" s="1"/>
  <c r="N23" i="17"/>
  <c r="M40" i="17"/>
  <c r="AC40" i="17" s="1"/>
  <c r="Q29" i="17"/>
  <c r="J8" i="17"/>
  <c r="K38" i="17"/>
  <c r="AA38" i="17" s="1"/>
  <c r="G21" i="17"/>
  <c r="K40" i="17"/>
  <c r="AA40" i="17" s="1"/>
  <c r="Q33" i="17"/>
  <c r="AG33" i="17" s="1"/>
  <c r="Q45" i="17"/>
  <c r="AG45" i="17" s="1"/>
  <c r="N39" i="17"/>
  <c r="AD39" i="17" s="1"/>
  <c r="H33" i="17"/>
  <c r="X33" i="17" s="1"/>
  <c r="H7" i="17"/>
  <c r="Q19" i="17"/>
  <c r="N41" i="17"/>
  <c r="AD41" i="17" s="1"/>
  <c r="H35" i="17"/>
  <c r="X35" i="17" s="1"/>
  <c r="M26" i="17"/>
  <c r="I19" i="17"/>
  <c r="G17" i="17"/>
  <c r="K24" i="17"/>
  <c r="I9" i="17"/>
  <c r="O45" i="17"/>
  <c r="AE45" i="17" s="1"/>
  <c r="N43" i="17"/>
  <c r="AD43" i="17" s="1"/>
  <c r="I39" i="17"/>
  <c r="Y39" i="17" s="1"/>
  <c r="G35" i="17"/>
  <c r="W35" i="17" s="1"/>
  <c r="F33" i="17"/>
  <c r="V33" i="17" s="1"/>
  <c r="M28" i="17"/>
  <c r="L26" i="17"/>
  <c r="H19" i="17"/>
  <c r="F17" i="17"/>
  <c r="M14" i="17"/>
  <c r="O11" i="17"/>
  <c r="F7" i="17"/>
  <c r="J24" i="17"/>
  <c r="Q13" i="17"/>
  <c r="H9" i="17"/>
  <c r="H11" i="17"/>
  <c r="Q9" i="17"/>
  <c r="O7" i="17"/>
  <c r="H41" i="17"/>
  <c r="X41" i="17" s="1"/>
  <c r="O33" i="17"/>
  <c r="AE33" i="17" s="1"/>
  <c r="I27" i="17"/>
  <c r="F21" i="17"/>
  <c r="N15" i="17"/>
  <c r="Q39" i="17"/>
  <c r="AG39" i="17" s="1"/>
  <c r="L32" i="17"/>
  <c r="AB32" i="17" s="1"/>
  <c r="G25" i="17"/>
  <c r="M18" i="17"/>
  <c r="M8" i="17"/>
  <c r="F41" i="17"/>
  <c r="V41" i="17" s="1"/>
  <c r="N35" i="17"/>
  <c r="AD35" i="17" s="1"/>
  <c r="K32" i="17"/>
  <c r="AA32" i="17" s="1"/>
  <c r="J30" i="17"/>
  <c r="Z30" i="17" s="1"/>
  <c r="F25" i="17"/>
  <c r="O21" i="17"/>
  <c r="L18" i="17"/>
  <c r="I15" i="17"/>
  <c r="J14" i="17"/>
  <c r="H13" i="17"/>
  <c r="F11" i="17"/>
  <c r="K6" i="17"/>
  <c r="P7" i="17"/>
  <c r="I43" i="17"/>
  <c r="Y43" i="17" s="1"/>
  <c r="G39" i="17"/>
  <c r="W39" i="17" s="1"/>
  <c r="P35" i="17"/>
  <c r="AF35" i="17" s="1"/>
  <c r="L30" i="17"/>
  <c r="AB30" i="17" s="1"/>
  <c r="J26" i="17"/>
  <c r="Q21" i="17"/>
  <c r="O17" i="17"/>
  <c r="M6" i="17"/>
  <c r="J44" i="17"/>
  <c r="Z44" i="17" s="1"/>
  <c r="P37" i="17"/>
  <c r="AF37" i="17" s="1"/>
  <c r="M34" i="17"/>
  <c r="AC34" i="17" s="1"/>
  <c r="J28" i="17"/>
  <c r="P21" i="17"/>
  <c r="L16" i="17"/>
  <c r="I13" i="17"/>
  <c r="G11" i="17"/>
  <c r="G43" i="17"/>
  <c r="W43" i="17" s="1"/>
  <c r="P39" i="17"/>
  <c r="AF39" i="17" s="1"/>
  <c r="O37" i="17"/>
  <c r="AE37" i="17" s="1"/>
  <c r="M36" i="17"/>
  <c r="AC36" i="17" s="1"/>
  <c r="L34" i="17"/>
  <c r="AB34" i="17" s="1"/>
  <c r="I31" i="17"/>
  <c r="Y31" i="17" s="1"/>
  <c r="H29" i="17"/>
  <c r="G27" i="17"/>
  <c r="Q25" i="17"/>
  <c r="P23" i="17"/>
  <c r="M20" i="17"/>
  <c r="N19" i="17"/>
  <c r="K16" i="17"/>
  <c r="Q11" i="17"/>
  <c r="O9" i="17"/>
  <c r="L8" i="17"/>
  <c r="K44" i="17"/>
  <c r="AA44" i="17" s="1"/>
  <c r="Q37" i="17"/>
  <c r="AG37" i="17" s="1"/>
  <c r="M32" i="17"/>
  <c r="AC32" i="17" s="1"/>
  <c r="K28" i="17"/>
  <c r="G23" i="17"/>
  <c r="M16" i="17"/>
  <c r="F9" i="17"/>
  <c r="G41" i="17"/>
  <c r="W41" i="17" s="1"/>
  <c r="O35" i="17"/>
  <c r="AE35" i="17" s="1"/>
  <c r="K30" i="17"/>
  <c r="AA30" i="17" s="1"/>
  <c r="Q23" i="17"/>
  <c r="N17" i="17"/>
  <c r="N7" i="17"/>
  <c r="Q41" i="17"/>
  <c r="AG41" i="17" s="1"/>
  <c r="G45" i="17"/>
  <c r="W45" i="17" s="1"/>
  <c r="Q43" i="17"/>
  <c r="AG43" i="17" s="1"/>
  <c r="F43" i="17"/>
  <c r="V43" i="17" s="1"/>
  <c r="P41" i="17"/>
  <c r="AF41" i="17" s="1"/>
  <c r="O39" i="17"/>
  <c r="AE39" i="17" s="1"/>
  <c r="M38" i="17"/>
  <c r="AC38" i="17" s="1"/>
  <c r="N37" i="17"/>
  <c r="AD37" i="17" s="1"/>
  <c r="L36" i="17"/>
  <c r="AB36" i="17" s="1"/>
  <c r="K34" i="17"/>
  <c r="AA34" i="17" s="1"/>
  <c r="I33" i="17"/>
  <c r="Y33" i="17" s="1"/>
  <c r="J32" i="17"/>
  <c r="Z32" i="17" s="1"/>
  <c r="H31" i="17"/>
  <c r="X31" i="17" s="1"/>
  <c r="G29" i="17"/>
  <c r="Q27" i="17"/>
  <c r="F27" i="17"/>
  <c r="P25" i="17"/>
  <c r="O23" i="17"/>
  <c r="M22" i="17"/>
  <c r="N21" i="17"/>
  <c r="L20" i="17"/>
  <c r="K18" i="17"/>
  <c r="I17" i="17"/>
  <c r="J16" i="17"/>
  <c r="H15" i="17"/>
  <c r="G13" i="17"/>
  <c r="J6" i="17"/>
  <c r="J42" i="17"/>
  <c r="Z42" i="17" s="1"/>
  <c r="F37" i="17"/>
  <c r="V37" i="17" s="1"/>
  <c r="N31" i="17"/>
  <c r="AD31" i="17" s="1"/>
  <c r="H25" i="17"/>
  <c r="P19" i="17"/>
  <c r="L14" i="17"/>
  <c r="K12" i="17"/>
  <c r="I45" i="17"/>
  <c r="Y45" i="17" s="1"/>
  <c r="H43" i="17"/>
  <c r="X43" i="17" s="1"/>
  <c r="F39" i="17"/>
  <c r="V39" i="17" s="1"/>
  <c r="N33" i="17"/>
  <c r="AD33" i="17" s="1"/>
  <c r="I29" i="17"/>
  <c r="H27" i="17"/>
  <c r="F23" i="17"/>
  <c r="O19" i="17"/>
  <c r="K14" i="17"/>
  <c r="J12" i="17"/>
  <c r="L6" i="17"/>
  <c r="P9" i="17"/>
  <c r="H45" i="17"/>
  <c r="X45" i="17" s="1"/>
  <c r="P11" i="17"/>
  <c r="N9" i="17"/>
  <c r="K8" i="17"/>
  <c r="I7" i="17"/>
  <c r="M45" i="17"/>
  <c r="AC45" i="17" s="1"/>
  <c r="Q44" i="17"/>
  <c r="AG44" i="17" s="1"/>
  <c r="I44" i="17"/>
  <c r="Y44" i="17" s="1"/>
  <c r="M43" i="17"/>
  <c r="AC43" i="17" s="1"/>
  <c r="Q42" i="17"/>
  <c r="AG42" i="17" s="1"/>
  <c r="I42" i="17"/>
  <c r="Y42" i="17" s="1"/>
  <c r="M41" i="17"/>
  <c r="AC41" i="17" s="1"/>
  <c r="Q40" i="17"/>
  <c r="AG40" i="17" s="1"/>
  <c r="I40" i="17"/>
  <c r="Y40" i="17" s="1"/>
  <c r="M39" i="17"/>
  <c r="AC39" i="17" s="1"/>
  <c r="Q38" i="17"/>
  <c r="AG38" i="17" s="1"/>
  <c r="I38" i="17"/>
  <c r="Y38" i="17" s="1"/>
  <c r="M37" i="17"/>
  <c r="AC37" i="17" s="1"/>
  <c r="Q36" i="17"/>
  <c r="AG36" i="17" s="1"/>
  <c r="I36" i="17"/>
  <c r="Y36" i="17" s="1"/>
  <c r="M35" i="17"/>
  <c r="AC35" i="17" s="1"/>
  <c r="Q34" i="17"/>
  <c r="AG34" i="17" s="1"/>
  <c r="I34" i="17"/>
  <c r="Y34" i="17" s="1"/>
  <c r="M33" i="17"/>
  <c r="AC33" i="17" s="1"/>
  <c r="Q32" i="17"/>
  <c r="AG32" i="17" s="1"/>
  <c r="I32" i="17"/>
  <c r="Y32" i="17" s="1"/>
  <c r="M31" i="17"/>
  <c r="AC31" i="17" s="1"/>
  <c r="Q30" i="17"/>
  <c r="AG30" i="17" s="1"/>
  <c r="I30" i="17"/>
  <c r="Y30" i="17" s="1"/>
  <c r="M29" i="17"/>
  <c r="Q28" i="17"/>
  <c r="I28" i="17"/>
  <c r="M27" i="17"/>
  <c r="Q26" i="17"/>
  <c r="I26" i="17"/>
  <c r="M25" i="17"/>
  <c r="Q24" i="17"/>
  <c r="I24" i="17"/>
  <c r="M23" i="17"/>
  <c r="Q22" i="17"/>
  <c r="I22" i="17"/>
  <c r="M21" i="17"/>
  <c r="Q20" i="17"/>
  <c r="I20" i="17"/>
  <c r="M19" i="17"/>
  <c r="Q18" i="17"/>
  <c r="I18" i="17"/>
  <c r="M17" i="17"/>
  <c r="Q16" i="17"/>
  <c r="I16" i="17"/>
  <c r="M15" i="17"/>
  <c r="Q14" i="17"/>
  <c r="I14" i="17"/>
  <c r="M13" i="17"/>
  <c r="Q12" i="17"/>
  <c r="I12" i="17"/>
  <c r="M11" i="17"/>
  <c r="Q10" i="17"/>
  <c r="I10" i="17"/>
  <c r="M9" i="17"/>
  <c r="Q8" i="17"/>
  <c r="I8" i="17"/>
  <c r="M7" i="17"/>
  <c r="Q6" i="17"/>
  <c r="I6" i="17"/>
  <c r="P44" i="17"/>
  <c r="AF44" i="17" s="1"/>
  <c r="H42" i="17"/>
  <c r="X42" i="17" s="1"/>
  <c r="L39" i="17"/>
  <c r="AB39" i="17" s="1"/>
  <c r="L37" i="17"/>
  <c r="AB37" i="17" s="1"/>
  <c r="P34" i="17"/>
  <c r="AF34" i="17" s="1"/>
  <c r="P32" i="17"/>
  <c r="AF32" i="17" s="1"/>
  <c r="P30" i="17"/>
  <c r="AF30" i="17" s="1"/>
  <c r="P28" i="17"/>
  <c r="L27" i="17"/>
  <c r="L25" i="17"/>
  <c r="H24" i="17"/>
  <c r="L23" i="17"/>
  <c r="H22" i="17"/>
  <c r="P20" i="17"/>
  <c r="H20" i="17"/>
  <c r="L19" i="17"/>
  <c r="P18" i="17"/>
  <c r="L17" i="17"/>
  <c r="H16" i="17"/>
  <c r="L15" i="17"/>
  <c r="P14" i="17"/>
  <c r="H14" i="17"/>
  <c r="L13" i="17"/>
  <c r="P12" i="17"/>
  <c r="H12" i="17"/>
  <c r="L11" i="17"/>
  <c r="P10" i="17"/>
  <c r="H10" i="17"/>
  <c r="L9" i="17"/>
  <c r="P8" i="17"/>
  <c r="H8" i="17"/>
  <c r="L7" i="17"/>
  <c r="P6" i="17"/>
  <c r="H6" i="17"/>
  <c r="H44" i="17"/>
  <c r="X44" i="17" s="1"/>
  <c r="P40" i="17"/>
  <c r="AF40" i="17" s="1"/>
  <c r="P36" i="17"/>
  <c r="AF36" i="17" s="1"/>
  <c r="H34" i="17"/>
  <c r="X34" i="17" s="1"/>
  <c r="H30" i="17"/>
  <c r="X30" i="17" s="1"/>
  <c r="P26" i="17"/>
  <c r="H18" i="17"/>
  <c r="O44" i="17"/>
  <c r="AE44" i="17" s="1"/>
  <c r="O42" i="17"/>
  <c r="AE42" i="17" s="1"/>
  <c r="O40" i="17"/>
  <c r="AE40" i="17" s="1"/>
  <c r="K39" i="17"/>
  <c r="AA39" i="17" s="1"/>
  <c r="K37" i="17"/>
  <c r="AA37" i="17" s="1"/>
  <c r="G36" i="17"/>
  <c r="W36" i="17" s="1"/>
  <c r="O34" i="17"/>
  <c r="AE34" i="17" s="1"/>
  <c r="G34" i="17"/>
  <c r="W34" i="17" s="1"/>
  <c r="K33" i="17"/>
  <c r="AA33" i="17" s="1"/>
  <c r="G32" i="17"/>
  <c r="W32" i="17" s="1"/>
  <c r="K31" i="17"/>
  <c r="AA31" i="17" s="1"/>
  <c r="O30" i="17"/>
  <c r="AE30" i="17" s="1"/>
  <c r="G30" i="17"/>
  <c r="W30" i="17" s="1"/>
  <c r="K29" i="17"/>
  <c r="O28" i="17"/>
  <c r="G28" i="17"/>
  <c r="K27" i="17"/>
  <c r="O26" i="17"/>
  <c r="G26" i="17"/>
  <c r="O24" i="17"/>
  <c r="G24" i="17"/>
  <c r="K23" i="17"/>
  <c r="O22" i="17"/>
  <c r="G22" i="17"/>
  <c r="K21" i="17"/>
  <c r="O20" i="17"/>
  <c r="G20" i="17"/>
  <c r="K19" i="17"/>
  <c r="O18" i="17"/>
  <c r="G18" i="17"/>
  <c r="K17" i="17"/>
  <c r="O16" i="17"/>
  <c r="G16" i="17"/>
  <c r="K15" i="17"/>
  <c r="O14" i="17"/>
  <c r="G14" i="17"/>
  <c r="K13" i="17"/>
  <c r="O12" i="17"/>
  <c r="G12" i="17"/>
  <c r="K11" i="17"/>
  <c r="O10" i="17"/>
  <c r="G10" i="17"/>
  <c r="K9" i="17"/>
  <c r="O8" i="17"/>
  <c r="G8" i="17"/>
  <c r="K7" i="17"/>
  <c r="O6" i="17"/>
  <c r="G6" i="17"/>
  <c r="L45" i="17"/>
  <c r="AB45" i="17" s="1"/>
  <c r="L43" i="17"/>
  <c r="AB43" i="17" s="1"/>
  <c r="L41" i="17"/>
  <c r="AB41" i="17" s="1"/>
  <c r="P38" i="17"/>
  <c r="AF38" i="17" s="1"/>
  <c r="H38" i="17"/>
  <c r="X38" i="17" s="1"/>
  <c r="L35" i="17"/>
  <c r="AB35" i="17" s="1"/>
  <c r="L33" i="17"/>
  <c r="AB33" i="17" s="1"/>
  <c r="L31" i="17"/>
  <c r="AB31" i="17" s="1"/>
  <c r="L29" i="17"/>
  <c r="H28" i="17"/>
  <c r="H26" i="17"/>
  <c r="P24" i="17"/>
  <c r="P22" i="17"/>
  <c r="P16" i="17"/>
  <c r="K45" i="17"/>
  <c r="AA45" i="17" s="1"/>
  <c r="G44" i="17"/>
  <c r="W44" i="17" s="1"/>
  <c r="K43" i="17"/>
  <c r="AA43" i="17" s="1"/>
  <c r="G42" i="17"/>
  <c r="W42" i="17" s="1"/>
  <c r="K41" i="17"/>
  <c r="AA41" i="17" s="1"/>
  <c r="G40" i="17"/>
  <c r="W40" i="17" s="1"/>
  <c r="O38" i="17"/>
  <c r="AE38" i="17" s="1"/>
  <c r="G38" i="17"/>
  <c r="W38" i="17" s="1"/>
  <c r="O36" i="17"/>
  <c r="AE36" i="17" s="1"/>
  <c r="K35" i="17"/>
  <c r="AA35" i="17" s="1"/>
  <c r="O32" i="17"/>
  <c r="AE32" i="17" s="1"/>
  <c r="K25" i="17"/>
  <c r="P42" i="17"/>
  <c r="AF42" i="17" s="1"/>
  <c r="H40" i="17"/>
  <c r="X40" i="17" s="1"/>
  <c r="H36" i="17"/>
  <c r="X36" i="17" s="1"/>
  <c r="H32" i="17"/>
  <c r="X32" i="17" s="1"/>
  <c r="L21" i="17"/>
  <c r="J45" i="17"/>
  <c r="Z45" i="17" s="1"/>
  <c r="N44" i="17"/>
  <c r="AD44" i="17" s="1"/>
  <c r="F44" i="17"/>
  <c r="V44" i="17" s="1"/>
  <c r="J43" i="17"/>
  <c r="Z43" i="17" s="1"/>
  <c r="N42" i="17"/>
  <c r="AD42" i="17" s="1"/>
  <c r="F42" i="17"/>
  <c r="V42" i="17" s="1"/>
  <c r="J41" i="17"/>
  <c r="Z41" i="17" s="1"/>
  <c r="N40" i="17"/>
  <c r="AD40" i="17" s="1"/>
  <c r="F40" i="17"/>
  <c r="V40" i="17" s="1"/>
  <c r="J39" i="17"/>
  <c r="Z39" i="17" s="1"/>
  <c r="N38" i="17"/>
  <c r="AD38" i="17" s="1"/>
  <c r="F38" i="17"/>
  <c r="V38" i="17" s="1"/>
  <c r="J37" i="17"/>
  <c r="Z37" i="17" s="1"/>
  <c r="N36" i="17"/>
  <c r="AD36" i="17" s="1"/>
  <c r="F36" i="17"/>
  <c r="V36" i="17" s="1"/>
  <c r="J35" i="17"/>
  <c r="Z35" i="17" s="1"/>
  <c r="N34" i="17"/>
  <c r="AD34" i="17" s="1"/>
  <c r="F34" i="17"/>
  <c r="V34" i="17" s="1"/>
  <c r="J33" i="17"/>
  <c r="Z33" i="17" s="1"/>
  <c r="N32" i="17"/>
  <c r="AD32" i="17" s="1"/>
  <c r="F32" i="17"/>
  <c r="V32" i="17" s="1"/>
  <c r="J31" i="17"/>
  <c r="Z31" i="17" s="1"/>
  <c r="N30" i="17"/>
  <c r="AD30" i="17" s="1"/>
  <c r="F30" i="17"/>
  <c r="V30" i="17" s="1"/>
  <c r="J29" i="17"/>
  <c r="N28" i="17"/>
  <c r="F28" i="17"/>
  <c r="J27" i="17"/>
  <c r="N26" i="17"/>
  <c r="F26" i="17"/>
  <c r="J25" i="17"/>
  <c r="N24" i="17"/>
  <c r="F24" i="17"/>
  <c r="J23" i="17"/>
  <c r="N22" i="17"/>
  <c r="F22" i="17"/>
  <c r="J21" i="17"/>
  <c r="N20" i="17"/>
  <c r="F20" i="17"/>
  <c r="J19" i="17"/>
  <c r="N18" i="17"/>
  <c r="F18" i="17"/>
  <c r="J17" i="17"/>
  <c r="N16" i="17"/>
  <c r="F16" i="17"/>
  <c r="J15" i="17"/>
  <c r="N14" i="17"/>
  <c r="F14" i="17"/>
  <c r="J13" i="17"/>
  <c r="N12" i="17"/>
  <c r="F12" i="17"/>
  <c r="J11" i="17"/>
  <c r="N10" i="17"/>
  <c r="F10" i="17"/>
  <c r="J9" i="17"/>
  <c r="N8" i="17"/>
  <c r="F8" i="17"/>
  <c r="J7" i="17"/>
  <c r="N6" i="17"/>
  <c r="F6" i="17"/>
  <c r="E14" i="17"/>
  <c r="E45" i="17"/>
  <c r="E21" i="17"/>
  <c r="E28" i="17"/>
  <c r="E27" i="17"/>
  <c r="E11" i="17"/>
  <c r="E37" i="17"/>
  <c r="E34" i="17"/>
  <c r="E26" i="17"/>
  <c r="E18" i="17"/>
  <c r="E10" i="17"/>
  <c r="E30" i="17"/>
  <c r="U30" i="17" s="1"/>
  <c r="E29" i="17"/>
  <c r="E20" i="17"/>
  <c r="E35" i="17"/>
  <c r="E42" i="17"/>
  <c r="E33" i="17"/>
  <c r="E17" i="17"/>
  <c r="E36" i="17"/>
  <c r="E9" i="17"/>
  <c r="E22" i="17"/>
  <c r="E13" i="17"/>
  <c r="E12" i="17"/>
  <c r="E43" i="17"/>
  <c r="E19" i="17"/>
  <c r="E41" i="17"/>
  <c r="E25" i="17"/>
  <c r="E40" i="17"/>
  <c r="E32" i="17"/>
  <c r="E24" i="17"/>
  <c r="E8" i="17"/>
  <c r="E38" i="17"/>
  <c r="E44" i="17"/>
  <c r="E16" i="17"/>
  <c r="E39" i="17"/>
  <c r="E31" i="17"/>
  <c r="E23" i="17"/>
  <c r="E15" i="17"/>
  <c r="E7" i="17"/>
  <c r="D20" i="17"/>
  <c r="D21" i="17"/>
  <c r="D22" i="17"/>
  <c r="D23" i="17"/>
  <c r="D24" i="17"/>
  <c r="D25" i="17"/>
  <c r="D26" i="17"/>
  <c r="D27" i="17"/>
  <c r="D28" i="17"/>
  <c r="D29" i="17"/>
  <c r="D30" i="17"/>
  <c r="D31" i="17"/>
  <c r="D7" i="17"/>
  <c r="D8" i="17"/>
  <c r="D9" i="17"/>
  <c r="D10" i="17"/>
  <c r="D11" i="17"/>
  <c r="D12" i="17"/>
  <c r="D13" i="17"/>
  <c r="D14" i="17"/>
  <c r="D15" i="17"/>
  <c r="D16" i="17"/>
  <c r="D17" i="17"/>
  <c r="D18" i="17"/>
  <c r="D19" i="17"/>
  <c r="H320" i="17"/>
  <c r="H317" i="17"/>
  <c r="H316" i="17"/>
  <c r="H315" i="17"/>
  <c r="H314" i="17"/>
  <c r="H312" i="17"/>
  <c r="H310" i="17"/>
  <c r="H308" i="17" a="1"/>
  <c r="H308" i="17" s="1"/>
  <c r="H304" i="17"/>
  <c r="H299" i="17"/>
  <c r="H296" i="17"/>
  <c r="H295" i="17"/>
  <c r="H294" i="17"/>
  <c r="H293" i="17"/>
  <c r="H292" i="17"/>
  <c r="H291" i="17"/>
  <c r="H290" i="17"/>
  <c r="H289" i="17"/>
  <c r="H288" i="17"/>
  <c r="H287" i="17"/>
  <c r="D282" i="17"/>
  <c r="D281" i="17"/>
  <c r="D280" i="17"/>
  <c r="C276" i="17"/>
  <c r="B276" i="17"/>
  <c r="C275" i="17"/>
  <c r="D228" i="17"/>
  <c r="D273" i="17" s="1"/>
  <c r="D188" i="17"/>
  <c r="AG187" i="17"/>
  <c r="AF187" i="17"/>
  <c r="AE187" i="17"/>
  <c r="AD187" i="17"/>
  <c r="AC187" i="17"/>
  <c r="AB187" i="17"/>
  <c r="AA187" i="17"/>
  <c r="Z187" i="17"/>
  <c r="Y187" i="17"/>
  <c r="X187" i="17"/>
  <c r="W187" i="17"/>
  <c r="V187" i="17"/>
  <c r="U187" i="17"/>
  <c r="C187" i="17"/>
  <c r="AG186" i="17"/>
  <c r="AF186" i="17"/>
  <c r="AE186" i="17"/>
  <c r="AD186" i="17"/>
  <c r="AC186" i="17"/>
  <c r="AB186" i="17"/>
  <c r="AA186" i="17"/>
  <c r="Z186" i="17"/>
  <c r="Y186" i="17"/>
  <c r="X186" i="17"/>
  <c r="W186" i="17"/>
  <c r="V186" i="17"/>
  <c r="U186" i="17"/>
  <c r="T186" i="17"/>
  <c r="AG185" i="17"/>
  <c r="AF185" i="17"/>
  <c r="AE185" i="17"/>
  <c r="AD185" i="17"/>
  <c r="AC185" i="17"/>
  <c r="AB185" i="17"/>
  <c r="AA185" i="17"/>
  <c r="Z185" i="17"/>
  <c r="Y185" i="17"/>
  <c r="X185" i="17"/>
  <c r="W185" i="17"/>
  <c r="V185" i="17"/>
  <c r="U185" i="17"/>
  <c r="C185" i="17"/>
  <c r="D183" i="17"/>
  <c r="D143" i="17"/>
  <c r="AG142" i="17"/>
  <c r="AF142" i="17"/>
  <c r="AE142" i="17"/>
  <c r="AD142" i="17"/>
  <c r="AC142" i="17"/>
  <c r="AB142" i="17"/>
  <c r="AA142" i="17"/>
  <c r="Z142" i="17"/>
  <c r="Y142" i="17"/>
  <c r="X142" i="17"/>
  <c r="W142" i="17"/>
  <c r="V142" i="17"/>
  <c r="U142" i="17"/>
  <c r="C142" i="17"/>
  <c r="AG141" i="17"/>
  <c r="AF141" i="17"/>
  <c r="AE141" i="17"/>
  <c r="AD141" i="17"/>
  <c r="AC141" i="17"/>
  <c r="AB141" i="17"/>
  <c r="AA141" i="17"/>
  <c r="Z141" i="17"/>
  <c r="Y141" i="17"/>
  <c r="X141" i="17"/>
  <c r="W141" i="17"/>
  <c r="V141" i="17"/>
  <c r="U141" i="17"/>
  <c r="T141" i="17"/>
  <c r="AG140" i="17"/>
  <c r="AF140" i="17"/>
  <c r="AE140" i="17"/>
  <c r="AD140" i="17"/>
  <c r="AC140" i="17"/>
  <c r="AB140" i="17"/>
  <c r="AA140" i="17"/>
  <c r="Z140" i="17"/>
  <c r="Y140" i="17"/>
  <c r="X140" i="17"/>
  <c r="W140" i="17"/>
  <c r="V140" i="17"/>
  <c r="U140" i="17"/>
  <c r="C140" i="17"/>
  <c r="D138" i="17"/>
  <c r="D98" i="17"/>
  <c r="AG97" i="17"/>
  <c r="AF97" i="17"/>
  <c r="AE97" i="17"/>
  <c r="AD97" i="17"/>
  <c r="AC97" i="17"/>
  <c r="AB97" i="17"/>
  <c r="AA97" i="17"/>
  <c r="Z97" i="17"/>
  <c r="Y97" i="17"/>
  <c r="X97" i="17"/>
  <c r="W97" i="17"/>
  <c r="V97" i="17"/>
  <c r="U97" i="17"/>
  <c r="C97" i="17"/>
  <c r="AG96" i="17"/>
  <c r="AF96" i="17"/>
  <c r="AE96" i="17"/>
  <c r="AD96" i="17"/>
  <c r="AC96" i="17"/>
  <c r="AB96" i="17"/>
  <c r="AA96" i="17"/>
  <c r="Z96" i="17"/>
  <c r="Y96" i="17"/>
  <c r="X96" i="17"/>
  <c r="W96" i="17"/>
  <c r="V96" i="17"/>
  <c r="U96" i="17"/>
  <c r="T96" i="17"/>
  <c r="C96" i="17" s="1"/>
  <c r="AG95" i="17"/>
  <c r="AF95" i="17"/>
  <c r="AE95" i="17"/>
  <c r="AD95" i="17"/>
  <c r="AC95" i="17"/>
  <c r="AB95" i="17"/>
  <c r="AA95" i="17"/>
  <c r="Z95" i="17"/>
  <c r="Y95" i="17"/>
  <c r="X95" i="17"/>
  <c r="W95" i="17"/>
  <c r="V95" i="17"/>
  <c r="U95" i="17"/>
  <c r="C95" i="17"/>
  <c r="D93" i="17"/>
  <c r="D53" i="17"/>
  <c r="AG52" i="17"/>
  <c r="AF52" i="17"/>
  <c r="AE52" i="17"/>
  <c r="AD52" i="17"/>
  <c r="AC52" i="17"/>
  <c r="AB52" i="17"/>
  <c r="AA52" i="17"/>
  <c r="Z52" i="17"/>
  <c r="Y52" i="17"/>
  <c r="X52" i="17"/>
  <c r="W52" i="17"/>
  <c r="V52" i="17"/>
  <c r="U52" i="17"/>
  <c r="C52" i="17"/>
  <c r="AG51" i="17"/>
  <c r="AF51" i="17"/>
  <c r="AE51" i="17"/>
  <c r="AD51" i="17"/>
  <c r="AC51" i="17"/>
  <c r="AB51" i="17"/>
  <c r="AA51" i="17"/>
  <c r="Z51" i="17"/>
  <c r="Y51" i="17"/>
  <c r="X51" i="17"/>
  <c r="W51" i="17"/>
  <c r="V51" i="17"/>
  <c r="U51" i="17"/>
  <c r="T51" i="17"/>
  <c r="AG50" i="17"/>
  <c r="AF50" i="17"/>
  <c r="AE50" i="17"/>
  <c r="AD50" i="17"/>
  <c r="AC50" i="17"/>
  <c r="AB50" i="17"/>
  <c r="AA50" i="17"/>
  <c r="Z50" i="17"/>
  <c r="Y50" i="17"/>
  <c r="X50" i="17"/>
  <c r="W50" i="17"/>
  <c r="V50" i="17"/>
  <c r="U50" i="17"/>
  <c r="C50" i="17"/>
  <c r="D48" i="17"/>
  <c r="D6" i="17"/>
  <c r="AG5" i="17"/>
  <c r="AF5" i="17"/>
  <c r="AE5" i="17"/>
  <c r="AD5" i="17"/>
  <c r="AC5" i="17"/>
  <c r="AB5" i="17"/>
  <c r="AA5" i="17"/>
  <c r="Z5" i="17"/>
  <c r="Y5" i="17"/>
  <c r="X5" i="17"/>
  <c r="W5" i="17"/>
  <c r="V5" i="17"/>
  <c r="U5" i="17"/>
  <c r="C5" i="17"/>
  <c r="AG4" i="17"/>
  <c r="AF4" i="17"/>
  <c r="AE4" i="17"/>
  <c r="AD4" i="17"/>
  <c r="AC4" i="17"/>
  <c r="AB4" i="17"/>
  <c r="AA4" i="17"/>
  <c r="Z4" i="17"/>
  <c r="Y4" i="17"/>
  <c r="X4" i="17"/>
  <c r="W4" i="17"/>
  <c r="V4" i="17"/>
  <c r="U4" i="17"/>
  <c r="AG3" i="17"/>
  <c r="AF3" i="17"/>
  <c r="AE3" i="17"/>
  <c r="AD3" i="17"/>
  <c r="AC3" i="17"/>
  <c r="AB3" i="17"/>
  <c r="AA3" i="17"/>
  <c r="Z3" i="17"/>
  <c r="Y3" i="17"/>
  <c r="X3" i="17"/>
  <c r="W3" i="17"/>
  <c r="V3" i="17"/>
  <c r="U3" i="17"/>
  <c r="C3" i="17"/>
  <c r="D59" i="4"/>
  <c r="D58" i="4"/>
  <c r="D44" i="4"/>
  <c r="D45" i="4"/>
  <c r="D46" i="4"/>
  <c r="D47" i="4"/>
  <c r="D48" i="4"/>
  <c r="D49" i="4"/>
  <c r="D50" i="4"/>
  <c r="D51" i="4"/>
  <c r="D52" i="4"/>
  <c r="D53" i="4"/>
  <c r="D54" i="4"/>
  <c r="D55" i="4"/>
  <c r="D56" i="4"/>
  <c r="D57" i="4"/>
  <c r="G55" i="17" a="1"/>
  <c r="E54" i="17" a="1"/>
  <c r="O61" i="17" a="1"/>
  <c r="H68" i="17" a="1"/>
  <c r="E61" i="17" a="1"/>
  <c r="M59" i="17" a="1"/>
  <c r="F75" i="17" a="1"/>
  <c r="I56" i="17" a="1"/>
  <c r="G72" i="17" a="1"/>
  <c r="Q58" i="17" a="1"/>
  <c r="M56" i="17" a="1"/>
  <c r="M63" i="17" a="1"/>
  <c r="J56" i="17" a="1"/>
  <c r="M65" i="17" a="1"/>
  <c r="Q71" i="17" a="1"/>
  <c r="G59" i="17" a="1"/>
  <c r="L66" i="17" a="1"/>
  <c r="G61" i="17" a="1"/>
  <c r="O65" i="17" a="1"/>
  <c r="J75" i="17" a="1"/>
  <c r="H58" i="17" a="1"/>
  <c r="Q68" i="17" a="1"/>
  <c r="M61" i="17" a="1"/>
  <c r="L56" i="17" a="1"/>
  <c r="L58" i="17" a="1"/>
  <c r="K66" i="17" a="1"/>
  <c r="J70" i="17" a="1"/>
  <c r="M71" i="17" a="1"/>
  <c r="E71" i="17" a="1"/>
  <c r="F56" i="17" a="1"/>
  <c r="E55" i="17" a="1"/>
  <c r="K69" i="17" a="1"/>
  <c r="F67" i="17" a="1"/>
  <c r="I63" i="17" a="1"/>
  <c r="M74" i="17" a="1"/>
  <c r="N55" i="17" a="1"/>
  <c r="E63" i="17" a="1"/>
  <c r="E57" i="17" a="1"/>
  <c r="J67" i="17" a="1"/>
  <c r="M57" i="17" a="1"/>
  <c r="M53" i="17" a="1"/>
  <c r="E58" i="17" a="1"/>
  <c r="O58" i="17" a="1"/>
  <c r="L67" i="17" a="1"/>
  <c r="P57" i="17" a="1"/>
  <c r="F65" i="17" a="1"/>
  <c r="J72" i="17" a="1"/>
  <c r="H59" i="17" a="1"/>
  <c r="M68" i="17" a="1"/>
  <c r="G65" i="17" a="1"/>
  <c r="K74" i="17" a="1"/>
  <c r="K59" i="17" a="1"/>
  <c r="P61" i="17" a="1"/>
  <c r="L65" i="17" a="1"/>
  <c r="Q55" i="17" a="1"/>
  <c r="N53" i="17" a="1"/>
  <c r="L64" i="17" a="1"/>
  <c r="F76" i="17" a="1"/>
  <c r="I65" i="17" a="1"/>
  <c r="P59" i="17" a="1"/>
  <c r="G70" i="17" a="1"/>
  <c r="Q60" i="17" a="1"/>
  <c r="L73" i="17" a="1"/>
  <c r="I68" i="17" a="1"/>
  <c r="G67" i="17" a="1"/>
  <c r="E70" i="17" a="1"/>
  <c r="F60" i="17" a="1"/>
  <c r="J74" i="17" a="1"/>
  <c r="L70" i="17" a="1"/>
  <c r="P62" i="17" a="1"/>
  <c r="P72" i="17" a="1"/>
  <c r="G69" i="17" a="1"/>
  <c r="N70" i="17" a="1"/>
  <c r="K64" i="17" a="1"/>
  <c r="L68" i="17" a="1"/>
  <c r="Q65" i="17" a="1"/>
  <c r="K73" i="17" a="1"/>
  <c r="I75" i="17" a="1"/>
  <c r="F68" i="17" a="1"/>
  <c r="O73" i="17" a="1"/>
  <c r="G74" i="17" a="1"/>
  <c r="O56" i="17" a="1"/>
  <c r="L54" i="17" a="1"/>
  <c r="M55" i="17" a="1"/>
  <c r="F73" i="17" a="1"/>
  <c r="J54" i="17" a="1"/>
  <c r="E77" i="17" a="1"/>
  <c r="F64" i="17" a="1"/>
  <c r="N66" i="17" a="1"/>
  <c r="O68" i="17" a="1"/>
  <c r="Q63" i="17" a="1"/>
  <c r="P54" i="17" a="1"/>
  <c r="P53" i="17" a="1"/>
  <c r="K68" i="17" a="1"/>
  <c r="E76" i="17" a="1"/>
  <c r="N67" i="17" a="1"/>
  <c r="O53" i="17" a="1"/>
  <c r="K70" i="17" a="1"/>
  <c r="M70" i="17" a="1"/>
  <c r="L69" i="17" a="1"/>
  <c r="I55" i="17" a="1"/>
  <c r="L61" i="17" a="1"/>
  <c r="G68" i="17" a="1"/>
  <c r="E72" i="17" a="1"/>
  <c r="J60" i="17" a="1"/>
  <c r="Q57" i="17" a="1"/>
  <c r="E69" i="17" a="1"/>
  <c r="Q62" i="17" a="1"/>
  <c r="L55" i="17" a="1"/>
  <c r="Q67" i="17" a="1"/>
  <c r="P74" i="17" a="1"/>
  <c r="L63" i="17" a="1"/>
  <c r="G63" i="17" a="1"/>
  <c r="Q66" i="17" a="1"/>
  <c r="H57" i="17" a="1"/>
  <c r="Q73" i="17" a="1"/>
  <c r="H73" i="17" a="1"/>
  <c r="F57" i="17" a="1"/>
  <c r="H67" i="17" a="1"/>
  <c r="N61" i="17" a="1"/>
  <c r="I61" i="17" a="1"/>
  <c r="K72" i="17" a="1"/>
  <c r="P64" i="17" a="1"/>
  <c r="G58" i="17" a="1"/>
  <c r="J53" i="17" a="1"/>
  <c r="G73" i="17" a="1"/>
  <c r="O75" i="17" a="1"/>
  <c r="Q56" i="17" a="1"/>
  <c r="M72" i="17" a="1"/>
  <c r="M62" i="17" a="1"/>
  <c r="L59" i="17" a="1"/>
  <c r="H74" i="17" a="1"/>
  <c r="I74" i="17" a="1"/>
  <c r="P75" i="17" a="1"/>
  <c r="F72" i="17" a="1"/>
  <c r="E62" i="17" a="1"/>
  <c r="N62" i="17" a="1"/>
  <c r="K67" i="17" a="1"/>
  <c r="Q75" i="17" a="1"/>
  <c r="P67" i="17" a="1"/>
  <c r="F62" i="17" a="1"/>
  <c r="I72" i="17" a="1"/>
  <c r="F58" i="17" a="1"/>
  <c r="G71" i="17" a="1"/>
  <c r="G53" i="17" a="1"/>
  <c r="P70" i="17" a="1"/>
  <c r="J58" i="17" a="1"/>
  <c r="I70" i="17" a="1"/>
  <c r="M75" i="17" a="1"/>
  <c r="E66" i="17" a="1"/>
  <c r="O67" i="17" a="1"/>
  <c r="K75" i="17" a="1"/>
  <c r="Q59" i="17" a="1"/>
  <c r="J61" i="17" a="1"/>
  <c r="N71" i="17" a="1"/>
  <c r="O60" i="17" a="1"/>
  <c r="P73" i="17" a="1"/>
  <c r="K61" i="17" a="1"/>
  <c r="K60" i="17" a="1"/>
  <c r="O66" i="17" a="1"/>
  <c r="M66" i="17" a="1"/>
  <c r="K76" i="17" a="1"/>
  <c r="E59" i="17" a="1"/>
  <c r="L60" i="17" a="1"/>
  <c r="N56" i="17" a="1"/>
  <c r="H65" i="17" a="1"/>
  <c r="F55" i="17" a="1"/>
  <c r="I64" i="17" a="1"/>
  <c r="P76" i="17" a="1"/>
  <c r="N57" i="17" a="1"/>
  <c r="G60" i="17" a="1"/>
  <c r="Q53" i="17" a="1"/>
  <c r="L53" i="17" a="1"/>
  <c r="G64" i="17" a="1"/>
  <c r="G56" i="17" a="1"/>
  <c r="F69" i="17" a="1"/>
  <c r="O62" i="17" a="1"/>
  <c r="K57" i="17" a="1"/>
  <c r="M58" i="17" a="1"/>
  <c r="H54" i="17" a="1"/>
  <c r="Q70" i="17" a="1"/>
  <c r="O59" i="17" a="1"/>
  <c r="J65" i="17" a="1"/>
  <c r="F61" i="17" a="1"/>
  <c r="P69" i="17" a="1"/>
  <c r="H55" i="17" a="1"/>
  <c r="F54" i="17" a="1"/>
  <c r="L74" i="17" a="1"/>
  <c r="I69" i="17" a="1"/>
  <c r="J59" i="17" a="1"/>
  <c r="N59" i="17" a="1"/>
  <c r="H69" i="17" a="1"/>
  <c r="K54" i="17" a="1"/>
  <c r="J71" i="17" a="1"/>
  <c r="L72" i="17" a="1"/>
  <c r="I62" i="17" a="1"/>
  <c r="G57" i="17" a="1"/>
  <c r="E65" i="17" a="1"/>
  <c r="K65" i="17" a="1"/>
  <c r="J64" i="17" a="1"/>
  <c r="P60" i="17" a="1"/>
  <c r="N73" i="17" a="1"/>
  <c r="J63" i="17" a="1"/>
  <c r="O63" i="17" a="1"/>
  <c r="O54" i="17" a="1"/>
  <c r="I54" i="17" a="1"/>
  <c r="O64" i="17" a="1"/>
  <c r="M76" i="17" a="1"/>
  <c r="Q61" i="17" a="1"/>
  <c r="L57" i="17" a="1"/>
  <c r="E64" i="17" a="1"/>
  <c r="N69" i="17" a="1"/>
  <c r="K58" i="17" a="1"/>
  <c r="O70" i="17" a="1"/>
  <c r="J73" i="17" a="1"/>
  <c r="O71" i="17" a="1"/>
  <c r="H60" i="17" a="1"/>
  <c r="H76" i="17" a="1"/>
  <c r="N58" i="17" a="1"/>
  <c r="I60" i="17" a="1"/>
  <c r="N75" i="17" a="1"/>
  <c r="F71" i="17" a="1"/>
  <c r="P66" i="17" a="1"/>
  <c r="H66" i="17" a="1"/>
  <c r="E188" i="17" a="1"/>
  <c r="M73" i="17" a="1"/>
  <c r="E73" i="17" a="1"/>
  <c r="M67" i="17" a="1"/>
  <c r="J55" i="17" a="1"/>
  <c r="Q54" i="17" a="1"/>
  <c r="L76" i="17" a="1"/>
  <c r="F53" i="17" a="1"/>
  <c r="E189" i="17" a="1"/>
  <c r="J57" i="17" a="1"/>
  <c r="H64" i="17" a="1"/>
  <c r="N63" i="17" a="1"/>
  <c r="K62" i="17" a="1"/>
  <c r="H71" i="17" a="1"/>
  <c r="E67" i="17" a="1"/>
  <c r="I73" i="17" a="1"/>
  <c r="I57" i="17" a="1"/>
  <c r="F66" i="17" a="1"/>
  <c r="Q69" i="17" a="1"/>
  <c r="P56" i="17" a="1"/>
  <c r="J76" i="17" a="1"/>
  <c r="I58" i="17" a="1"/>
  <c r="P68" i="17" a="1"/>
  <c r="N76" i="17" a="1"/>
  <c r="O69" i="17" a="1"/>
  <c r="I71" i="17" a="1"/>
  <c r="N65" i="17" a="1"/>
  <c r="K53" i="17" a="1"/>
  <c r="K71" i="17" a="1"/>
  <c r="O55" i="17" a="1"/>
  <c r="I76" i="17" a="1"/>
  <c r="P65" i="17" a="1"/>
  <c r="E53" i="17" a="1"/>
  <c r="J62" i="17" a="1"/>
  <c r="M60" i="17" a="1"/>
  <c r="O74" i="17" a="1"/>
  <c r="E60" i="17" a="1"/>
  <c r="K55" i="17" a="1"/>
  <c r="F70" i="17" a="1"/>
  <c r="O72" i="17" a="1"/>
  <c r="J68" i="17" a="1"/>
  <c r="E190" i="17" a="1"/>
  <c r="H63" i="17" a="1"/>
  <c r="I67" i="17" a="1"/>
  <c r="L62" i="17" a="1"/>
  <c r="J66" i="17" a="1"/>
  <c r="P63" i="17" a="1"/>
  <c r="H70" i="17" a="1"/>
  <c r="E6" i="17" a="1"/>
  <c r="E143" i="17" a="1"/>
  <c r="N68" i="17" a="1"/>
  <c r="I66" i="17" a="1"/>
  <c r="G62" i="17" a="1"/>
  <c r="M54" i="17" a="1"/>
  <c r="J69" i="17" a="1"/>
  <c r="N74" i="17" a="1"/>
  <c r="N54" i="17" a="1"/>
  <c r="Q64" i="17" a="1"/>
  <c r="H72" i="17" a="1"/>
  <c r="F59" i="17" a="1"/>
  <c r="Q72" i="17" a="1"/>
  <c r="P58" i="17" a="1"/>
  <c r="G66" i="17" a="1"/>
  <c r="O57" i="17" a="1"/>
  <c r="F63" i="17" a="1"/>
  <c r="K63" i="17" a="1"/>
  <c r="M69" i="17" a="1"/>
  <c r="E68" i="17" a="1"/>
  <c r="E74" i="17" a="1"/>
  <c r="G75" i="17" a="1"/>
  <c r="H53" i="17" a="1"/>
  <c r="H62" i="17" a="1"/>
  <c r="I53" i="17" a="1"/>
  <c r="L71" i="17" a="1"/>
  <c r="K56" i="17" a="1"/>
  <c r="L75" i="17" a="1"/>
  <c r="E56" i="17" a="1"/>
  <c r="E75" i="17" a="1"/>
  <c r="G54" i="17" a="1"/>
  <c r="Q74" i="17" a="1"/>
  <c r="Q76" i="17" a="1"/>
  <c r="I59" i="17" a="1"/>
  <c r="P55" i="17" a="1"/>
  <c r="N64" i="17" a="1"/>
  <c r="M64" i="17" a="1"/>
  <c r="N60" i="17" a="1"/>
  <c r="H61" i="17" a="1"/>
  <c r="F74" i="17" a="1"/>
  <c r="G76" i="17" a="1"/>
  <c r="P71" i="17" a="1"/>
  <c r="N72" i="17" a="1"/>
  <c r="H75" i="17" a="1"/>
  <c r="O76" i="17" a="1"/>
  <c r="H56" i="17" a="1"/>
  <c r="C186" i="17" l="1"/>
  <c r="T213" i="17"/>
  <c r="C213" i="17" s="1"/>
  <c r="T227" i="17"/>
  <c r="C227" i="17" s="1"/>
  <c r="T221" i="17"/>
  <c r="C221" i="17" s="1"/>
  <c r="T214" i="17"/>
  <c r="C214" i="17" s="1"/>
  <c r="T208" i="17"/>
  <c r="C208" i="17" s="1"/>
  <c r="T212" i="17"/>
  <c r="C212" i="17" s="1"/>
  <c r="T210" i="17"/>
  <c r="C210" i="17" s="1"/>
  <c r="T222" i="17"/>
  <c r="C222" i="17" s="1"/>
  <c r="T209" i="17"/>
  <c r="C209" i="17" s="1"/>
  <c r="T225" i="17"/>
  <c r="C225" i="17" s="1"/>
  <c r="T211" i="17"/>
  <c r="C211" i="17" s="1"/>
  <c r="T226" i="17"/>
  <c r="C226" i="17" s="1"/>
  <c r="T224" i="17"/>
  <c r="C224" i="17" s="1"/>
  <c r="T207" i="17"/>
  <c r="C207" i="17" s="1"/>
  <c r="T223" i="17"/>
  <c r="C223" i="17" s="1"/>
  <c r="H318" i="17"/>
  <c r="T181" i="17"/>
  <c r="T170" i="17"/>
  <c r="T178" i="17"/>
  <c r="T176" i="17"/>
  <c r="T174" i="17"/>
  <c r="T173" i="17"/>
  <c r="T172" i="17"/>
  <c r="T168" i="17"/>
  <c r="T179" i="17"/>
  <c r="T171" i="17"/>
  <c r="T182" i="17"/>
  <c r="T180" i="17"/>
  <c r="T169" i="17"/>
  <c r="T177" i="17"/>
  <c r="T175" i="17"/>
  <c r="T133" i="17"/>
  <c r="C133" i="17" s="1"/>
  <c r="T135" i="17"/>
  <c r="C135" i="17" s="1"/>
  <c r="T134" i="17"/>
  <c r="C134" i="17" s="1"/>
  <c r="T136" i="17"/>
  <c r="C136" i="17" s="1"/>
  <c r="T137" i="17"/>
  <c r="C137" i="17" s="1"/>
  <c r="U87" i="17"/>
  <c r="S87" i="17" s="1"/>
  <c r="T87" i="17" s="1"/>
  <c r="C87" i="17" s="1"/>
  <c r="A87" i="17"/>
  <c r="U89" i="17"/>
  <c r="S89" i="17" s="1"/>
  <c r="T89" i="17" s="1"/>
  <c r="C89" i="17" s="1"/>
  <c r="A89" i="17"/>
  <c r="U78" i="17"/>
  <c r="S78" i="17" s="1"/>
  <c r="T78" i="17" s="1"/>
  <c r="C78" i="17" s="1"/>
  <c r="A78" i="17"/>
  <c r="U80" i="17"/>
  <c r="S80" i="17" s="1"/>
  <c r="T80" i="17" s="1"/>
  <c r="C80" i="17" s="1"/>
  <c r="A80" i="17"/>
  <c r="U82" i="17"/>
  <c r="S82" i="17" s="1"/>
  <c r="T82" i="17" s="1"/>
  <c r="C82" i="17" s="1"/>
  <c r="A82" i="17"/>
  <c r="U90" i="17"/>
  <c r="S90" i="17" s="1"/>
  <c r="T90" i="17" s="1"/>
  <c r="C90" i="17" s="1"/>
  <c r="A90" i="17"/>
  <c r="U79" i="17"/>
  <c r="S79" i="17" s="1"/>
  <c r="T79" i="17" s="1"/>
  <c r="C79" i="17" s="1"/>
  <c r="A79" i="17"/>
  <c r="U83" i="17"/>
  <c r="S83" i="17" s="1"/>
  <c r="T83" i="17" s="1"/>
  <c r="C83" i="17" s="1"/>
  <c r="A83" i="17"/>
  <c r="U92" i="17"/>
  <c r="S92" i="17" s="1"/>
  <c r="T92" i="17" s="1"/>
  <c r="C92" i="17" s="1"/>
  <c r="A92" i="17"/>
  <c r="U91" i="17"/>
  <c r="S91" i="17" s="1"/>
  <c r="T91" i="17" s="1"/>
  <c r="C91" i="17" s="1"/>
  <c r="A91" i="17"/>
  <c r="U85" i="17"/>
  <c r="S85" i="17" s="1"/>
  <c r="T85" i="17" s="1"/>
  <c r="C85" i="17" s="1"/>
  <c r="A85" i="17"/>
  <c r="U88" i="17"/>
  <c r="S88" i="17" s="1"/>
  <c r="T88" i="17" s="1"/>
  <c r="C88" i="17" s="1"/>
  <c r="A88" i="17"/>
  <c r="U84" i="17"/>
  <c r="S84" i="17" s="1"/>
  <c r="T84" i="17" s="1"/>
  <c r="C84" i="17" s="1"/>
  <c r="A84" i="17"/>
  <c r="U86" i="17"/>
  <c r="S86" i="17" s="1"/>
  <c r="T86" i="17" s="1"/>
  <c r="C86" i="17" s="1"/>
  <c r="A86" i="17"/>
  <c r="U81" i="17"/>
  <c r="S81" i="17" s="1"/>
  <c r="T81" i="17" s="1"/>
  <c r="C81" i="17" s="1"/>
  <c r="A81" i="17"/>
  <c r="D283" i="17"/>
  <c r="S142" i="17"/>
  <c r="A183" i="17" s="1"/>
  <c r="U40" i="17"/>
  <c r="S40" i="17" s="1"/>
  <c r="T40" i="17" s="1"/>
  <c r="C40" i="17" s="1"/>
  <c r="A40" i="17"/>
  <c r="U41" i="17"/>
  <c r="S41" i="17" s="1"/>
  <c r="T41" i="17" s="1"/>
  <c r="C41" i="17" s="1"/>
  <c r="A41" i="17"/>
  <c r="U43" i="17"/>
  <c r="S43" i="17" s="1"/>
  <c r="T43" i="17" s="1"/>
  <c r="C43" i="17" s="1"/>
  <c r="A43" i="17"/>
  <c r="U34" i="17"/>
  <c r="S34" i="17" s="1"/>
  <c r="T34" i="17" s="1"/>
  <c r="C34" i="17" s="1"/>
  <c r="A34" i="17"/>
  <c r="U37" i="17"/>
  <c r="S37" i="17" s="1"/>
  <c r="T37" i="17" s="1"/>
  <c r="C37" i="17" s="1"/>
  <c r="A37" i="17"/>
  <c r="U38" i="17"/>
  <c r="S38" i="17" s="1"/>
  <c r="T38" i="17" s="1"/>
  <c r="C38" i="17" s="1"/>
  <c r="A38" i="17"/>
  <c r="U31" i="17"/>
  <c r="S31" i="17" s="1"/>
  <c r="T31" i="17" s="1"/>
  <c r="C31" i="17" s="1"/>
  <c r="A31" i="17"/>
  <c r="U39" i="17"/>
  <c r="S39" i="17" s="1"/>
  <c r="T39" i="17" s="1"/>
  <c r="C39" i="17" s="1"/>
  <c r="A39" i="17"/>
  <c r="U36" i="17"/>
  <c r="S36" i="17" s="1"/>
  <c r="T36" i="17" s="1"/>
  <c r="C36" i="17" s="1"/>
  <c r="A36" i="17"/>
  <c r="U35" i="17"/>
  <c r="S35" i="17" s="1"/>
  <c r="T35" i="17" s="1"/>
  <c r="C35" i="17" s="1"/>
  <c r="A35" i="17"/>
  <c r="U45" i="17"/>
  <c r="S45" i="17" s="1"/>
  <c r="T45" i="17" s="1"/>
  <c r="C45" i="17" s="1"/>
  <c r="A45" i="17"/>
  <c r="U42" i="17"/>
  <c r="S42" i="17" s="1"/>
  <c r="T42" i="17" s="1"/>
  <c r="C42" i="17" s="1"/>
  <c r="A42" i="17"/>
  <c r="U32" i="17"/>
  <c r="S32" i="17" s="1"/>
  <c r="T32" i="17" s="1"/>
  <c r="C32" i="17" s="1"/>
  <c r="A32" i="17"/>
  <c r="U44" i="17"/>
  <c r="S44" i="17" s="1"/>
  <c r="T44" i="17" s="1"/>
  <c r="C44" i="17" s="1"/>
  <c r="A44" i="17"/>
  <c r="U33" i="17"/>
  <c r="S33" i="17" s="1"/>
  <c r="T33" i="17" s="1"/>
  <c r="C33" i="17" s="1"/>
  <c r="A33" i="17"/>
  <c r="S30" i="17"/>
  <c r="T30" i="17" s="1"/>
  <c r="S141" i="17"/>
  <c r="B141" i="17" s="1"/>
  <c r="S5" i="17"/>
  <c r="A48" i="17" s="1"/>
  <c r="S96" i="17"/>
  <c r="B96" i="17" s="1"/>
  <c r="K75" i="17"/>
  <c r="AA75" i="17" s="1"/>
  <c r="AC19" i="17"/>
  <c r="AD112" i="17"/>
  <c r="G71" i="17"/>
  <c r="W71" i="17" s="1"/>
  <c r="I71" i="17"/>
  <c r="Y71" i="17" s="1"/>
  <c r="X98" i="17"/>
  <c r="V107" i="17"/>
  <c r="V154" i="17"/>
  <c r="AB6" i="17"/>
  <c r="K54" i="17"/>
  <c r="AA54" i="17" s="1"/>
  <c r="Z16" i="17"/>
  <c r="O54" i="17"/>
  <c r="AE54" i="17" s="1"/>
  <c r="W107" i="17"/>
  <c r="W115" i="17"/>
  <c r="N60" i="17"/>
  <c r="AD60" i="17" s="1"/>
  <c r="K66" i="17"/>
  <c r="AA66" i="17" s="1"/>
  <c r="F73" i="17"/>
  <c r="V73" i="17" s="1"/>
  <c r="X100" i="17"/>
  <c r="AE7" i="17"/>
  <c r="AC11" i="17"/>
  <c r="V21" i="17"/>
  <c r="L66" i="17"/>
  <c r="AB66" i="17" s="1"/>
  <c r="X112" i="17"/>
  <c r="N64" i="17"/>
  <c r="AD64" i="17" s="1"/>
  <c r="AE121" i="17"/>
  <c r="X118" i="17"/>
  <c r="AE28" i="17"/>
  <c r="I68" i="17"/>
  <c r="Y68" i="17" s="1"/>
  <c r="W24" i="17"/>
  <c r="I58" i="17"/>
  <c r="Y58" i="17" s="1"/>
  <c r="M64" i="17"/>
  <c r="AC64" i="17" s="1"/>
  <c r="AA77" i="17"/>
  <c r="O60" i="17"/>
  <c r="AE60" i="17" s="1"/>
  <c r="G73" i="17"/>
  <c r="W73" i="17" s="1"/>
  <c r="AF22" i="17"/>
  <c r="AF109" i="17"/>
  <c r="AD28" i="17"/>
  <c r="AC102" i="17"/>
  <c r="AF28" i="17"/>
  <c r="Q56" i="17"/>
  <c r="AG56" i="17" s="1"/>
  <c r="M62" i="17"/>
  <c r="AC62" i="17" s="1"/>
  <c r="L68" i="17"/>
  <c r="AB68" i="17" s="1"/>
  <c r="G75" i="17"/>
  <c r="W75" i="17" s="1"/>
  <c r="Y118" i="17"/>
  <c r="AG148" i="17"/>
  <c r="AA121" i="17"/>
  <c r="P58" i="17"/>
  <c r="AF58" i="17" s="1"/>
  <c r="AF19" i="17"/>
  <c r="AE26" i="17"/>
  <c r="O62" i="17"/>
  <c r="AE62" i="17" s="1"/>
  <c r="I75" i="17"/>
  <c r="Y75" i="17" s="1"/>
  <c r="AF102" i="17"/>
  <c r="AB118" i="17"/>
  <c r="AC118" i="17"/>
  <c r="W23" i="17"/>
  <c r="G63" i="17"/>
  <c r="W63" i="17" s="1"/>
  <c r="Z146" i="17"/>
  <c r="Z191" i="17"/>
  <c r="AE16" i="17"/>
  <c r="Y98" i="17"/>
  <c r="AA107" i="17"/>
  <c r="AE164" i="17"/>
  <c r="AD198" i="17"/>
  <c r="I53" i="17"/>
  <c r="Y53" i="17" s="1"/>
  <c r="F61" i="17"/>
  <c r="V61" i="17" s="1"/>
  <c r="AA154" i="17"/>
  <c r="V206" i="17"/>
  <c r="G55" i="17"/>
  <c r="W55" i="17" s="1"/>
  <c r="Y116" i="17"/>
  <c r="AF159" i="17"/>
  <c r="K55" i="17"/>
  <c r="AA55" i="17" s="1"/>
  <c r="L63" i="17"/>
  <c r="AB63" i="17" s="1"/>
  <c r="H73" i="17"/>
  <c r="X73" i="17" s="1"/>
  <c r="AG7" i="17"/>
  <c r="AA13" i="17"/>
  <c r="AG28" i="17"/>
  <c r="F63" i="17"/>
  <c r="V63" i="17" s="1"/>
  <c r="AG102" i="17"/>
  <c r="W146" i="17"/>
  <c r="AD10" i="17"/>
  <c r="V18" i="17"/>
  <c r="G67" i="17"/>
  <c r="W67" i="17" s="1"/>
  <c r="I73" i="17"/>
  <c r="Y73" i="17" s="1"/>
  <c r="AF6" i="17"/>
  <c r="J53" i="17"/>
  <c r="Z53" i="17" s="1"/>
  <c r="G59" i="17"/>
  <c r="W59" i="17" s="1"/>
  <c r="I65" i="17"/>
  <c r="Y65" i="17" s="1"/>
  <c r="I69" i="17"/>
  <c r="Y69" i="17" s="1"/>
  <c r="E76" i="17"/>
  <c r="W110" i="17"/>
  <c r="Z150" i="17"/>
  <c r="W20" i="17"/>
  <c r="J65" i="17"/>
  <c r="Z65" i="17" s="1"/>
  <c r="J69" i="17"/>
  <c r="Z69" i="17" s="1"/>
  <c r="AA98" i="17"/>
  <c r="AA105" i="17"/>
  <c r="AD119" i="17"/>
  <c r="AF146" i="17"/>
  <c r="AG6" i="17"/>
  <c r="AC27" i="17"/>
  <c r="O53" i="17"/>
  <c r="AE53" i="17" s="1"/>
  <c r="J59" i="17"/>
  <c r="Z59" i="17" s="1"/>
  <c r="N65" i="17"/>
  <c r="AD65" i="17" s="1"/>
  <c r="K69" i="17"/>
  <c r="AA69" i="17" s="1"/>
  <c r="L76" i="17"/>
  <c r="AB76" i="17" s="1"/>
  <c r="AC108" i="17"/>
  <c r="AG119" i="17"/>
  <c r="W8" i="17"/>
  <c r="AD23" i="17"/>
  <c r="O65" i="17"/>
  <c r="AE65" i="17" s="1"/>
  <c r="V106" i="17"/>
  <c r="AC116" i="17"/>
  <c r="AG156" i="17"/>
  <c r="AC29" i="17"/>
  <c r="M55" i="17"/>
  <c r="AC55" i="17" s="1"/>
  <c r="K59" i="17"/>
  <c r="AA59" i="17" s="1"/>
  <c r="G72" i="17"/>
  <c r="W72" i="17" s="1"/>
  <c r="M76" i="17"/>
  <c r="AC76" i="17" s="1"/>
  <c r="AG103" i="17"/>
  <c r="V143" i="17"/>
  <c r="X8" i="17"/>
  <c r="Y17" i="17"/>
  <c r="AG29" i="17"/>
  <c r="M57" i="17"/>
  <c r="AC57" i="17" s="1"/>
  <c r="N61" i="17"/>
  <c r="AD61" i="17" s="1"/>
  <c r="G70" i="17"/>
  <c r="W70" i="17" s="1"/>
  <c r="L74" i="17"/>
  <c r="AB74" i="17" s="1"/>
  <c r="AB9" i="17"/>
  <c r="AE12" i="17"/>
  <c r="K64" i="17"/>
  <c r="AA64" i="17" s="1"/>
  <c r="N72" i="17"/>
  <c r="AD72" i="17" s="1"/>
  <c r="AF101" i="17"/>
  <c r="X111" i="17"/>
  <c r="AB144" i="17"/>
  <c r="AD152" i="17"/>
  <c r="Z195" i="17"/>
  <c r="V11" i="17"/>
  <c r="Z17" i="17"/>
  <c r="E60" i="17"/>
  <c r="I66" i="17"/>
  <c r="Y66" i="17" s="1"/>
  <c r="I70" i="17"/>
  <c r="Y70" i="17" s="1"/>
  <c r="AC99" i="17"/>
  <c r="AA148" i="17"/>
  <c r="V7" i="17"/>
  <c r="AG8" i="17"/>
  <c r="AG12" i="17"/>
  <c r="G56" i="17"/>
  <c r="W56" i="17" s="1"/>
  <c r="G58" i="17"/>
  <c r="W58" i="17" s="1"/>
  <c r="K62" i="17"/>
  <c r="AA62" i="17" s="1"/>
  <c r="L64" i="17"/>
  <c r="AB64" i="17" s="1"/>
  <c r="H68" i="17"/>
  <c r="X68" i="17" s="1"/>
  <c r="Z106" i="17"/>
  <c r="AG108" i="17"/>
  <c r="X121" i="17"/>
  <c r="AF144" i="17"/>
  <c r="AG152" i="17"/>
  <c r="AA195" i="17"/>
  <c r="X202" i="17"/>
  <c r="Y100" i="17"/>
  <c r="Z115" i="17"/>
  <c r="AC6" i="17"/>
  <c r="H69" i="17"/>
  <c r="X69" i="17" s="1"/>
  <c r="F65" i="17"/>
  <c r="V65" i="17" s="1"/>
  <c r="AA100" i="17"/>
  <c r="AB13" i="17"/>
  <c r="H57" i="17"/>
  <c r="X57" i="17" s="1"/>
  <c r="I67" i="17"/>
  <c r="Y67" i="17" s="1"/>
  <c r="K71" i="17"/>
  <c r="AA71" i="17" s="1"/>
  <c r="Z98" i="17"/>
  <c r="X206" i="17"/>
  <c r="W9" i="17"/>
  <c r="I59" i="17"/>
  <c r="Y59" i="17" s="1"/>
  <c r="AD100" i="17"/>
  <c r="AF113" i="17"/>
  <c r="Z9" i="17"/>
  <c r="AF10" i="17"/>
  <c r="V17" i="17"/>
  <c r="AA29" i="17"/>
  <c r="I57" i="17"/>
  <c r="Y57" i="17" s="1"/>
  <c r="H61" i="17"/>
  <c r="X61" i="17" s="1"/>
  <c r="L67" i="17"/>
  <c r="AB67" i="17" s="1"/>
  <c r="E72" i="17"/>
  <c r="X20" i="17"/>
  <c r="AD27" i="17"/>
  <c r="M67" i="17"/>
  <c r="AC67" i="17" s="1"/>
  <c r="E74" i="17"/>
  <c r="W101" i="17"/>
  <c r="AG113" i="17"/>
  <c r="Z161" i="17"/>
  <c r="AA9" i="17"/>
  <c r="AG10" i="17"/>
  <c r="AF27" i="17"/>
  <c r="K57" i="17"/>
  <c r="AA57" i="17" s="1"/>
  <c r="K61" i="17"/>
  <c r="AA61" i="17" s="1"/>
  <c r="E70" i="17"/>
  <c r="G74" i="17"/>
  <c r="W74" i="17" s="1"/>
  <c r="AB101" i="17"/>
  <c r="AD108" i="17"/>
  <c r="AB161" i="17"/>
  <c r="Y20" i="17"/>
  <c r="N55" i="17"/>
  <c r="AD55" i="17" s="1"/>
  <c r="M59" i="17"/>
  <c r="AC59" i="17" s="1"/>
  <c r="F68" i="17"/>
  <c r="V68" i="17" s="1"/>
  <c r="H72" i="17"/>
  <c r="X72" i="17" s="1"/>
  <c r="W106" i="17"/>
  <c r="AA152" i="17"/>
  <c r="W195" i="17"/>
  <c r="X14" i="17"/>
  <c r="Z99" i="17"/>
  <c r="AE108" i="17"/>
  <c r="AG116" i="17"/>
  <c r="Y148" i="17"/>
  <c r="AC161" i="17"/>
  <c r="Y8" i="17"/>
  <c r="AD22" i="17"/>
  <c r="I54" i="17"/>
  <c r="Y54" i="17" s="1"/>
  <c r="E58" i="17"/>
  <c r="E62" i="17"/>
  <c r="G68" i="17"/>
  <c r="W68" i="17" s="1"/>
  <c r="V77" i="17"/>
  <c r="X11" i="17"/>
  <c r="AA14" i="17"/>
  <c r="J54" i="17"/>
  <c r="Z54" i="17" s="1"/>
  <c r="H56" i="17"/>
  <c r="X56" i="17" s="1"/>
  <c r="G60" i="17"/>
  <c r="W60" i="17" s="1"/>
  <c r="L62" i="17"/>
  <c r="AB62" i="17" s="1"/>
  <c r="J66" i="17"/>
  <c r="Z66" i="17" s="1"/>
  <c r="P70" i="17"/>
  <c r="AF70" i="17" s="1"/>
  <c r="E75" i="17"/>
  <c r="AE99" i="17"/>
  <c r="AB148" i="17"/>
  <c r="V155" i="17"/>
  <c r="W7" i="17"/>
  <c r="AG13" i="17"/>
  <c r="AB14" i="17"/>
  <c r="AA17" i="17"/>
  <c r="AE23" i="17"/>
  <c r="Y24" i="17"/>
  <c r="V26" i="17"/>
  <c r="O57" i="17"/>
  <c r="AE57" i="17" s="1"/>
  <c r="Q58" i="17"/>
  <c r="AG58" i="17" s="1"/>
  <c r="O59" i="17"/>
  <c r="AE59" i="17" s="1"/>
  <c r="P60" i="17"/>
  <c r="AF60" i="17" s="1"/>
  <c r="P65" i="17"/>
  <c r="AF65" i="17" s="1"/>
  <c r="N67" i="17"/>
  <c r="AD67" i="17" s="1"/>
  <c r="M68" i="17"/>
  <c r="AC68" i="17" s="1"/>
  <c r="M69" i="17"/>
  <c r="AC69" i="17" s="1"/>
  <c r="O72" i="17"/>
  <c r="AE72" i="17" s="1"/>
  <c r="M73" i="17"/>
  <c r="AC73" i="17" s="1"/>
  <c r="M74" i="17"/>
  <c r="AC74" i="17" s="1"/>
  <c r="AB98" i="17"/>
  <c r="AF99" i="17"/>
  <c r="AF100" i="17"/>
  <c r="AB105" i="17"/>
  <c r="Y110" i="17"/>
  <c r="X147" i="17"/>
  <c r="Y155" i="17"/>
  <c r="AE195" i="17"/>
  <c r="AA199" i="17"/>
  <c r="Y206" i="17"/>
  <c r="E6" i="17"/>
  <c r="X7" i="17"/>
  <c r="Z8" i="17"/>
  <c r="AC9" i="17"/>
  <c r="AD11" i="17"/>
  <c r="AB24" i="17"/>
  <c r="V25" i="17"/>
  <c r="Q59" i="17"/>
  <c r="AG59" i="17" s="1"/>
  <c r="P62" i="17"/>
  <c r="AF62" i="17" s="1"/>
  <c r="Q64" i="17"/>
  <c r="AG64" i="17" s="1"/>
  <c r="P66" i="17"/>
  <c r="AF66" i="17" s="1"/>
  <c r="Q70" i="17"/>
  <c r="AG70" i="17" s="1"/>
  <c r="N71" i="17"/>
  <c r="AD71" i="17" s="1"/>
  <c r="P72" i="17"/>
  <c r="AF72" i="17" s="1"/>
  <c r="O74" i="17"/>
  <c r="AE74" i="17" s="1"/>
  <c r="M75" i="17"/>
  <c r="AC75" i="17" s="1"/>
  <c r="N76" i="17"/>
  <c r="AD76" i="17" s="1"/>
  <c r="AF77" i="17"/>
  <c r="AE106" i="17"/>
  <c r="AD111" i="17"/>
  <c r="Y120" i="17"/>
  <c r="V145" i="17"/>
  <c r="W151" i="17"/>
  <c r="AD157" i="17"/>
  <c r="AC192" i="17"/>
  <c r="V10" i="17"/>
  <c r="W12" i="17"/>
  <c r="AC14" i="17"/>
  <c r="X18" i="17"/>
  <c r="AF20" i="17"/>
  <c r="Y21" i="17"/>
  <c r="AF23" i="17"/>
  <c r="Y26" i="17"/>
  <c r="Q57" i="17"/>
  <c r="AG57" i="17" s="1"/>
  <c r="Q60" i="17"/>
  <c r="AG60" i="17" s="1"/>
  <c r="Q71" i="17"/>
  <c r="AG71" i="17" s="1"/>
  <c r="O73" i="17"/>
  <c r="AE73" i="17" s="1"/>
  <c r="V103" i="17"/>
  <c r="W104" i="17"/>
  <c r="Z110" i="17"/>
  <c r="Z114" i="17"/>
  <c r="AE115" i="17"/>
  <c r="V117" i="17"/>
  <c r="Z145" i="17"/>
  <c r="Y147" i="17"/>
  <c r="X153" i="17"/>
  <c r="AF157" i="17"/>
  <c r="AG206" i="17"/>
  <c r="X15" i="17"/>
  <c r="X6" i="17"/>
  <c r="AA7" i="17"/>
  <c r="AE9" i="17"/>
  <c r="AE11" i="17"/>
  <c r="Z15" i="17"/>
  <c r="Q69" i="17"/>
  <c r="AG69" i="17" s="1"/>
  <c r="Q72" i="17"/>
  <c r="AG72" i="17" s="1"/>
  <c r="P74" i="17"/>
  <c r="AF74" i="17" s="1"/>
  <c r="O76" i="17"/>
  <c r="AE76" i="17" s="1"/>
  <c r="AE105" i="17"/>
  <c r="AB114" i="17"/>
  <c r="W117" i="17"/>
  <c r="AC120" i="17"/>
  <c r="AC149" i="17"/>
  <c r="AB155" i="17"/>
  <c r="V166" i="17"/>
  <c r="AB7" i="17"/>
  <c r="AB8" i="17"/>
  <c r="AF9" i="17"/>
  <c r="W10" i="17"/>
  <c r="Z12" i="17"/>
  <c r="V19" i="17"/>
  <c r="AG20" i="17"/>
  <c r="AA21" i="17"/>
  <c r="V22" i="17"/>
  <c r="AE24" i="17"/>
  <c r="AB25" i="17"/>
  <c r="Z26" i="17"/>
  <c r="Y27" i="17"/>
  <c r="W103" i="17"/>
  <c r="AA104" i="17"/>
  <c r="AA110" i="17"/>
  <c r="Y117" i="17"/>
  <c r="AF120" i="17"/>
  <c r="AB147" i="17"/>
  <c r="AD149" i="17"/>
  <c r="AE155" i="17"/>
  <c r="Z160" i="17"/>
  <c r="Y6" i="17"/>
  <c r="AE8" i="17"/>
  <c r="AF11" i="17"/>
  <c r="X16" i="17"/>
  <c r="AA18" i="17"/>
  <c r="AD21" i="17"/>
  <c r="AF24" i="17"/>
  <c r="AE25" i="17"/>
  <c r="AA26" i="17"/>
  <c r="Q74" i="17"/>
  <c r="AG74" i="17" s="1"/>
  <c r="X103" i="17"/>
  <c r="AE104" i="17"/>
  <c r="AC114" i="17"/>
  <c r="AC117" i="17"/>
  <c r="Z119" i="17"/>
  <c r="V197" i="17"/>
  <c r="Z6" i="17"/>
  <c r="AC7" i="17"/>
  <c r="X10" i="17"/>
  <c r="AC15" i="17"/>
  <c r="W19" i="17"/>
  <c r="AB26" i="17"/>
  <c r="Z27" i="17"/>
  <c r="X28" i="17"/>
  <c r="W29" i="17"/>
  <c r="E53" i="17"/>
  <c r="Y103" i="17"/>
  <c r="AF104" i="17"/>
  <c r="Z109" i="17"/>
  <c r="AA113" i="17"/>
  <c r="AG122" i="17"/>
  <c r="AG149" i="17"/>
  <c r="AB160" i="17"/>
  <c r="AF166" i="17"/>
  <c r="Y197" i="17"/>
  <c r="W204" i="17"/>
  <c r="AF8" i="17"/>
  <c r="AB12" i="17"/>
  <c r="Y16" i="17"/>
  <c r="AC18" i="17"/>
  <c r="AG24" i="17"/>
  <c r="AF25" i="17"/>
  <c r="AA27" i="17"/>
  <c r="H54" i="17"/>
  <c r="X54" i="17" s="1"/>
  <c r="E61" i="17"/>
  <c r="AB102" i="17"/>
  <c r="AA103" i="17"/>
  <c r="AE110" i="17"/>
  <c r="AB113" i="17"/>
  <c r="AD117" i="17"/>
  <c r="AA119" i="17"/>
  <c r="W158" i="17"/>
  <c r="AA6" i="17"/>
  <c r="AD7" i="17"/>
  <c r="AA10" i="17"/>
  <c r="Z13" i="17"/>
  <c r="AE15" i="17"/>
  <c r="AF18" i="17"/>
  <c r="X19" i="17"/>
  <c r="AG21" i="17"/>
  <c r="AA22" i="17"/>
  <c r="V23" i="17"/>
  <c r="AD26" i="17"/>
  <c r="AB27" i="17"/>
  <c r="X29" i="17"/>
  <c r="F56" i="17"/>
  <c r="V56" i="17" s="1"/>
  <c r="E57" i="17"/>
  <c r="F59" i="17"/>
  <c r="V59" i="17" s="1"/>
  <c r="E65" i="17"/>
  <c r="H66" i="17"/>
  <c r="X66" i="17" s="1"/>
  <c r="V100" i="17"/>
  <c r="AC103" i="17"/>
  <c r="AC109" i="17"/>
  <c r="V112" i="17"/>
  <c r="AB119" i="17"/>
  <c r="Z144" i="17"/>
  <c r="V146" i="17"/>
  <c r="AC158" i="17"/>
  <c r="Z204" i="17"/>
  <c r="AD9" i="17"/>
  <c r="Y10" i="17"/>
  <c r="W11" i="17"/>
  <c r="AD13" i="17"/>
  <c r="AB16" i="17"/>
  <c r="Z19" i="17"/>
  <c r="X22" i="17"/>
  <c r="X25" i="17"/>
  <c r="AC26" i="17"/>
  <c r="V28" i="17"/>
  <c r="H53" i="17"/>
  <c r="X53" i="17" s="1"/>
  <c r="L54" i="17"/>
  <c r="AB54" i="17" s="1"/>
  <c r="I56" i="17"/>
  <c r="Y56" i="17" s="1"/>
  <c r="N59" i="17"/>
  <c r="AD59" i="17" s="1"/>
  <c r="M61" i="17"/>
  <c r="AC61" i="17" s="1"/>
  <c r="K63" i="17"/>
  <c r="AA63" i="17" s="1"/>
  <c r="P64" i="17"/>
  <c r="AF64" i="17" s="1"/>
  <c r="H65" i="17"/>
  <c r="X65" i="17" s="1"/>
  <c r="K68" i="17"/>
  <c r="AA68" i="17" s="1"/>
  <c r="P69" i="17"/>
  <c r="AF69" i="17" s="1"/>
  <c r="H70" i="17"/>
  <c r="X70" i="17" s="1"/>
  <c r="F72" i="17"/>
  <c r="V72" i="17" s="1"/>
  <c r="Y77" i="17"/>
  <c r="X107" i="17"/>
  <c r="AB110" i="17"/>
  <c r="Y111" i="17"/>
  <c r="W112" i="17"/>
  <c r="AD116" i="17"/>
  <c r="V150" i="17"/>
  <c r="W154" i="17"/>
  <c r="AA160" i="17"/>
  <c r="Z166" i="17"/>
  <c r="AE193" i="17"/>
  <c r="AF195" i="17"/>
  <c r="AG202" i="17"/>
  <c r="AF7" i="17"/>
  <c r="AA8" i="17"/>
  <c r="V9" i="17"/>
  <c r="AF12" i="17"/>
  <c r="AD14" i="17"/>
  <c r="AD15" i="17"/>
  <c r="AB17" i="17"/>
  <c r="AB18" i="17"/>
  <c r="Z20" i="17"/>
  <c r="Z21" i="17"/>
  <c r="X23" i="17"/>
  <c r="X24" i="17"/>
  <c r="Y25" i="17"/>
  <c r="AG27" i="17"/>
  <c r="W28" i="17"/>
  <c r="AB29" i="17"/>
  <c r="M54" i="17"/>
  <c r="AC54" i="17" s="1"/>
  <c r="F55" i="17"/>
  <c r="V55" i="17" s="1"/>
  <c r="K56" i="17"/>
  <c r="AA56" i="17" s="1"/>
  <c r="P57" i="17"/>
  <c r="AF57" i="17" s="1"/>
  <c r="H58" i="17"/>
  <c r="X58" i="17" s="1"/>
  <c r="F60" i="17"/>
  <c r="V60" i="17" s="1"/>
  <c r="O66" i="17"/>
  <c r="AE66" i="17" s="1"/>
  <c r="O71" i="17"/>
  <c r="AE71" i="17" s="1"/>
  <c r="N73" i="17"/>
  <c r="AD73" i="17" s="1"/>
  <c r="L75" i="17"/>
  <c r="AB75" i="17" s="1"/>
  <c r="Q76" i="17"/>
  <c r="AG76" i="17" s="1"/>
  <c r="Z77" i="17"/>
  <c r="AE98" i="17"/>
  <c r="Y99" i="17"/>
  <c r="AE100" i="17"/>
  <c r="AA101" i="17"/>
  <c r="AF103" i="17"/>
  <c r="Z104" i="17"/>
  <c r="AG106" i="17"/>
  <c r="Y107" i="17"/>
  <c r="AE116" i="17"/>
  <c r="W150" i="17"/>
  <c r="V164" i="17"/>
  <c r="AE166" i="17"/>
  <c r="V191" i="17"/>
  <c r="AC200" i="17"/>
  <c r="AB10" i="17"/>
  <c r="O61" i="17"/>
  <c r="AE61" i="17" s="1"/>
  <c r="N75" i="17"/>
  <c r="AD75" i="17" s="1"/>
  <c r="AG100" i="17"/>
  <c r="Y112" i="17"/>
  <c r="AD145" i="17"/>
  <c r="AC150" i="17"/>
  <c r="AG160" i="17"/>
  <c r="AE189" i="17"/>
  <c r="W196" i="17"/>
  <c r="V6" i="17"/>
  <c r="AC8" i="17"/>
  <c r="AG9" i="17"/>
  <c r="Z11" i="17"/>
  <c r="X12" i="17"/>
  <c r="V14" i="17"/>
  <c r="V15" i="17"/>
  <c r="AF15" i="17"/>
  <c r="AF16" i="17"/>
  <c r="AD18" i="17"/>
  <c r="AD19" i="17"/>
  <c r="AB21" i="17"/>
  <c r="AB22" i="17"/>
  <c r="Z24" i="17"/>
  <c r="AC25" i="17"/>
  <c r="AF26" i="17"/>
  <c r="Z28" i="17"/>
  <c r="AD29" i="17"/>
  <c r="K53" i="17"/>
  <c r="AA53" i="17" s="1"/>
  <c r="F57" i="17"/>
  <c r="V57" i="17" s="1"/>
  <c r="I60" i="17"/>
  <c r="Y60" i="17" s="1"/>
  <c r="H62" i="17"/>
  <c r="X62" i="17" s="1"/>
  <c r="N63" i="17"/>
  <c r="AD63" i="17" s="1"/>
  <c r="F64" i="17"/>
  <c r="V64" i="17" s="1"/>
  <c r="K65" i="17"/>
  <c r="AA65" i="17" s="1"/>
  <c r="J67" i="17"/>
  <c r="Z67" i="17" s="1"/>
  <c r="N68" i="17"/>
  <c r="AD68" i="17" s="1"/>
  <c r="K70" i="17"/>
  <c r="AA70" i="17" s="1"/>
  <c r="K72" i="17"/>
  <c r="AA72" i="17" s="1"/>
  <c r="P73" i="17"/>
  <c r="AF73" i="17" s="1"/>
  <c r="W102" i="17"/>
  <c r="AC104" i="17"/>
  <c r="X105" i="17"/>
  <c r="AD107" i="17"/>
  <c r="AG111" i="17"/>
  <c r="Z112" i="17"/>
  <c r="W122" i="17"/>
  <c r="Z143" i="17"/>
  <c r="AC144" i="17"/>
  <c r="Y196" i="17"/>
  <c r="AF198" i="17"/>
  <c r="AB205" i="17"/>
  <c r="V205" i="17"/>
  <c r="AD6" i="17"/>
  <c r="V13" i="17"/>
  <c r="AD17" i="17"/>
  <c r="Z23" i="17"/>
  <c r="M63" i="17"/>
  <c r="AC63" i="17" s="1"/>
  <c r="AC77" i="17"/>
  <c r="AC107" i="17"/>
  <c r="W113" i="17"/>
  <c r="V121" i="17"/>
  <c r="AE6" i="17"/>
  <c r="Z7" i="17"/>
  <c r="AD8" i="17"/>
  <c r="Y9" i="17"/>
  <c r="AC10" i="17"/>
  <c r="X27" i="17"/>
  <c r="AE29" i="17"/>
  <c r="M53" i="17"/>
  <c r="AC53" i="17" s="1"/>
  <c r="J55" i="17"/>
  <c r="Z55" i="17" s="1"/>
  <c r="P56" i="17"/>
  <c r="AF56" i="17" s="1"/>
  <c r="K58" i="17"/>
  <c r="AA58" i="17" s="1"/>
  <c r="K60" i="17"/>
  <c r="AA60" i="17" s="1"/>
  <c r="P61" i="17"/>
  <c r="AF61" i="17" s="1"/>
  <c r="M65" i="17"/>
  <c r="AC65" i="17" s="1"/>
  <c r="G69" i="17"/>
  <c r="W69" i="17" s="1"/>
  <c r="L70" i="17"/>
  <c r="AB70" i="17" s="1"/>
  <c r="E71" i="17"/>
  <c r="I74" i="17"/>
  <c r="Y74" i="17" s="1"/>
  <c r="O75" i="17"/>
  <c r="AE75" i="17" s="1"/>
  <c r="G76" i="17"/>
  <c r="W76" i="17" s="1"/>
  <c r="AD77" i="17"/>
  <c r="AB99" i="17"/>
  <c r="AD101" i="17"/>
  <c r="X102" i="17"/>
  <c r="AA108" i="17"/>
  <c r="AC112" i="17"/>
  <c r="V120" i="17"/>
  <c r="W121" i="17"/>
  <c r="X122" i="17"/>
  <c r="AF145" i="17"/>
  <c r="AA149" i="17"/>
  <c r="AE150" i="17"/>
  <c r="AB153" i="17"/>
  <c r="AG154" i="17"/>
  <c r="AB159" i="17"/>
  <c r="AG189" i="17"/>
  <c r="AD203" i="17"/>
  <c r="Y7" i="17"/>
  <c r="X9" i="17"/>
  <c r="AF14" i="17"/>
  <c r="AB20" i="17"/>
  <c r="W27" i="17"/>
  <c r="I55" i="17"/>
  <c r="Y55" i="17" s="1"/>
  <c r="M56" i="17"/>
  <c r="AC56" i="17" s="1"/>
  <c r="J58" i="17"/>
  <c r="Z58" i="17" s="1"/>
  <c r="F69" i="17"/>
  <c r="V69" i="17" s="1"/>
  <c r="I72" i="17"/>
  <c r="Y72" i="17" s="1"/>
  <c r="H74" i="17"/>
  <c r="X74" i="17" s="1"/>
  <c r="F76" i="17"/>
  <c r="V76" i="17" s="1"/>
  <c r="AA99" i="17"/>
  <c r="AC101" i="17"/>
  <c r="Z108" i="17"/>
  <c r="W6" i="17"/>
  <c r="V8" i="17"/>
  <c r="AA11" i="17"/>
  <c r="Y12" i="17"/>
  <c r="Y13" i="17"/>
  <c r="W15" i="17"/>
  <c r="W16" i="17"/>
  <c r="AG16" i="17"/>
  <c r="AG17" i="17"/>
  <c r="AE19" i="17"/>
  <c r="AE20" i="17"/>
  <c r="AC22" i="17"/>
  <c r="AC23" i="17"/>
  <c r="AD25" i="17"/>
  <c r="AC28" i="17"/>
  <c r="G57" i="17"/>
  <c r="W57" i="17" s="1"/>
  <c r="O58" i="17"/>
  <c r="AE58" i="17" s="1"/>
  <c r="E59" i="17"/>
  <c r="M60" i="17"/>
  <c r="AC60" i="17" s="1"/>
  <c r="O63" i="17"/>
  <c r="AE63" i="17" s="1"/>
  <c r="I64" i="17"/>
  <c r="Y64" i="17" s="1"/>
  <c r="K67" i="17"/>
  <c r="AA67" i="17" s="1"/>
  <c r="Q68" i="17"/>
  <c r="AG68" i="17" s="1"/>
  <c r="F71" i="17"/>
  <c r="V71" i="17" s="1"/>
  <c r="E73" i="17"/>
  <c r="Q73" i="17"/>
  <c r="AG73" i="17" s="1"/>
  <c r="K74" i="17"/>
  <c r="AA74" i="17" s="1"/>
  <c r="Q75" i="17"/>
  <c r="AG75" i="17" s="1"/>
  <c r="K76" i="17"/>
  <c r="AA76" i="17" s="1"/>
  <c r="AE101" i="17"/>
  <c r="Y102" i="17"/>
  <c r="AE107" i="17"/>
  <c r="Z113" i="17"/>
  <c r="W114" i="17"/>
  <c r="AD143" i="17"/>
  <c r="AE144" i="17"/>
  <c r="X148" i="17"/>
  <c r="X152" i="17"/>
  <c r="Y156" i="17"/>
  <c r="X161" i="17"/>
  <c r="AB194" i="17"/>
  <c r="AE10" i="17"/>
  <c r="Y11" i="17"/>
  <c r="AG11" i="17"/>
  <c r="AA12" i="17"/>
  <c r="AC13" i="17"/>
  <c r="W14" i="17"/>
  <c r="AE14" i="17"/>
  <c r="Y15" i="17"/>
  <c r="AG15" i="17"/>
  <c r="AA16" i="17"/>
  <c r="AC17" i="17"/>
  <c r="W18" i="17"/>
  <c r="AE18" i="17"/>
  <c r="Y19" i="17"/>
  <c r="AG19" i="17"/>
  <c r="AA20" i="17"/>
  <c r="AC21" i="17"/>
  <c r="W22" i="17"/>
  <c r="AE22" i="17"/>
  <c r="Y23" i="17"/>
  <c r="AG23" i="17"/>
  <c r="AA24" i="17"/>
  <c r="W25" i="17"/>
  <c r="AG25" i="17"/>
  <c r="Y28" i="17"/>
  <c r="V29" i="17"/>
  <c r="AF29" i="17"/>
  <c r="N53" i="17"/>
  <c r="AD53" i="17" s="1"/>
  <c r="L55" i="17"/>
  <c r="AB55" i="17" s="1"/>
  <c r="L56" i="17"/>
  <c r="AB56" i="17" s="1"/>
  <c r="J57" i="17"/>
  <c r="Z57" i="17" s="1"/>
  <c r="H60" i="17"/>
  <c r="X60" i="17" s="1"/>
  <c r="G61" i="17"/>
  <c r="W61" i="17" s="1"/>
  <c r="Q61" i="17"/>
  <c r="AG61" i="17" s="1"/>
  <c r="G62" i="17"/>
  <c r="W62" i="17" s="1"/>
  <c r="Q62" i="17"/>
  <c r="AG62" i="17" s="1"/>
  <c r="E63" i="17"/>
  <c r="Q63" i="17"/>
  <c r="AG63" i="17" s="1"/>
  <c r="E64" i="17"/>
  <c r="O64" i="17"/>
  <c r="AE64" i="17" s="1"/>
  <c r="M66" i="17"/>
  <c r="AC66" i="17" s="1"/>
  <c r="J70" i="17"/>
  <c r="Z70" i="17" s="1"/>
  <c r="J71" i="17"/>
  <c r="Z71" i="17" s="1"/>
  <c r="F75" i="17"/>
  <c r="V75" i="17" s="1"/>
  <c r="P76" i="17"/>
  <c r="AF76" i="17" s="1"/>
  <c r="E77" i="17"/>
  <c r="AE77" i="17"/>
  <c r="AD98" i="17"/>
  <c r="AG101" i="17"/>
  <c r="AD104" i="17"/>
  <c r="Y106" i="17"/>
  <c r="AF108" i="17"/>
  <c r="Y109" i="17"/>
  <c r="AD110" i="17"/>
  <c r="W111" i="17"/>
  <c r="Z117" i="17"/>
  <c r="AG120" i="17"/>
  <c r="E143" i="17"/>
  <c r="AE147" i="17"/>
  <c r="AG151" i="17"/>
  <c r="AF153" i="17"/>
  <c r="V158" i="17"/>
  <c r="AD159" i="17"/>
  <c r="AD160" i="17"/>
  <c r="AC188" i="17"/>
  <c r="AB190" i="17"/>
  <c r="W192" i="17"/>
  <c r="AC12" i="17"/>
  <c r="W13" i="17"/>
  <c r="AE13" i="17"/>
  <c r="Y14" i="17"/>
  <c r="AG14" i="17"/>
  <c r="AA15" i="17"/>
  <c r="AC16" i="17"/>
  <c r="W17" i="17"/>
  <c r="AE17" i="17"/>
  <c r="Y18" i="17"/>
  <c r="AG18" i="17"/>
  <c r="AA19" i="17"/>
  <c r="AC20" i="17"/>
  <c r="W21" i="17"/>
  <c r="AE21" i="17"/>
  <c r="Y22" i="17"/>
  <c r="AG22" i="17"/>
  <c r="AA23" i="17"/>
  <c r="AC24" i="17"/>
  <c r="Z25" i="17"/>
  <c r="W26" i="17"/>
  <c r="AG26" i="17"/>
  <c r="AA28" i="17"/>
  <c r="Y29" i="17"/>
  <c r="F53" i="17"/>
  <c r="V53" i="17" s="1"/>
  <c r="P53" i="17"/>
  <c r="AF53" i="17" s="1"/>
  <c r="P54" i="17"/>
  <c r="AF54" i="17" s="1"/>
  <c r="N56" i="17"/>
  <c r="AD56" i="17" s="1"/>
  <c r="L58" i="17"/>
  <c r="AB58" i="17" s="1"/>
  <c r="I61" i="17"/>
  <c r="Y61" i="17" s="1"/>
  <c r="I62" i="17"/>
  <c r="Y62" i="17" s="1"/>
  <c r="I63" i="17"/>
  <c r="Y63" i="17" s="1"/>
  <c r="G64" i="17"/>
  <c r="W64" i="17" s="1"/>
  <c r="E66" i="17"/>
  <c r="O67" i="17"/>
  <c r="AE67" i="17" s="1"/>
  <c r="N69" i="17"/>
  <c r="AD69" i="17" s="1"/>
  <c r="L71" i="17"/>
  <c r="AB71" i="17" s="1"/>
  <c r="L72" i="17"/>
  <c r="AB72" i="17" s="1"/>
  <c r="J73" i="17"/>
  <c r="Z73" i="17" s="1"/>
  <c r="H76" i="17"/>
  <c r="X76" i="17" s="1"/>
  <c r="W77" i="17"/>
  <c r="AG77" i="17"/>
  <c r="V98" i="17"/>
  <c r="AF98" i="17"/>
  <c r="X101" i="17"/>
  <c r="Z102" i="17"/>
  <c r="AD103" i="17"/>
  <c r="Y105" i="17"/>
  <c r="AF107" i="17"/>
  <c r="AA109" i="17"/>
  <c r="AA111" i="17"/>
  <c r="AF112" i="17"/>
  <c r="X113" i="17"/>
  <c r="AF114" i="17"/>
  <c r="X115" i="17"/>
  <c r="V119" i="17"/>
  <c r="AE122" i="17"/>
  <c r="X143" i="17"/>
  <c r="AG159" i="17"/>
  <c r="AD205" i="17"/>
  <c r="AE27" i="17"/>
  <c r="Z29" i="17"/>
  <c r="E54" i="17"/>
  <c r="O55" i="17"/>
  <c r="AE55" i="17" s="1"/>
  <c r="N57" i="17"/>
  <c r="AD57" i="17" s="1"/>
  <c r="L59" i="17"/>
  <c r="AB59" i="17" s="1"/>
  <c r="L60" i="17"/>
  <c r="AB60" i="17" s="1"/>
  <c r="J61" i="17"/>
  <c r="Z61" i="17" s="1"/>
  <c r="H64" i="17"/>
  <c r="X64" i="17" s="1"/>
  <c r="G65" i="17"/>
  <c r="W65" i="17" s="1"/>
  <c r="Q65" i="17"/>
  <c r="AG65" i="17" s="1"/>
  <c r="G66" i="17"/>
  <c r="W66" i="17" s="1"/>
  <c r="Q66" i="17"/>
  <c r="AG66" i="17" s="1"/>
  <c r="E67" i="17"/>
  <c r="Q67" i="17"/>
  <c r="AG67" i="17" s="1"/>
  <c r="E68" i="17"/>
  <c r="O68" i="17"/>
  <c r="AE68" i="17" s="1"/>
  <c r="M70" i="17"/>
  <c r="AC70" i="17" s="1"/>
  <c r="J74" i="17"/>
  <c r="Z74" i="17" s="1"/>
  <c r="J75" i="17"/>
  <c r="Z75" i="17" s="1"/>
  <c r="W100" i="17"/>
  <c r="Z101" i="17"/>
  <c r="AG104" i="17"/>
  <c r="AB106" i="17"/>
  <c r="W108" i="17"/>
  <c r="AB109" i="17"/>
  <c r="Y115" i="17"/>
  <c r="Z118" i="17"/>
  <c r="Y119" i="17"/>
  <c r="AF121" i="17"/>
  <c r="Y143" i="17"/>
  <c r="AE158" i="17"/>
  <c r="Y162" i="17"/>
  <c r="AF165" i="17"/>
  <c r="AE196" i="17"/>
  <c r="X198" i="17"/>
  <c r="AE205" i="17"/>
  <c r="Z10" i="17"/>
  <c r="AB11" i="17"/>
  <c r="V12" i="17"/>
  <c r="AD12" i="17"/>
  <c r="X13" i="17"/>
  <c r="AF13" i="17"/>
  <c r="Z14" i="17"/>
  <c r="AB15" i="17"/>
  <c r="V16" i="17"/>
  <c r="AD16" i="17"/>
  <c r="X17" i="17"/>
  <c r="AF17" i="17"/>
  <c r="Z18" i="17"/>
  <c r="AB19" i="17"/>
  <c r="V20" i="17"/>
  <c r="AD20" i="17"/>
  <c r="X21" i="17"/>
  <c r="AF21" i="17"/>
  <c r="Z22" i="17"/>
  <c r="AB23" i="17"/>
  <c r="V24" i="17"/>
  <c r="AD24" i="17"/>
  <c r="AA25" i="17"/>
  <c r="X26" i="17"/>
  <c r="V27" i="17"/>
  <c r="AB28" i="17"/>
  <c r="G53" i="17"/>
  <c r="W53" i="17" s="1"/>
  <c r="Q53" i="17"/>
  <c r="AG53" i="17" s="1"/>
  <c r="G54" i="17"/>
  <c r="W54" i="17" s="1"/>
  <c r="Q54" i="17"/>
  <c r="AG54" i="17" s="1"/>
  <c r="E55" i="17"/>
  <c r="Q55" i="17"/>
  <c r="AG55" i="17" s="1"/>
  <c r="E56" i="17"/>
  <c r="O56" i="17"/>
  <c r="AE56" i="17" s="1"/>
  <c r="M58" i="17"/>
  <c r="AC58" i="17" s="1"/>
  <c r="J62" i="17"/>
  <c r="Z62" i="17" s="1"/>
  <c r="J63" i="17"/>
  <c r="Z63" i="17" s="1"/>
  <c r="F67" i="17"/>
  <c r="V67" i="17" s="1"/>
  <c r="P68" i="17"/>
  <c r="AF68" i="17" s="1"/>
  <c r="E69" i="17"/>
  <c r="O69" i="17"/>
  <c r="AE69" i="17" s="1"/>
  <c r="O70" i="17"/>
  <c r="AE70" i="17" s="1"/>
  <c r="M71" i="17"/>
  <c r="AC71" i="17" s="1"/>
  <c r="M72" i="17"/>
  <c r="AC72" i="17" s="1"/>
  <c r="K73" i="17"/>
  <c r="AA73" i="17" s="1"/>
  <c r="I76" i="17"/>
  <c r="Y76" i="17" s="1"/>
  <c r="X77" i="17"/>
  <c r="W98" i="17"/>
  <c r="AG98" i="17"/>
  <c r="V99" i="17"/>
  <c r="AA102" i="17"/>
  <c r="AE103" i="17"/>
  <c r="Z105" i="17"/>
  <c r="AG107" i="17"/>
  <c r="AB111" i="17"/>
  <c r="AG112" i="17"/>
  <c r="Y113" i="17"/>
  <c r="AF117" i="17"/>
  <c r="AA118" i="17"/>
  <c r="AF122" i="17"/>
  <c r="AA157" i="17"/>
  <c r="AG158" i="17"/>
  <c r="AC167" i="17"/>
  <c r="V189" i="17"/>
  <c r="AF196" i="17"/>
  <c r="AD99" i="17"/>
  <c r="Z100" i="17"/>
  <c r="V101" i="17"/>
  <c r="V104" i="17"/>
  <c r="AC105" i="17"/>
  <c r="AA106" i="17"/>
  <c r="V108" i="17"/>
  <c r="AE109" i="17"/>
  <c r="AC110" i="17"/>
  <c r="AC111" i="17"/>
  <c r="AA112" i="17"/>
  <c r="AA114" i="17"/>
  <c r="AB115" i="17"/>
  <c r="AF116" i="17"/>
  <c r="X120" i="17"/>
  <c r="AC143" i="17"/>
  <c r="AD150" i="17"/>
  <c r="X151" i="17"/>
  <c r="AG153" i="17"/>
  <c r="AD154" i="17"/>
  <c r="Z155" i="17"/>
  <c r="V156" i="17"/>
  <c r="Z188" i="17"/>
  <c r="AC195" i="17"/>
  <c r="AB198" i="17"/>
  <c r="W201" i="17"/>
  <c r="W99" i="17"/>
  <c r="AB100" i="17"/>
  <c r="AD102" i="17"/>
  <c r="X104" i="17"/>
  <c r="AF105" i="17"/>
  <c r="AC106" i="17"/>
  <c r="X108" i="17"/>
  <c r="W109" i="17"/>
  <c r="AG109" i="17"/>
  <c r="AG110" i="17"/>
  <c r="AE111" i="17"/>
  <c r="AC113" i="17"/>
  <c r="AF115" i="17"/>
  <c r="V116" i="17"/>
  <c r="AA120" i="17"/>
  <c r="AF143" i="17"/>
  <c r="W144" i="17"/>
  <c r="AC151" i="17"/>
  <c r="Y152" i="17"/>
  <c r="AC156" i="17"/>
  <c r="V159" i="17"/>
  <c r="AB163" i="17"/>
  <c r="AF191" i="17"/>
  <c r="AA197" i="17"/>
  <c r="AC204" i="17"/>
  <c r="L53" i="17"/>
  <c r="AB53" i="17" s="1"/>
  <c r="F54" i="17"/>
  <c r="V54" i="17" s="1"/>
  <c r="N54" i="17"/>
  <c r="AD54" i="17" s="1"/>
  <c r="H55" i="17"/>
  <c r="X55" i="17" s="1"/>
  <c r="P55" i="17"/>
  <c r="AF55" i="17" s="1"/>
  <c r="J56" i="17"/>
  <c r="Z56" i="17" s="1"/>
  <c r="L57" i="17"/>
  <c r="AB57" i="17" s="1"/>
  <c r="F58" i="17"/>
  <c r="V58" i="17" s="1"/>
  <c r="N58" i="17"/>
  <c r="AD58" i="17" s="1"/>
  <c r="H59" i="17"/>
  <c r="X59" i="17" s="1"/>
  <c r="P59" i="17"/>
  <c r="AF59" i="17" s="1"/>
  <c r="J60" i="17"/>
  <c r="Z60" i="17" s="1"/>
  <c r="L61" i="17"/>
  <c r="AB61" i="17" s="1"/>
  <c r="F62" i="17"/>
  <c r="V62" i="17" s="1"/>
  <c r="N62" i="17"/>
  <c r="AD62" i="17" s="1"/>
  <c r="H63" i="17"/>
  <c r="X63" i="17" s="1"/>
  <c r="P63" i="17"/>
  <c r="AF63" i="17" s="1"/>
  <c r="J64" i="17"/>
  <c r="Z64" i="17" s="1"/>
  <c r="L65" i="17"/>
  <c r="AB65" i="17" s="1"/>
  <c r="F66" i="17"/>
  <c r="V66" i="17" s="1"/>
  <c r="N66" i="17"/>
  <c r="AD66" i="17" s="1"/>
  <c r="H67" i="17"/>
  <c r="X67" i="17" s="1"/>
  <c r="P67" i="17"/>
  <c r="AF67" i="17" s="1"/>
  <c r="J68" i="17"/>
  <c r="Z68" i="17" s="1"/>
  <c r="L69" i="17"/>
  <c r="AB69" i="17" s="1"/>
  <c r="F70" i="17"/>
  <c r="V70" i="17" s="1"/>
  <c r="N70" i="17"/>
  <c r="AD70" i="17" s="1"/>
  <c r="H71" i="17"/>
  <c r="X71" i="17" s="1"/>
  <c r="P71" i="17"/>
  <c r="AF71" i="17" s="1"/>
  <c r="J72" i="17"/>
  <c r="Z72" i="17" s="1"/>
  <c r="L73" i="17"/>
  <c r="AB73" i="17" s="1"/>
  <c r="F74" i="17"/>
  <c r="V74" i="17" s="1"/>
  <c r="N74" i="17"/>
  <c r="AD74" i="17" s="1"/>
  <c r="H75" i="17"/>
  <c r="X75" i="17" s="1"/>
  <c r="P75" i="17"/>
  <c r="AF75" i="17" s="1"/>
  <c r="J76" i="17"/>
  <c r="Z76" i="17" s="1"/>
  <c r="AB77" i="17"/>
  <c r="AC98" i="17"/>
  <c r="X99" i="17"/>
  <c r="AG99" i="17"/>
  <c r="AC100" i="17"/>
  <c r="Y101" i="17"/>
  <c r="AB103" i="17"/>
  <c r="W105" i="17"/>
  <c r="AD106" i="17"/>
  <c r="AB107" i="17"/>
  <c r="V110" i="17"/>
  <c r="AF111" i="17"/>
  <c r="AE112" i="17"/>
  <c r="AE113" i="17"/>
  <c r="AD114" i="17"/>
  <c r="AG115" i="17"/>
  <c r="AA117" i="17"/>
  <c r="AE118" i="17"/>
  <c r="W119" i="17"/>
  <c r="AB120" i="17"/>
  <c r="X144" i="17"/>
  <c r="AG145" i="17"/>
  <c r="AD148" i="17"/>
  <c r="X149" i="17"/>
  <c r="AF155" i="17"/>
  <c r="AC157" i="17"/>
  <c r="Y158" i="17"/>
  <c r="Y160" i="17"/>
  <c r="AC163" i="17"/>
  <c r="AB167" i="17"/>
  <c r="AG188" i="17"/>
  <c r="V102" i="17"/>
  <c r="AE102" i="17"/>
  <c r="Y104" i="17"/>
  <c r="AG105" i="17"/>
  <c r="Y108" i="17"/>
  <c r="X109" i="17"/>
  <c r="V111" i="17"/>
  <c r="V115" i="17"/>
  <c r="W116" i="17"/>
  <c r="AG118" i="17"/>
  <c r="Z122" i="17"/>
  <c r="AG143" i="17"/>
  <c r="AB146" i="17"/>
  <c r="W147" i="17"/>
  <c r="AE148" i="17"/>
  <c r="Z149" i="17"/>
  <c r="Z152" i="17"/>
  <c r="W159" i="17"/>
  <c r="X162" i="17"/>
  <c r="X190" i="17"/>
  <c r="Y193" i="17"/>
  <c r="AB197" i="17"/>
  <c r="V114" i="17"/>
  <c r="AE114" i="17"/>
  <c r="AA115" i="17"/>
  <c r="X116" i="17"/>
  <c r="AE117" i="17"/>
  <c r="Z121" i="17"/>
  <c r="Y122" i="17"/>
  <c r="X145" i="17"/>
  <c r="AA146" i="17"/>
  <c r="AC147" i="17"/>
  <c r="AB151" i="17"/>
  <c r="AE152" i="17"/>
  <c r="AB154" i="17"/>
  <c r="AG155" i="17"/>
  <c r="AA156" i="17"/>
  <c r="Z158" i="17"/>
  <c r="AF160" i="17"/>
  <c r="W162" i="17"/>
  <c r="V190" i="17"/>
  <c r="Y192" i="17"/>
  <c r="AD193" i="17"/>
  <c r="AF194" i="17"/>
  <c r="V201" i="17"/>
  <c r="W203" i="17"/>
  <c r="AB206" i="17"/>
  <c r="X114" i="17"/>
  <c r="AG114" i="17"/>
  <c r="AC115" i="17"/>
  <c r="AA116" i="17"/>
  <c r="AG117" i="17"/>
  <c r="AC121" i="17"/>
  <c r="AB122" i="17"/>
  <c r="AA145" i="17"/>
  <c r="AC146" i="17"/>
  <c r="AF147" i="17"/>
  <c r="AD151" i="17"/>
  <c r="Y153" i="17"/>
  <c r="AE154" i="17"/>
  <c r="AD156" i="17"/>
  <c r="W157" i="17"/>
  <c r="AB162" i="17"/>
  <c r="Z163" i="17"/>
  <c r="Y190" i="17"/>
  <c r="AG193" i="17"/>
  <c r="W199" i="17"/>
  <c r="Y200" i="17"/>
  <c r="Y201" i="17"/>
  <c r="AB202" i="17"/>
  <c r="AF203" i="17"/>
  <c r="AE204" i="17"/>
  <c r="Z103" i="17"/>
  <c r="AB104" i="17"/>
  <c r="V105" i="17"/>
  <c r="AD105" i="17"/>
  <c r="X106" i="17"/>
  <c r="AF106" i="17"/>
  <c r="Z107" i="17"/>
  <c r="AB108" i="17"/>
  <c r="V109" i="17"/>
  <c r="AD109" i="17"/>
  <c r="X110" i="17"/>
  <c r="AF110" i="17"/>
  <c r="Z111" i="17"/>
  <c r="AB112" i="17"/>
  <c r="V113" i="17"/>
  <c r="AD113" i="17"/>
  <c r="AD115" i="17"/>
  <c r="X117" i="17"/>
  <c r="AF118" i="17"/>
  <c r="AE119" i="17"/>
  <c r="AD120" i="17"/>
  <c r="AA143" i="17"/>
  <c r="AA144" i="17"/>
  <c r="V148" i="17"/>
  <c r="Y149" i="17"/>
  <c r="AA150" i="17"/>
  <c r="V152" i="17"/>
  <c r="W155" i="17"/>
  <c r="AF158" i="17"/>
  <c r="AD161" i="17"/>
  <c r="Z164" i="17"/>
  <c r="Y165" i="17"/>
  <c r="X166" i="17"/>
  <c r="Y188" i="17"/>
  <c r="AA190" i="17"/>
  <c r="AE191" i="17"/>
  <c r="Y114" i="17"/>
  <c r="AB116" i="17"/>
  <c r="W118" i="17"/>
  <c r="AD121" i="17"/>
  <c r="AC122" i="17"/>
  <c r="AC145" i="17"/>
  <c r="AE146" i="17"/>
  <c r="V147" i="17"/>
  <c r="AG147" i="17"/>
  <c r="AF151" i="17"/>
  <c r="AA153" i="17"/>
  <c r="AF154" i="17"/>
  <c r="AF156" i="17"/>
  <c r="Z157" i="17"/>
  <c r="AE161" i="17"/>
  <c r="AC162" i="17"/>
  <c r="X167" i="17"/>
  <c r="AB189" i="17"/>
  <c r="Z199" i="17"/>
  <c r="Z200" i="17"/>
  <c r="Z201" i="17"/>
  <c r="AC119" i="17"/>
  <c r="W120" i="17"/>
  <c r="AE120" i="17"/>
  <c r="Y121" i="17"/>
  <c r="AG121" i="17"/>
  <c r="AA122" i="17"/>
  <c r="Y145" i="17"/>
  <c r="AD146" i="17"/>
  <c r="Z147" i="17"/>
  <c r="AE151" i="17"/>
  <c r="Z153" i="17"/>
  <c r="X154" i="17"/>
  <c r="X157" i="17"/>
  <c r="X158" i="17"/>
  <c r="Z159" i="17"/>
  <c r="AC160" i="17"/>
  <c r="AG163" i="17"/>
  <c r="AD190" i="17"/>
  <c r="AD195" i="17"/>
  <c r="Y202" i="17"/>
  <c r="AG205" i="17"/>
  <c r="AC206" i="17"/>
  <c r="AB143" i="17"/>
  <c r="V144" i="17"/>
  <c r="AD144" i="17"/>
  <c r="W148" i="17"/>
  <c r="AF148" i="17"/>
  <c r="AB149" i="17"/>
  <c r="X150" i="17"/>
  <c r="V151" i="17"/>
  <c r="X155" i="17"/>
  <c r="X156" i="17"/>
  <c r="AA159" i="17"/>
  <c r="Z162" i="17"/>
  <c r="AD164" i="17"/>
  <c r="V165" i="17"/>
  <c r="X188" i="17"/>
  <c r="AD191" i="17"/>
  <c r="AC196" i="17"/>
  <c r="Z197" i="17"/>
  <c r="AG200" i="17"/>
  <c r="AG201" i="17"/>
  <c r="V203" i="17"/>
  <c r="Z116" i="17"/>
  <c r="AB117" i="17"/>
  <c r="V118" i="17"/>
  <c r="AD118" i="17"/>
  <c r="X119" i="17"/>
  <c r="AF119" i="17"/>
  <c r="Z120" i="17"/>
  <c r="AB121" i="17"/>
  <c r="V122" i="17"/>
  <c r="AD122" i="17"/>
  <c r="AB145" i="17"/>
  <c r="X146" i="17"/>
  <c r="AD147" i="17"/>
  <c r="AF152" i="17"/>
  <c r="AC153" i="17"/>
  <c r="AC154" i="17"/>
  <c r="AB156" i="17"/>
  <c r="AB157" i="17"/>
  <c r="AE159" i="17"/>
  <c r="AD162" i="17"/>
  <c r="Y163" i="17"/>
  <c r="AG164" i="17"/>
  <c r="AC165" i="17"/>
  <c r="AG167" i="17"/>
  <c r="E190" i="17"/>
  <c r="AB193" i="17"/>
  <c r="AG196" i="17"/>
  <c r="X199" i="17"/>
  <c r="AF202" i="17"/>
  <c r="X204" i="17"/>
  <c r="W143" i="17"/>
  <c r="AE143" i="17"/>
  <c r="Y144" i="17"/>
  <c r="AG144" i="17"/>
  <c r="Z148" i="17"/>
  <c r="V149" i="17"/>
  <c r="AF149" i="17"/>
  <c r="AB150" i="17"/>
  <c r="Y151" i="17"/>
  <c r="W152" i="17"/>
  <c r="AA155" i="17"/>
  <c r="AD158" i="17"/>
  <c r="AA161" i="17"/>
  <c r="W166" i="17"/>
  <c r="AA188" i="17"/>
  <c r="W189" i="17"/>
  <c r="AG192" i="17"/>
  <c r="X194" i="17"/>
  <c r="AD197" i="17"/>
  <c r="AC198" i="17"/>
  <c r="AE203" i="17"/>
  <c r="Y204" i="17"/>
  <c r="AE162" i="17"/>
  <c r="W164" i="17"/>
  <c r="AA166" i="17"/>
  <c r="Y189" i="17"/>
  <c r="AF190" i="17"/>
  <c r="AE197" i="17"/>
  <c r="X203" i="17"/>
  <c r="AF204" i="17"/>
  <c r="W205" i="17"/>
  <c r="AD206" i="17"/>
  <c r="AF150" i="17"/>
  <c r="Z151" i="17"/>
  <c r="AB152" i="17"/>
  <c r="V153" i="17"/>
  <c r="AD153" i="17"/>
  <c r="Y154" i="17"/>
  <c r="X159" i="17"/>
  <c r="V160" i="17"/>
  <c r="AF161" i="17"/>
  <c r="AA165" i="17"/>
  <c r="W191" i="17"/>
  <c r="AE192" i="17"/>
  <c r="V193" i="17"/>
  <c r="AC194" i="17"/>
  <c r="Z196" i="17"/>
  <c r="Y198" i="17"/>
  <c r="AD199" i="17"/>
  <c r="W200" i="17"/>
  <c r="Z203" i="17"/>
  <c r="Y205" i="17"/>
  <c r="AD155" i="17"/>
  <c r="Z156" i="17"/>
  <c r="V157" i="17"/>
  <c r="AE157" i="17"/>
  <c r="AB158" i="17"/>
  <c r="X160" i="17"/>
  <c r="V161" i="17"/>
  <c r="V162" i="17"/>
  <c r="AF162" i="17"/>
  <c r="AE167" i="17"/>
  <c r="W188" i="17"/>
  <c r="Z189" i="17"/>
  <c r="AG190" i="17"/>
  <c r="AG197" i="17"/>
  <c r="AB201" i="17"/>
  <c r="AG204" i="17"/>
  <c r="AF206" i="17"/>
  <c r="W145" i="17"/>
  <c r="AE145" i="17"/>
  <c r="Y146" i="17"/>
  <c r="AG146" i="17"/>
  <c r="AA147" i="17"/>
  <c r="AC148" i="17"/>
  <c r="W149" i="17"/>
  <c r="AE149" i="17"/>
  <c r="Y150" i="17"/>
  <c r="AG150" i="17"/>
  <c r="AA151" i="17"/>
  <c r="AC152" i="17"/>
  <c r="W153" i="17"/>
  <c r="AE153" i="17"/>
  <c r="Z154" i="17"/>
  <c r="Y159" i="17"/>
  <c r="W161" i="17"/>
  <c r="AG162" i="17"/>
  <c r="X163" i="17"/>
  <c r="AB165" i="17"/>
  <c r="AA189" i="17"/>
  <c r="AF192" i="17"/>
  <c r="AD194" i="17"/>
  <c r="V195" i="17"/>
  <c r="AB196" i="17"/>
  <c r="AA198" i="17"/>
  <c r="X200" i="17"/>
  <c r="V202" i="17"/>
  <c r="AA203" i="17"/>
  <c r="Z205" i="17"/>
  <c r="Y164" i="17"/>
  <c r="AD165" i="17"/>
  <c r="W167" i="17"/>
  <c r="AF167" i="17"/>
  <c r="AB188" i="17"/>
  <c r="X191" i="17"/>
  <c r="X192" i="17"/>
  <c r="W193" i="17"/>
  <c r="V194" i="17"/>
  <c r="AG194" i="17"/>
  <c r="AC199" i="17"/>
  <c r="AB200" i="17"/>
  <c r="AA201" i="17"/>
  <c r="AA202" i="17"/>
  <c r="AE163" i="17"/>
  <c r="AA164" i="17"/>
  <c r="AC166" i="17"/>
  <c r="Y167" i="17"/>
  <c r="AE188" i="17"/>
  <c r="AA191" i="17"/>
  <c r="Z192" i="17"/>
  <c r="Z193" i="17"/>
  <c r="Y194" i="17"/>
  <c r="AE199" i="17"/>
  <c r="AE200" i="17"/>
  <c r="AD201" i="17"/>
  <c r="AC202" i="17"/>
  <c r="AC155" i="17"/>
  <c r="W156" i="17"/>
  <c r="AE156" i="17"/>
  <c r="Y157" i="17"/>
  <c r="AG157" i="17"/>
  <c r="AA158" i="17"/>
  <c r="AC159" i="17"/>
  <c r="W160" i="17"/>
  <c r="AE160" i="17"/>
  <c r="Y161" i="17"/>
  <c r="AG161" i="17"/>
  <c r="AA162" i="17"/>
  <c r="X165" i="17"/>
  <c r="AG165" i="17"/>
  <c r="E188" i="17"/>
  <c r="AD189" i="17"/>
  <c r="AC190" i="17"/>
  <c r="X195" i="17"/>
  <c r="X196" i="17"/>
  <c r="W197" i="17"/>
  <c r="V198" i="17"/>
  <c r="AG198" i="17"/>
  <c r="AC203" i="17"/>
  <c r="AB204" i="17"/>
  <c r="AA205" i="17"/>
  <c r="AA206" i="17"/>
  <c r="W163" i="17"/>
  <c r="AF163" i="17"/>
  <c r="AB164" i="17"/>
  <c r="AD166" i="17"/>
  <c r="Z167" i="17"/>
  <c r="AF188" i="17"/>
  <c r="AC191" i="17"/>
  <c r="AB192" i="17"/>
  <c r="AA193" i="17"/>
  <c r="AA194" i="17"/>
  <c r="V199" i="17"/>
  <c r="AF199" i="17"/>
  <c r="AF200" i="17"/>
  <c r="AE201" i="17"/>
  <c r="AD202" i="17"/>
  <c r="E189" i="17"/>
  <c r="AC189" i="17"/>
  <c r="W190" i="17"/>
  <c r="AE190" i="17"/>
  <c r="Y191" i="17"/>
  <c r="AG191" i="17"/>
  <c r="AA192" i="17"/>
  <c r="AC193" i="17"/>
  <c r="W194" i="17"/>
  <c r="AE194" i="17"/>
  <c r="Y195" i="17"/>
  <c r="AG195" i="17"/>
  <c r="AA196" i="17"/>
  <c r="AC197" i="17"/>
  <c r="W198" i="17"/>
  <c r="AE198" i="17"/>
  <c r="Y199" i="17"/>
  <c r="AG199" i="17"/>
  <c r="AA200" i="17"/>
  <c r="AC201" i="17"/>
  <c r="W202" i="17"/>
  <c r="AE202" i="17"/>
  <c r="Y203" i="17"/>
  <c r="AG203" i="17"/>
  <c r="AA204" i="17"/>
  <c r="AC205" i="17"/>
  <c r="W206" i="17"/>
  <c r="AE206" i="17"/>
  <c r="AA163" i="17"/>
  <c r="AC164" i="17"/>
  <c r="W165" i="17"/>
  <c r="AE165" i="17"/>
  <c r="Y166" i="17"/>
  <c r="AG166" i="17"/>
  <c r="AA167" i="17"/>
  <c r="V188" i="17"/>
  <c r="AD188" i="17"/>
  <c r="X189" i="17"/>
  <c r="AF189" i="17"/>
  <c r="Z190" i="17"/>
  <c r="AB191" i="17"/>
  <c r="V192" i="17"/>
  <c r="AD192" i="17"/>
  <c r="X193" i="17"/>
  <c r="AF193" i="17"/>
  <c r="Z194" i="17"/>
  <c r="AB195" i="17"/>
  <c r="V196" i="17"/>
  <c r="AD196" i="17"/>
  <c r="X197" i="17"/>
  <c r="AF197" i="17"/>
  <c r="Z198" i="17"/>
  <c r="AB199" i="17"/>
  <c r="V200" i="17"/>
  <c r="AD200" i="17"/>
  <c r="X201" i="17"/>
  <c r="AF201" i="17"/>
  <c r="Z202" i="17"/>
  <c r="AB203" i="17"/>
  <c r="V204" i="17"/>
  <c r="AD204" i="17"/>
  <c r="X205" i="17"/>
  <c r="AF205" i="17"/>
  <c r="Z206" i="17"/>
  <c r="V163" i="17"/>
  <c r="AD163" i="17"/>
  <c r="X164" i="17"/>
  <c r="AF164" i="17"/>
  <c r="Z165" i="17"/>
  <c r="AB166" i="17"/>
  <c r="V167" i="17"/>
  <c r="AD167" i="17"/>
  <c r="S4" i="17"/>
  <c r="B4" i="17" s="1"/>
  <c r="C4" i="17"/>
  <c r="S187" i="17"/>
  <c r="A228" i="17" s="1"/>
  <c r="C141" i="17"/>
  <c r="S52" i="17"/>
  <c r="A93" i="17" s="1"/>
  <c r="C51" i="17"/>
  <c r="S51" i="17"/>
  <c r="B51" i="17" s="1"/>
  <c r="S97" i="17"/>
  <c r="A138" i="17" s="1"/>
  <c r="S186" i="17"/>
  <c r="B186" i="17" s="1"/>
  <c r="H64" i="11"/>
  <c r="H113" i="11" s="1"/>
  <c r="G64" i="11"/>
  <c r="G113" i="11" s="1"/>
  <c r="E151" i="16"/>
  <c r="F151" i="16"/>
  <c r="G151" i="16"/>
  <c r="H151" i="16"/>
  <c r="I151" i="16"/>
  <c r="J151" i="16"/>
  <c r="K151" i="16"/>
  <c r="L151" i="16"/>
  <c r="M151" i="16"/>
  <c r="N151" i="16"/>
  <c r="O151" i="16"/>
  <c r="P151" i="16"/>
  <c r="Q151" i="16"/>
  <c r="R151" i="16"/>
  <c r="S151" i="16"/>
  <c r="T151" i="16"/>
  <c r="U151" i="16"/>
  <c r="V151" i="16"/>
  <c r="W151" i="16"/>
  <c r="X151" i="16"/>
  <c r="Y151" i="16"/>
  <c r="Z151" i="16"/>
  <c r="AA151" i="16"/>
  <c r="AB151" i="16"/>
  <c r="AC151" i="16"/>
  <c r="AD151" i="16"/>
  <c r="AE151" i="16"/>
  <c r="AF151" i="16"/>
  <c r="AG151" i="16"/>
  <c r="AH151" i="16"/>
  <c r="AI151" i="16"/>
  <c r="AJ151" i="16"/>
  <c r="AK151" i="16"/>
  <c r="AL151" i="16"/>
  <c r="AM151" i="16"/>
  <c r="AN151" i="16"/>
  <c r="AO151" i="16"/>
  <c r="AP151" i="16"/>
  <c r="AQ151" i="16"/>
  <c r="AR151" i="16"/>
  <c r="AS151" i="16"/>
  <c r="AT151" i="16"/>
  <c r="AU151" i="16"/>
  <c r="AV151" i="16"/>
  <c r="AW151" i="16"/>
  <c r="AX151" i="16"/>
  <c r="AY151" i="16"/>
  <c r="AZ151" i="16"/>
  <c r="BA151" i="16"/>
  <c r="BB151" i="16"/>
  <c r="BC151" i="16"/>
  <c r="BD151" i="16"/>
  <c r="BE151" i="16"/>
  <c r="BF151" i="16"/>
  <c r="BG151" i="16"/>
  <c r="BH151" i="16"/>
  <c r="BI151" i="16"/>
  <c r="BJ151" i="16"/>
  <c r="BK151" i="16"/>
  <c r="BL151" i="16"/>
  <c r="BM151" i="16"/>
  <c r="BN151" i="16"/>
  <c r="BO151" i="16"/>
  <c r="BP151" i="16"/>
  <c r="BQ151" i="16"/>
  <c r="BR151" i="16"/>
  <c r="BS151" i="16"/>
  <c r="BT151" i="16"/>
  <c r="BU151" i="16"/>
  <c r="BV151" i="16"/>
  <c r="BW151" i="16"/>
  <c r="BX151" i="16"/>
  <c r="BY151" i="16"/>
  <c r="BZ151" i="16"/>
  <c r="CA151" i="16"/>
  <c r="CB151" i="16"/>
  <c r="CC151" i="16"/>
  <c r="CD151" i="16"/>
  <c r="CE151" i="16"/>
  <c r="CF151" i="16"/>
  <c r="CG151" i="16"/>
  <c r="CH151" i="16"/>
  <c r="CI151" i="16"/>
  <c r="CJ151" i="16"/>
  <c r="CK151" i="16"/>
  <c r="CL151" i="16"/>
  <c r="CM151" i="16"/>
  <c r="CN151" i="16"/>
  <c r="CO151" i="16"/>
  <c r="CP151" i="16"/>
  <c r="CQ151" i="16"/>
  <c r="CR151" i="16"/>
  <c r="CS151" i="16"/>
  <c r="CT151" i="16"/>
  <c r="CU151" i="16"/>
  <c r="CV151" i="16"/>
  <c r="CW151" i="16"/>
  <c r="CX151" i="16"/>
  <c r="CY151" i="16"/>
  <c r="CZ151" i="16"/>
  <c r="DA151" i="16"/>
  <c r="DB151" i="16"/>
  <c r="DC151" i="16"/>
  <c r="DD151" i="16"/>
  <c r="DE151" i="16"/>
  <c r="DF151" i="16"/>
  <c r="DG151" i="16"/>
  <c r="DH151" i="16"/>
  <c r="DI151" i="16"/>
  <c r="DJ151" i="16"/>
  <c r="DK151" i="16"/>
  <c r="DL151" i="16"/>
  <c r="DM151" i="16"/>
  <c r="DN151" i="16"/>
  <c r="DO151" i="16"/>
  <c r="DP151" i="16"/>
  <c r="DQ151" i="16"/>
  <c r="D151" i="16"/>
  <c r="B231" i="17" l="1"/>
  <c r="U128" i="17"/>
  <c r="S128" i="17" s="1"/>
  <c r="T128" i="17" s="1"/>
  <c r="C128" i="17" s="1"/>
  <c r="A128" i="17"/>
  <c r="A263" i="17" s="1"/>
  <c r="U131" i="17"/>
  <c r="S131" i="17" s="1"/>
  <c r="T131" i="17" s="1"/>
  <c r="C131" i="17" s="1"/>
  <c r="A131" i="17"/>
  <c r="A266" i="17" s="1"/>
  <c r="U130" i="17"/>
  <c r="S130" i="17" s="1"/>
  <c r="T130" i="17" s="1"/>
  <c r="C130" i="17" s="1"/>
  <c r="A130" i="17"/>
  <c r="A265" i="17" s="1"/>
  <c r="U124" i="17"/>
  <c r="S124" i="17" s="1"/>
  <c r="T124" i="17" s="1"/>
  <c r="C124" i="17" s="1"/>
  <c r="A124" i="17"/>
  <c r="A259" i="17" s="1"/>
  <c r="U132" i="17"/>
  <c r="S132" i="17" s="1"/>
  <c r="T132" i="17" s="1"/>
  <c r="C132" i="17" s="1"/>
  <c r="A132" i="17"/>
  <c r="A267" i="17" s="1"/>
  <c r="A271" i="17"/>
  <c r="U129" i="17"/>
  <c r="S129" i="17" s="1"/>
  <c r="T129" i="17" s="1"/>
  <c r="C129" i="17" s="1"/>
  <c r="A129" i="17"/>
  <c r="A264" i="17" s="1"/>
  <c r="A123" i="17"/>
  <c r="A258" i="17" s="1"/>
  <c r="U123" i="17"/>
  <c r="S123" i="17" s="1"/>
  <c r="T123" i="17" s="1"/>
  <c r="C123" i="17" s="1"/>
  <c r="U126" i="17"/>
  <c r="S126" i="17" s="1"/>
  <c r="T126" i="17" s="1"/>
  <c r="C126" i="17" s="1"/>
  <c r="A126" i="17"/>
  <c r="A261" i="17" s="1"/>
  <c r="U125" i="17"/>
  <c r="S125" i="17" s="1"/>
  <c r="T125" i="17" s="1"/>
  <c r="C125" i="17" s="1"/>
  <c r="A125" i="17"/>
  <c r="A260" i="17" s="1"/>
  <c r="A127" i="17"/>
  <c r="A262" i="17" s="1"/>
  <c r="U127" i="17"/>
  <c r="S127" i="17" s="1"/>
  <c r="T127" i="17" s="1"/>
  <c r="C127" i="17" s="1"/>
  <c r="A269" i="17"/>
  <c r="A272" i="17"/>
  <c r="A270" i="17"/>
  <c r="A268" i="17"/>
  <c r="A273" i="17"/>
  <c r="A194" i="17"/>
  <c r="U194" i="17"/>
  <c r="A19" i="17"/>
  <c r="U19" i="17"/>
  <c r="S19" i="17" s="1"/>
  <c r="T19" i="17" s="1"/>
  <c r="C19" i="17" s="1"/>
  <c r="U165" i="17"/>
  <c r="S165" i="17" s="1"/>
  <c r="T165" i="17" s="1"/>
  <c r="C165" i="17" s="1"/>
  <c r="A165" i="17"/>
  <c r="A11" i="17"/>
  <c r="U11" i="17"/>
  <c r="S11" i="17" s="1"/>
  <c r="T11" i="17" s="1"/>
  <c r="C11" i="17" s="1"/>
  <c r="A158" i="17"/>
  <c r="U158" i="17"/>
  <c r="S158" i="17" s="1"/>
  <c r="T158" i="17" s="1"/>
  <c r="C158" i="17" s="1"/>
  <c r="A70" i="17"/>
  <c r="U70" i="17"/>
  <c r="S70" i="17" s="1"/>
  <c r="T70" i="17" s="1"/>
  <c r="C70" i="17" s="1"/>
  <c r="U20" i="17"/>
  <c r="S20" i="17" s="1"/>
  <c r="T20" i="17" s="1"/>
  <c r="C20" i="17" s="1"/>
  <c r="A20" i="17"/>
  <c r="A65" i="17"/>
  <c r="U65" i="17"/>
  <c r="S65" i="17" s="1"/>
  <c r="T65" i="17" s="1"/>
  <c r="C65" i="17" s="1"/>
  <c r="A76" i="17"/>
  <c r="U76" i="17"/>
  <c r="S76" i="17" s="1"/>
  <c r="T76" i="17" s="1"/>
  <c r="C76" i="17" s="1"/>
  <c r="A15" i="17"/>
  <c r="U15" i="17"/>
  <c r="S15" i="17" s="1"/>
  <c r="T15" i="17" s="1"/>
  <c r="C15" i="17" s="1"/>
  <c r="A197" i="17"/>
  <c r="U197" i="17"/>
  <c r="A166" i="17"/>
  <c r="U166" i="17"/>
  <c r="S166" i="17" s="1"/>
  <c r="T166" i="17" s="1"/>
  <c r="C166" i="17" s="1"/>
  <c r="A119" i="17"/>
  <c r="U119" i="17"/>
  <c r="S119" i="17" s="1"/>
  <c r="T119" i="17" s="1"/>
  <c r="C119" i="17" s="1"/>
  <c r="U203" i="17"/>
  <c r="A203" i="17"/>
  <c r="A69" i="17"/>
  <c r="U69" i="17"/>
  <c r="S69" i="17" s="1"/>
  <c r="T69" i="17" s="1"/>
  <c r="C69" i="17" s="1"/>
  <c r="U156" i="17"/>
  <c r="S156" i="17" s="1"/>
  <c r="T156" i="17" s="1"/>
  <c r="C156" i="17" s="1"/>
  <c r="A156" i="17"/>
  <c r="A54" i="17"/>
  <c r="U54" i="17"/>
  <c r="S54" i="17" s="1"/>
  <c r="T54" i="17" s="1"/>
  <c r="C54" i="17" s="1"/>
  <c r="A30" i="17"/>
  <c r="C30" i="17"/>
  <c r="A145" i="17"/>
  <c r="U145" i="17"/>
  <c r="S145" i="17" s="1"/>
  <c r="T145" i="17" s="1"/>
  <c r="C145" i="17" s="1"/>
  <c r="U16" i="17"/>
  <c r="S16" i="17" s="1"/>
  <c r="T16" i="17" s="1"/>
  <c r="C16" i="17" s="1"/>
  <c r="A16" i="17"/>
  <c r="A23" i="17"/>
  <c r="U23" i="17"/>
  <c r="S23" i="17" s="1"/>
  <c r="T23" i="17" s="1"/>
  <c r="C23" i="17" s="1"/>
  <c r="A117" i="17"/>
  <c r="U117" i="17"/>
  <c r="S117" i="17" s="1"/>
  <c r="T117" i="17" s="1"/>
  <c r="C117" i="17" s="1"/>
  <c r="A10" i="17"/>
  <c r="U10" i="17"/>
  <c r="S10" i="17" s="1"/>
  <c r="T10" i="17" s="1"/>
  <c r="C10" i="17" s="1"/>
  <c r="A62" i="17"/>
  <c r="U62" i="17"/>
  <c r="S62" i="17" s="1"/>
  <c r="T62" i="17" s="1"/>
  <c r="C62" i="17" s="1"/>
  <c r="U63" i="17"/>
  <c r="S63" i="17" s="1"/>
  <c r="T63" i="17" s="1"/>
  <c r="C63" i="17" s="1"/>
  <c r="A63" i="17"/>
  <c r="A8" i="17"/>
  <c r="U8" i="17"/>
  <c r="S8" i="17" s="1"/>
  <c r="T8" i="17" s="1"/>
  <c r="C8" i="17" s="1"/>
  <c r="U71" i="17"/>
  <c r="S71" i="17" s="1"/>
  <c r="T71" i="17" s="1"/>
  <c r="C71" i="17" s="1"/>
  <c r="A71" i="17"/>
  <c r="A57" i="17"/>
  <c r="U57" i="17"/>
  <c r="S57" i="17" s="1"/>
  <c r="T57" i="17" s="1"/>
  <c r="C57" i="17" s="1"/>
  <c r="A25" i="17"/>
  <c r="U25" i="17"/>
  <c r="S25" i="17" s="1"/>
  <c r="T25" i="17" s="1"/>
  <c r="C25" i="17" s="1"/>
  <c r="A189" i="17"/>
  <c r="U189" i="17"/>
  <c r="A206" i="17"/>
  <c r="U206" i="17"/>
  <c r="U205" i="17"/>
  <c r="A205" i="17"/>
  <c r="U160" i="17"/>
  <c r="S160" i="17" s="1"/>
  <c r="T160" i="17" s="1"/>
  <c r="C160" i="17" s="1"/>
  <c r="A160" i="17"/>
  <c r="U144" i="17"/>
  <c r="S144" i="17" s="1"/>
  <c r="T144" i="17" s="1"/>
  <c r="C144" i="17" s="1"/>
  <c r="A144" i="17"/>
  <c r="A58" i="17"/>
  <c r="U58" i="17"/>
  <c r="S58" i="17" s="1"/>
  <c r="T58" i="17" s="1"/>
  <c r="C58" i="17" s="1"/>
  <c r="U164" i="17"/>
  <c r="S164" i="17" s="1"/>
  <c r="T164" i="17" s="1"/>
  <c r="C164" i="17" s="1"/>
  <c r="A164" i="17"/>
  <c r="A122" i="17"/>
  <c r="U122" i="17"/>
  <c r="S122" i="17" s="1"/>
  <c r="T122" i="17" s="1"/>
  <c r="C122" i="17" s="1"/>
  <c r="U29" i="17"/>
  <c r="S29" i="17" s="1"/>
  <c r="T29" i="17" s="1"/>
  <c r="C29" i="17" s="1"/>
  <c r="A29" i="17"/>
  <c r="A74" i="17"/>
  <c r="U74" i="17"/>
  <c r="S74" i="17" s="1"/>
  <c r="T74" i="17" s="1"/>
  <c r="C74" i="17" s="1"/>
  <c r="U161" i="17"/>
  <c r="S161" i="17" s="1"/>
  <c r="T161" i="17" s="1"/>
  <c r="C161" i="17" s="1"/>
  <c r="A161" i="17"/>
  <c r="A192" i="17"/>
  <c r="U192" i="17"/>
  <c r="A114" i="17"/>
  <c r="U114" i="17"/>
  <c r="S114" i="17" s="1"/>
  <c r="T114" i="17" s="1"/>
  <c r="C114" i="17" s="1"/>
  <c r="U28" i="17"/>
  <c r="S28" i="17" s="1"/>
  <c r="T28" i="17" s="1"/>
  <c r="C28" i="17" s="1"/>
  <c r="A28" i="17"/>
  <c r="A115" i="17"/>
  <c r="U115" i="17"/>
  <c r="S115" i="17" s="1"/>
  <c r="T115" i="17" s="1"/>
  <c r="C115" i="17" s="1"/>
  <c r="A202" i="17"/>
  <c r="U202" i="17"/>
  <c r="A153" i="17"/>
  <c r="U153" i="17"/>
  <c r="S153" i="17" s="1"/>
  <c r="T153" i="17" s="1"/>
  <c r="C153" i="17" s="1"/>
  <c r="U150" i="17"/>
  <c r="S150" i="17" s="1"/>
  <c r="T150" i="17" s="1"/>
  <c r="C150" i="17" s="1"/>
  <c r="A150" i="17"/>
  <c r="A199" i="17"/>
  <c r="U199" i="17"/>
  <c r="A53" i="17"/>
  <c r="U53" i="17"/>
  <c r="S53" i="17" s="1"/>
  <c r="T53" i="17" s="1"/>
  <c r="C53" i="17" s="1"/>
  <c r="A7" i="17"/>
  <c r="U7" i="17"/>
  <c r="S7" i="17" s="1"/>
  <c r="T7" i="17" s="1"/>
  <c r="C7" i="17" s="1"/>
  <c r="U9" i="17"/>
  <c r="S9" i="17" s="1"/>
  <c r="T9" i="17" s="1"/>
  <c r="C9" i="17" s="1"/>
  <c r="A9" i="17"/>
  <c r="U147" i="17"/>
  <c r="S147" i="17" s="1"/>
  <c r="T147" i="17" s="1"/>
  <c r="C147" i="17" s="1"/>
  <c r="A147" i="17"/>
  <c r="A66" i="17"/>
  <c r="U66" i="17"/>
  <c r="S66" i="17" s="1"/>
  <c r="T66" i="17" s="1"/>
  <c r="C66" i="17" s="1"/>
  <c r="A143" i="17"/>
  <c r="U143" i="17"/>
  <c r="S143" i="17" s="1"/>
  <c r="T143" i="17" s="1"/>
  <c r="C143" i="17" s="1"/>
  <c r="A188" i="17"/>
  <c r="U188" i="17"/>
  <c r="S188" i="17" s="1"/>
  <c r="U163" i="17"/>
  <c r="S163" i="17" s="1"/>
  <c r="T163" i="17" s="1"/>
  <c r="C163" i="17" s="1"/>
  <c r="A163" i="17"/>
  <c r="U151" i="17"/>
  <c r="S151" i="17" s="1"/>
  <c r="T151" i="17" s="1"/>
  <c r="C151" i="17" s="1"/>
  <c r="A151" i="17"/>
  <c r="A190" i="17"/>
  <c r="U190" i="17"/>
  <c r="A118" i="17"/>
  <c r="U118" i="17"/>
  <c r="S118" i="17" s="1"/>
  <c r="T118" i="17" s="1"/>
  <c r="C118" i="17" s="1"/>
  <c r="A67" i="17"/>
  <c r="U67" i="17"/>
  <c r="S67" i="17" s="1"/>
  <c r="T67" i="17" s="1"/>
  <c r="C67" i="17" s="1"/>
  <c r="U27" i="17"/>
  <c r="S27" i="17" s="1"/>
  <c r="T27" i="17" s="1"/>
  <c r="C27" i="17" s="1"/>
  <c r="A27" i="17"/>
  <c r="A61" i="17"/>
  <c r="U61" i="17"/>
  <c r="S61" i="17" s="1"/>
  <c r="T61" i="17" s="1"/>
  <c r="C61" i="17" s="1"/>
  <c r="U22" i="17"/>
  <c r="S22" i="17" s="1"/>
  <c r="T22" i="17" s="1"/>
  <c r="C22" i="17" s="1"/>
  <c r="A22" i="17"/>
  <c r="U6" i="17"/>
  <c r="S6" i="17" s="1"/>
  <c r="T6" i="17" s="1"/>
  <c r="C6" i="17" s="1"/>
  <c r="A6" i="17"/>
  <c r="A146" i="17"/>
  <c r="U146" i="17"/>
  <c r="S146" i="17" s="1"/>
  <c r="T146" i="17" s="1"/>
  <c r="C146" i="17" s="1"/>
  <c r="A149" i="17"/>
  <c r="U149" i="17"/>
  <c r="S149" i="17" s="1"/>
  <c r="T149" i="17" s="1"/>
  <c r="C149" i="17" s="1"/>
  <c r="A201" i="17"/>
  <c r="U201" i="17"/>
  <c r="A154" i="17"/>
  <c r="U154" i="17"/>
  <c r="S154" i="17" s="1"/>
  <c r="T154" i="17" s="1"/>
  <c r="C154" i="17" s="1"/>
  <c r="U55" i="17"/>
  <c r="S55" i="17" s="1"/>
  <c r="T55" i="17" s="1"/>
  <c r="C55" i="17" s="1"/>
  <c r="A55" i="17"/>
  <c r="A157" i="17"/>
  <c r="U157" i="17"/>
  <c r="S157" i="17" s="1"/>
  <c r="T157" i="17" s="1"/>
  <c r="C157" i="17" s="1"/>
  <c r="A18" i="17"/>
  <c r="U18" i="17"/>
  <c r="S18" i="17" s="1"/>
  <c r="T18" i="17" s="1"/>
  <c r="C18" i="17" s="1"/>
  <c r="U12" i="17"/>
  <c r="S12" i="17" s="1"/>
  <c r="T12" i="17" s="1"/>
  <c r="C12" i="17" s="1"/>
  <c r="A12" i="17"/>
  <c r="U14" i="17"/>
  <c r="S14" i="17" s="1"/>
  <c r="T14" i="17" s="1"/>
  <c r="C14" i="17" s="1"/>
  <c r="A14" i="17"/>
  <c r="U148" i="17"/>
  <c r="S148" i="17" s="1"/>
  <c r="T148" i="17" s="1"/>
  <c r="C148" i="17" s="1"/>
  <c r="A148" i="17"/>
  <c r="U191" i="17"/>
  <c r="A191" i="17"/>
  <c r="A120" i="17"/>
  <c r="U120" i="17"/>
  <c r="S120" i="17" s="1"/>
  <c r="T120" i="17" s="1"/>
  <c r="C120" i="17" s="1"/>
  <c r="U152" i="17"/>
  <c r="S152" i="17" s="1"/>
  <c r="T152" i="17" s="1"/>
  <c r="C152" i="17" s="1"/>
  <c r="A152" i="17"/>
  <c r="A68" i="17"/>
  <c r="U68" i="17"/>
  <c r="S68" i="17" s="1"/>
  <c r="T68" i="17" s="1"/>
  <c r="C68" i="17" s="1"/>
  <c r="A24" i="17"/>
  <c r="U24" i="17"/>
  <c r="S24" i="17" s="1"/>
  <c r="T24" i="17" s="1"/>
  <c r="C24" i="17" s="1"/>
  <c r="A200" i="17"/>
  <c r="U200" i="17"/>
  <c r="U195" i="17"/>
  <c r="A195" i="17"/>
  <c r="A198" i="17"/>
  <c r="U198" i="17"/>
  <c r="A196" i="17"/>
  <c r="U196" i="17"/>
  <c r="A112" i="17"/>
  <c r="U112" i="17"/>
  <c r="S112" i="17" s="1"/>
  <c r="T112" i="17" s="1"/>
  <c r="C112" i="17" s="1"/>
  <c r="U64" i="17"/>
  <c r="S64" i="17" s="1"/>
  <c r="T64" i="17" s="1"/>
  <c r="C64" i="17" s="1"/>
  <c r="A64" i="17"/>
  <c r="A26" i="17"/>
  <c r="U26" i="17"/>
  <c r="S26" i="17" s="1"/>
  <c r="T26" i="17" s="1"/>
  <c r="C26" i="17" s="1"/>
  <c r="A17" i="17"/>
  <c r="U17" i="17"/>
  <c r="S17" i="17" s="1"/>
  <c r="T17" i="17" s="1"/>
  <c r="C17" i="17" s="1"/>
  <c r="A75" i="17"/>
  <c r="U75" i="17"/>
  <c r="S75" i="17" s="1"/>
  <c r="T75" i="17" s="1"/>
  <c r="C75" i="17" s="1"/>
  <c r="U159" i="17"/>
  <c r="S159" i="17" s="1"/>
  <c r="T159" i="17" s="1"/>
  <c r="C159" i="17" s="1"/>
  <c r="A159" i="17"/>
  <c r="A121" i="17"/>
  <c r="U121" i="17"/>
  <c r="S121" i="17" s="1"/>
  <c r="T121" i="17" s="1"/>
  <c r="C121" i="17" s="1"/>
  <c r="U13" i="17"/>
  <c r="S13" i="17" s="1"/>
  <c r="T13" i="17" s="1"/>
  <c r="C13" i="17" s="1"/>
  <c r="A13" i="17"/>
  <c r="A113" i="17"/>
  <c r="U113" i="17"/>
  <c r="S113" i="17" s="1"/>
  <c r="T113" i="17" s="1"/>
  <c r="C113" i="17" s="1"/>
  <c r="A155" i="17"/>
  <c r="U155" i="17"/>
  <c r="S155" i="17" s="1"/>
  <c r="T155" i="17" s="1"/>
  <c r="C155" i="17" s="1"/>
  <c r="U59" i="17"/>
  <c r="S59" i="17" s="1"/>
  <c r="T59" i="17" s="1"/>
  <c r="C59" i="17" s="1"/>
  <c r="A59" i="17"/>
  <c r="A77" i="17"/>
  <c r="U77" i="17"/>
  <c r="S77" i="17" s="1"/>
  <c r="T77" i="17" s="1"/>
  <c r="C77" i="17" s="1"/>
  <c r="A21" i="17"/>
  <c r="U21" i="17"/>
  <c r="S21" i="17" s="1"/>
  <c r="T21" i="17" s="1"/>
  <c r="C21" i="17" s="1"/>
  <c r="U193" i="17"/>
  <c r="A193" i="17"/>
  <c r="A162" i="17"/>
  <c r="U162" i="17"/>
  <c r="S162" i="17" s="1"/>
  <c r="T162" i="17" s="1"/>
  <c r="C162" i="17" s="1"/>
  <c r="A56" i="17"/>
  <c r="U56" i="17"/>
  <c r="S56" i="17" s="1"/>
  <c r="T56" i="17" s="1"/>
  <c r="C56" i="17" s="1"/>
  <c r="U167" i="17"/>
  <c r="S167" i="17" s="1"/>
  <c r="T167" i="17" s="1"/>
  <c r="C167" i="17" s="1"/>
  <c r="A167" i="17"/>
  <c r="A73" i="17"/>
  <c r="U73" i="17"/>
  <c r="S73" i="17" s="1"/>
  <c r="T73" i="17" s="1"/>
  <c r="C73" i="17" s="1"/>
  <c r="A116" i="17"/>
  <c r="U116" i="17"/>
  <c r="S116" i="17" s="1"/>
  <c r="T116" i="17" s="1"/>
  <c r="C116" i="17" s="1"/>
  <c r="A204" i="17"/>
  <c r="A72" i="17"/>
  <c r="U72" i="17"/>
  <c r="S72" i="17" s="1"/>
  <c r="T72" i="17" s="1"/>
  <c r="C72" i="17" s="1"/>
  <c r="A60" i="17"/>
  <c r="U60" i="17"/>
  <c r="S60" i="17" s="1"/>
  <c r="T60" i="17" s="1"/>
  <c r="C60" i="17" s="1"/>
  <c r="A109" i="11"/>
  <c r="A159" i="11" s="1"/>
  <c r="A110" i="11"/>
  <c r="A160" i="11" s="1"/>
  <c r="A104" i="11"/>
  <c r="A154" i="11" s="1"/>
  <c r="A105" i="11"/>
  <c r="A155" i="11" s="1"/>
  <c r="A106" i="11"/>
  <c r="A156" i="11" s="1"/>
  <c r="A107" i="11"/>
  <c r="A157" i="11" s="1"/>
  <c r="A108" i="11"/>
  <c r="A158" i="11" s="1"/>
  <c r="A100" i="11"/>
  <c r="A150" i="11" s="1"/>
  <c r="A101" i="11"/>
  <c r="A151" i="11" s="1"/>
  <c r="A102" i="11"/>
  <c r="A152" i="11" s="1"/>
  <c r="A103" i="11"/>
  <c r="A153" i="11" s="1"/>
  <c r="A95" i="11"/>
  <c r="A145" i="11" s="1"/>
  <c r="A96" i="11"/>
  <c r="A146" i="11" s="1"/>
  <c r="A97" i="11"/>
  <c r="A147" i="11" s="1"/>
  <c r="A98" i="11"/>
  <c r="A148" i="11" s="1"/>
  <c r="A99" i="11"/>
  <c r="A149" i="11" s="1"/>
  <c r="A87" i="11"/>
  <c r="A136" i="11" s="1"/>
  <c r="A88" i="11"/>
  <c r="A137" i="11" s="1"/>
  <c r="A89" i="11"/>
  <c r="A138" i="11" s="1"/>
  <c r="A90" i="11"/>
  <c r="A139" i="11" s="1"/>
  <c r="A91" i="11"/>
  <c r="A140" i="11" s="1"/>
  <c r="A92" i="11"/>
  <c r="A141" i="11" s="1"/>
  <c r="A93" i="11"/>
  <c r="A142" i="11" s="1"/>
  <c r="A66" i="11"/>
  <c r="A115" i="11" s="1"/>
  <c r="A67" i="11"/>
  <c r="A116" i="11" s="1"/>
  <c r="A68" i="11"/>
  <c r="A117" i="11" s="1"/>
  <c r="A69" i="11"/>
  <c r="A118" i="11" s="1"/>
  <c r="A70" i="11"/>
  <c r="A119" i="11" s="1"/>
  <c r="A71" i="11"/>
  <c r="A120" i="11" s="1"/>
  <c r="A72" i="11"/>
  <c r="A121" i="11" s="1"/>
  <c r="A73" i="11"/>
  <c r="A122" i="11" s="1"/>
  <c r="A74" i="11"/>
  <c r="A123" i="11" s="1"/>
  <c r="A75" i="11"/>
  <c r="A124" i="11" s="1"/>
  <c r="A76" i="11"/>
  <c r="A125" i="11" s="1"/>
  <c r="A77" i="11"/>
  <c r="A126" i="11" s="1"/>
  <c r="A78" i="11"/>
  <c r="A127" i="11" s="1"/>
  <c r="A79" i="11"/>
  <c r="A128" i="11" s="1"/>
  <c r="A80" i="11"/>
  <c r="A129" i="11" s="1"/>
  <c r="A81" i="11"/>
  <c r="A130" i="11" s="1"/>
  <c r="A82" i="11"/>
  <c r="A131" i="11" s="1"/>
  <c r="A83" i="11"/>
  <c r="A132" i="11" s="1"/>
  <c r="A84" i="11"/>
  <c r="A133" i="11" s="1"/>
  <c r="A85" i="11"/>
  <c r="A134" i="11" s="1"/>
  <c r="A86" i="11"/>
  <c r="A135" i="11" s="1"/>
  <c r="C64" i="11"/>
  <c r="C113" i="11" s="1"/>
  <c r="D64" i="11"/>
  <c r="D113" i="11" s="1"/>
  <c r="E64" i="11"/>
  <c r="E113" i="11" s="1"/>
  <c r="F64" i="11"/>
  <c r="F113" i="11" s="1"/>
  <c r="A65" i="11"/>
  <c r="A114" i="11" s="1"/>
  <c r="A254" i="17" l="1"/>
  <c r="A257" i="17"/>
  <c r="A255" i="17"/>
  <c r="A256" i="17"/>
  <c r="A248" i="17"/>
  <c r="A253" i="17"/>
  <c r="A249" i="17"/>
  <c r="A247" i="17"/>
  <c r="A252" i="17"/>
  <c r="A250" i="17"/>
  <c r="A251" i="17"/>
  <c r="S192" i="17"/>
  <c r="T192" i="17" s="1"/>
  <c r="C192" i="17" s="1"/>
  <c r="S216" i="17"/>
  <c r="T216" i="17" s="1"/>
  <c r="C216" i="17" s="1"/>
  <c r="S200" i="17"/>
  <c r="T200" i="17" s="1"/>
  <c r="C200" i="17" s="1"/>
  <c r="S205" i="17"/>
  <c r="T205" i="17" s="1"/>
  <c r="C205" i="17" s="1"/>
  <c r="S193" i="17"/>
  <c r="T193" i="17" s="1"/>
  <c r="C193" i="17" s="1"/>
  <c r="S206" i="17"/>
  <c r="T206" i="17" s="1"/>
  <c r="C206" i="17" s="1"/>
  <c r="S196" i="17"/>
  <c r="T196" i="17" s="1"/>
  <c r="C196" i="17" s="1"/>
  <c r="S218" i="17"/>
  <c r="T218" i="17" s="1"/>
  <c r="C218" i="17" s="1"/>
  <c r="S203" i="17"/>
  <c r="T203" i="17" s="1"/>
  <c r="C203" i="17" s="1"/>
  <c r="S191" i="17"/>
  <c r="T191" i="17" s="1"/>
  <c r="C191" i="17" s="1"/>
  <c r="S202" i="17"/>
  <c r="T202" i="17" s="1"/>
  <c r="C202" i="17" s="1"/>
  <c r="S190" i="17"/>
  <c r="T190" i="17" s="1"/>
  <c r="C190" i="17" s="1"/>
  <c r="S189" i="17"/>
  <c r="T189" i="17" s="1"/>
  <c r="C189" i="17" s="1"/>
  <c r="S194" i="17"/>
  <c r="T194" i="17" s="1"/>
  <c r="C194" i="17" s="1"/>
  <c r="S195" i="17"/>
  <c r="T195" i="17" s="1"/>
  <c r="C195" i="17" s="1"/>
  <c r="S217" i="17"/>
  <c r="T217" i="17" s="1"/>
  <c r="C217" i="17" s="1"/>
  <c r="S201" i="17"/>
  <c r="T201" i="17" s="1"/>
  <c r="C201" i="17" s="1"/>
  <c r="S220" i="17"/>
  <c r="T220" i="17" s="1"/>
  <c r="C220" i="17" s="1"/>
  <c r="S204" i="17"/>
  <c r="T204" i="17" s="1"/>
  <c r="C204" i="17" s="1"/>
  <c r="S198" i="17"/>
  <c r="T198" i="17" s="1"/>
  <c r="C198" i="17" s="1"/>
  <c r="S215" i="17"/>
  <c r="T215" i="17" s="1"/>
  <c r="C215" i="17" s="1"/>
  <c r="S197" i="17"/>
  <c r="T197" i="17" s="1"/>
  <c r="C197" i="17" s="1"/>
  <c r="S219" i="17"/>
  <c r="T219" i="17" s="1"/>
  <c r="C219" i="17" s="1"/>
  <c r="S199" i="17"/>
  <c r="T199" i="17" s="1"/>
  <c r="C199" i="17" s="1"/>
  <c r="T188" i="17"/>
  <c r="C188" i="17" s="1"/>
  <c r="A94" i="11"/>
  <c r="A144" i="11" s="1"/>
  <c r="J58" i="11" l="1"/>
  <c r="B107" i="11" s="1"/>
  <c r="B157" i="11" s="1"/>
  <c r="E107" i="11" l="1"/>
  <c r="C107" i="11"/>
  <c r="F107" i="11"/>
  <c r="D107" i="11"/>
  <c r="G107" i="11"/>
  <c r="H107" i="11"/>
  <c r="J55" i="11" l="1"/>
  <c r="C104" i="11" s="1"/>
  <c r="J52" i="11"/>
  <c r="F101" i="11" s="1"/>
  <c r="J47" i="11"/>
  <c r="D96" i="11" s="1"/>
  <c r="J51" i="11"/>
  <c r="D100" i="11" s="1"/>
  <c r="J46" i="11"/>
  <c r="F95" i="11" s="1"/>
  <c r="J48" i="11"/>
  <c r="D97" i="11" s="1"/>
  <c r="J56" i="11"/>
  <c r="D105" i="11" s="1"/>
  <c r="J49" i="11"/>
  <c r="E98" i="11" s="1"/>
  <c r="J54" i="11"/>
  <c r="E103" i="11" s="1"/>
  <c r="J53" i="11"/>
  <c r="E102" i="11" s="1"/>
  <c r="J50" i="11"/>
  <c r="B99" i="11" s="1"/>
  <c r="J45" i="11"/>
  <c r="E94" i="11" s="1"/>
  <c r="J57" i="11"/>
  <c r="B106" i="11" s="1"/>
  <c r="J60" i="11"/>
  <c r="B109" i="11" s="1"/>
  <c r="B159" i="11" s="1"/>
  <c r="E144" i="11" l="1"/>
  <c r="D103" i="11"/>
  <c r="B103" i="11"/>
  <c r="H103" i="11"/>
  <c r="H153" i="11" s="1"/>
  <c r="H96" i="11"/>
  <c r="C96" i="11"/>
  <c r="F96" i="11"/>
  <c r="G103" i="11"/>
  <c r="G153" i="11" s="1"/>
  <c r="C100" i="11"/>
  <c r="F97" i="11"/>
  <c r="D104" i="11"/>
  <c r="B104" i="11"/>
  <c r="G100" i="11"/>
  <c r="E101" i="11"/>
  <c r="F100" i="11"/>
  <c r="F104" i="11"/>
  <c r="E100" i="11"/>
  <c r="H101" i="11"/>
  <c r="H104" i="11"/>
  <c r="B100" i="11"/>
  <c r="H105" i="11"/>
  <c r="G105" i="11"/>
  <c r="E104" i="11"/>
  <c r="G96" i="11"/>
  <c r="B96" i="11"/>
  <c r="E96" i="11"/>
  <c r="G104" i="11"/>
  <c r="B101" i="11"/>
  <c r="G97" i="11"/>
  <c r="G147" i="11" s="1"/>
  <c r="G101" i="11"/>
  <c r="H100" i="11"/>
  <c r="C105" i="11"/>
  <c r="D101" i="11"/>
  <c r="F105" i="11"/>
  <c r="F155" i="11" s="1"/>
  <c r="H97" i="11"/>
  <c r="H147" i="11" s="1"/>
  <c r="E105" i="11"/>
  <c r="C103" i="11"/>
  <c r="B105" i="11"/>
  <c r="B155" i="11" s="1"/>
  <c r="C101" i="11"/>
  <c r="G94" i="11"/>
  <c r="E97" i="11"/>
  <c r="B97" i="11"/>
  <c r="F103" i="11"/>
  <c r="C97" i="11"/>
  <c r="G95" i="11"/>
  <c r="C98" i="11"/>
  <c r="D95" i="11"/>
  <c r="B98" i="11"/>
  <c r="D99" i="11"/>
  <c r="D98" i="11"/>
  <c r="H95" i="11"/>
  <c r="E95" i="11"/>
  <c r="B95" i="11"/>
  <c r="G98" i="11"/>
  <c r="F98" i="11"/>
  <c r="H98" i="11"/>
  <c r="G99" i="11"/>
  <c r="C95" i="11"/>
  <c r="E99" i="11"/>
  <c r="H99" i="11"/>
  <c r="F94" i="11"/>
  <c r="C102" i="11"/>
  <c r="H102" i="11"/>
  <c r="C94" i="11"/>
  <c r="D94" i="11"/>
  <c r="H94" i="11"/>
  <c r="F102" i="11"/>
  <c r="F99" i="11"/>
  <c r="B94" i="11"/>
  <c r="G102" i="11"/>
  <c r="D102" i="11"/>
  <c r="B102" i="11"/>
  <c r="C99" i="11"/>
  <c r="C106" i="11"/>
  <c r="E106" i="11"/>
  <c r="F106" i="11"/>
  <c r="D106" i="11"/>
  <c r="G106" i="11"/>
  <c r="H106" i="11"/>
  <c r="H109" i="11"/>
  <c r="H159" i="11" s="1"/>
  <c r="G109" i="11"/>
  <c r="G159" i="11" s="1"/>
  <c r="D109" i="11"/>
  <c r="D159" i="11" s="1"/>
  <c r="E109" i="11"/>
  <c r="E159" i="11" s="1"/>
  <c r="F109" i="11"/>
  <c r="C109" i="11"/>
  <c r="J61" i="11"/>
  <c r="HI57" i="4"/>
  <c r="HH57" i="4"/>
  <c r="HG57" i="4"/>
  <c r="HF57" i="4"/>
  <c r="HE57" i="4"/>
  <c r="HD57" i="4"/>
  <c r="HC57" i="4"/>
  <c r="HB57" i="4"/>
  <c r="HA57" i="4"/>
  <c r="GZ57" i="4"/>
  <c r="GY57" i="4"/>
  <c r="GX57" i="4"/>
  <c r="GW57" i="4"/>
  <c r="GV57" i="4"/>
  <c r="GU57" i="4"/>
  <c r="GT57" i="4"/>
  <c r="GS57" i="4"/>
  <c r="GR57" i="4"/>
  <c r="GQ57" i="4"/>
  <c r="GP57" i="4"/>
  <c r="GO57" i="4"/>
  <c r="GN57" i="4"/>
  <c r="GM57" i="4"/>
  <c r="GL57" i="4"/>
  <c r="GK57" i="4"/>
  <c r="GJ57" i="4"/>
  <c r="GI57" i="4"/>
  <c r="GH57" i="4"/>
  <c r="GG57" i="4"/>
  <c r="GF57" i="4"/>
  <c r="GE57" i="4"/>
  <c r="GD57" i="4"/>
  <c r="GC57" i="4"/>
  <c r="GB57" i="4"/>
  <c r="GA57" i="4"/>
  <c r="FZ57" i="4"/>
  <c r="FY57" i="4"/>
  <c r="FX57" i="4"/>
  <c r="FW57" i="4"/>
  <c r="FV57" i="4"/>
  <c r="FU57" i="4"/>
  <c r="FT57" i="4"/>
  <c r="FS57" i="4"/>
  <c r="FR57" i="4"/>
  <c r="FQ57" i="4"/>
  <c r="FP57" i="4"/>
  <c r="FO57" i="4"/>
  <c r="FN57" i="4"/>
  <c r="FM57" i="4"/>
  <c r="FL57" i="4"/>
  <c r="FK57" i="4"/>
  <c r="FJ57" i="4"/>
  <c r="FI57" i="4"/>
  <c r="FH57" i="4"/>
  <c r="FG57" i="4"/>
  <c r="FF57" i="4"/>
  <c r="FE57" i="4"/>
  <c r="FD57" i="4"/>
  <c r="FC57" i="4"/>
  <c r="FB57" i="4"/>
  <c r="FA57" i="4"/>
  <c r="EZ57" i="4"/>
  <c r="EY57" i="4"/>
  <c r="EX57" i="4"/>
  <c r="EW57" i="4"/>
  <c r="EV57" i="4"/>
  <c r="EU57" i="4"/>
  <c r="ET57" i="4"/>
  <c r="ES57" i="4"/>
  <c r="ER57" i="4"/>
  <c r="EQ57" i="4"/>
  <c r="EP57" i="4"/>
  <c r="EO57" i="4"/>
  <c r="EN57" i="4"/>
  <c r="EM57" i="4"/>
  <c r="EL57" i="4"/>
  <c r="EK57" i="4"/>
  <c r="EJ57" i="4"/>
  <c r="EI57" i="4"/>
  <c r="EH57" i="4"/>
  <c r="EG57" i="4"/>
  <c r="EF57" i="4"/>
  <c r="EE57" i="4"/>
  <c r="ED57" i="4"/>
  <c r="EC57" i="4"/>
  <c r="EB57" i="4"/>
  <c r="EA57" i="4"/>
  <c r="DZ57" i="4"/>
  <c r="DY57" i="4"/>
  <c r="DX57" i="4"/>
  <c r="DW57" i="4"/>
  <c r="DV57" i="4"/>
  <c r="DU57" i="4"/>
  <c r="DT57" i="4"/>
  <c r="DS57" i="4"/>
  <c r="DR57" i="4"/>
  <c r="DQ57" i="4"/>
  <c r="DP57" i="4"/>
  <c r="DO57" i="4"/>
  <c r="DN57" i="4"/>
  <c r="DM57" i="4"/>
  <c r="DL57" i="4"/>
  <c r="DK57" i="4"/>
  <c r="DJ57" i="4"/>
  <c r="DI57" i="4"/>
  <c r="DH57" i="4"/>
  <c r="DG57" i="4"/>
  <c r="DF57" i="4"/>
  <c r="DE57" i="4"/>
  <c r="DD57" i="4"/>
  <c r="DC57" i="4"/>
  <c r="DB57" i="4"/>
  <c r="DA57" i="4"/>
  <c r="CZ57" i="4"/>
  <c r="CY57" i="4"/>
  <c r="CX57" i="4"/>
  <c r="CW57" i="4"/>
  <c r="CV57" i="4"/>
  <c r="CU57" i="4"/>
  <c r="CT57" i="4"/>
  <c r="CS57" i="4"/>
  <c r="CR57" i="4"/>
  <c r="CQ57" i="4"/>
  <c r="CP57" i="4"/>
  <c r="CO57" i="4"/>
  <c r="CN57" i="4"/>
  <c r="CM57" i="4"/>
  <c r="CL57" i="4"/>
  <c r="CK57" i="4"/>
  <c r="CJ57" i="4"/>
  <c r="CI57" i="4"/>
  <c r="CH57" i="4"/>
  <c r="CG57" i="4"/>
  <c r="CF57" i="4"/>
  <c r="CE57" i="4"/>
  <c r="CD57" i="4"/>
  <c r="CC57" i="4"/>
  <c r="CB57" i="4"/>
  <c r="CA57" i="4"/>
  <c r="BZ57" i="4"/>
  <c r="BY57" i="4"/>
  <c r="BX57" i="4"/>
  <c r="BW57" i="4"/>
  <c r="BV57" i="4"/>
  <c r="BU57" i="4"/>
  <c r="BT57" i="4"/>
  <c r="BS57" i="4"/>
  <c r="BR57" i="4"/>
  <c r="BQ57" i="4"/>
  <c r="BP57" i="4"/>
  <c r="BO57" i="4"/>
  <c r="BN57" i="4"/>
  <c r="BM57" i="4"/>
  <c r="BL57" i="4"/>
  <c r="BK57" i="4"/>
  <c r="BJ57" i="4"/>
  <c r="BI57" i="4"/>
  <c r="BH57" i="4"/>
  <c r="BG57" i="4"/>
  <c r="BF57" i="4"/>
  <c r="BE57" i="4"/>
  <c r="BD57" i="4"/>
  <c r="BC57" i="4"/>
  <c r="BB57" i="4"/>
  <c r="BA57" i="4"/>
  <c r="AZ57" i="4"/>
  <c r="AY57" i="4"/>
  <c r="AX57" i="4"/>
  <c r="AW57" i="4"/>
  <c r="AV57" i="4"/>
  <c r="AU57" i="4"/>
  <c r="AT57" i="4"/>
  <c r="AS57" i="4"/>
  <c r="AR57" i="4"/>
  <c r="AQ57" i="4"/>
  <c r="AP57" i="4"/>
  <c r="AO57" i="4"/>
  <c r="AN57" i="4"/>
  <c r="AM57" i="4"/>
  <c r="AL57" i="4"/>
  <c r="AK57" i="4"/>
  <c r="AJ57" i="4"/>
  <c r="AI57" i="4"/>
  <c r="AH57" i="4"/>
  <c r="AG57" i="4"/>
  <c r="AF57" i="4"/>
  <c r="AE57" i="4"/>
  <c r="AD57" i="4"/>
  <c r="AC57" i="4"/>
  <c r="AB57" i="4"/>
  <c r="AA57" i="4"/>
  <c r="Z57" i="4"/>
  <c r="Y57" i="4"/>
  <c r="X57" i="4"/>
  <c r="W57" i="4"/>
  <c r="V57" i="4"/>
  <c r="U57" i="4"/>
  <c r="T57" i="4"/>
  <c r="S57" i="4"/>
  <c r="R57" i="4"/>
  <c r="Q57" i="4"/>
  <c r="P57" i="4"/>
  <c r="O57" i="4"/>
  <c r="N57" i="4"/>
  <c r="M57" i="4"/>
  <c r="L57" i="4"/>
  <c r="K57" i="4"/>
  <c r="J57" i="4"/>
  <c r="I57" i="4"/>
  <c r="H57" i="4"/>
  <c r="G57" i="4"/>
  <c r="F57" i="4"/>
  <c r="E57" i="4"/>
  <c r="HI56" i="4"/>
  <c r="HH56" i="4"/>
  <c r="HG56" i="4"/>
  <c r="HF56" i="4"/>
  <c r="HE56" i="4"/>
  <c r="HD56" i="4"/>
  <c r="HC56" i="4"/>
  <c r="HB56" i="4"/>
  <c r="HA56" i="4"/>
  <c r="GZ56" i="4"/>
  <c r="GY56" i="4"/>
  <c r="GX56" i="4"/>
  <c r="GW56" i="4"/>
  <c r="GV56" i="4"/>
  <c r="GU56" i="4"/>
  <c r="GT56" i="4"/>
  <c r="GS56" i="4"/>
  <c r="GR56" i="4"/>
  <c r="GQ56" i="4"/>
  <c r="GP56" i="4"/>
  <c r="GO56" i="4"/>
  <c r="GN56" i="4"/>
  <c r="GM56" i="4"/>
  <c r="GL56" i="4"/>
  <c r="GK56" i="4"/>
  <c r="GJ56" i="4"/>
  <c r="GI56" i="4"/>
  <c r="GH56" i="4"/>
  <c r="GG56" i="4"/>
  <c r="GF56" i="4"/>
  <c r="GE56" i="4"/>
  <c r="GD56" i="4"/>
  <c r="GC56" i="4"/>
  <c r="GB56" i="4"/>
  <c r="GA56" i="4"/>
  <c r="FZ56" i="4"/>
  <c r="FY56" i="4"/>
  <c r="FX56" i="4"/>
  <c r="FW56" i="4"/>
  <c r="FV56" i="4"/>
  <c r="FU56" i="4"/>
  <c r="FT56" i="4"/>
  <c r="FS56" i="4"/>
  <c r="FR56" i="4"/>
  <c r="FQ56" i="4"/>
  <c r="FP56" i="4"/>
  <c r="FO56" i="4"/>
  <c r="FN56" i="4"/>
  <c r="FM56" i="4"/>
  <c r="FL56" i="4"/>
  <c r="FK56" i="4"/>
  <c r="FJ56" i="4"/>
  <c r="FI56" i="4"/>
  <c r="FH56" i="4"/>
  <c r="FG56" i="4"/>
  <c r="FF56" i="4"/>
  <c r="FE56" i="4"/>
  <c r="FD56" i="4"/>
  <c r="FC56" i="4"/>
  <c r="FB56" i="4"/>
  <c r="FA56" i="4"/>
  <c r="EZ56" i="4"/>
  <c r="EY56" i="4"/>
  <c r="EX56" i="4"/>
  <c r="EW56" i="4"/>
  <c r="EV56" i="4"/>
  <c r="EU56" i="4"/>
  <c r="ET56" i="4"/>
  <c r="ES56" i="4"/>
  <c r="ER56" i="4"/>
  <c r="EQ56" i="4"/>
  <c r="EP56" i="4"/>
  <c r="EO56" i="4"/>
  <c r="EN56" i="4"/>
  <c r="EM56" i="4"/>
  <c r="EL56" i="4"/>
  <c r="EK56" i="4"/>
  <c r="EJ56" i="4"/>
  <c r="EI56" i="4"/>
  <c r="EH56" i="4"/>
  <c r="EG56" i="4"/>
  <c r="EF56" i="4"/>
  <c r="EE56" i="4"/>
  <c r="ED56" i="4"/>
  <c r="EC56" i="4"/>
  <c r="EB56" i="4"/>
  <c r="EA56" i="4"/>
  <c r="DZ56" i="4"/>
  <c r="DY56" i="4"/>
  <c r="DX56" i="4"/>
  <c r="DW56" i="4"/>
  <c r="DV56" i="4"/>
  <c r="DU56" i="4"/>
  <c r="DT56" i="4"/>
  <c r="DS56" i="4"/>
  <c r="DR56" i="4"/>
  <c r="DQ56" i="4"/>
  <c r="DP56" i="4"/>
  <c r="DO56" i="4"/>
  <c r="DN56" i="4"/>
  <c r="DM56" i="4"/>
  <c r="DL56" i="4"/>
  <c r="DK56" i="4"/>
  <c r="DJ56" i="4"/>
  <c r="DI56" i="4"/>
  <c r="DH56" i="4"/>
  <c r="DG56" i="4"/>
  <c r="DF56" i="4"/>
  <c r="DE56" i="4"/>
  <c r="DD56" i="4"/>
  <c r="DC56" i="4"/>
  <c r="DB56" i="4"/>
  <c r="DA56" i="4"/>
  <c r="CZ56" i="4"/>
  <c r="CY56" i="4"/>
  <c r="CX56" i="4"/>
  <c r="CW56" i="4"/>
  <c r="CV56" i="4"/>
  <c r="CU56" i="4"/>
  <c r="CT56" i="4"/>
  <c r="CS56" i="4"/>
  <c r="CR56" i="4"/>
  <c r="CQ56" i="4"/>
  <c r="CP56" i="4"/>
  <c r="CO56" i="4"/>
  <c r="CN56" i="4"/>
  <c r="CM56" i="4"/>
  <c r="CL56" i="4"/>
  <c r="CK56" i="4"/>
  <c r="CJ56" i="4"/>
  <c r="CI56" i="4"/>
  <c r="CH56" i="4"/>
  <c r="CG56" i="4"/>
  <c r="CF56" i="4"/>
  <c r="CE56" i="4"/>
  <c r="CD56" i="4"/>
  <c r="CC56" i="4"/>
  <c r="CB56" i="4"/>
  <c r="CA56" i="4"/>
  <c r="BZ56" i="4"/>
  <c r="BY56" i="4"/>
  <c r="BX56" i="4"/>
  <c r="BW56" i="4"/>
  <c r="BV56" i="4"/>
  <c r="BU56" i="4"/>
  <c r="BT56" i="4"/>
  <c r="BS56" i="4"/>
  <c r="BR56" i="4"/>
  <c r="BQ56" i="4"/>
  <c r="BP56" i="4"/>
  <c r="BO56" i="4"/>
  <c r="BN56" i="4"/>
  <c r="BM56" i="4"/>
  <c r="BL56" i="4"/>
  <c r="BK56" i="4"/>
  <c r="BJ56" i="4"/>
  <c r="BI56" i="4"/>
  <c r="BH56" i="4"/>
  <c r="BG56" i="4"/>
  <c r="BF56"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Z56" i="4"/>
  <c r="Y56" i="4"/>
  <c r="X56" i="4"/>
  <c r="W56" i="4"/>
  <c r="V56" i="4"/>
  <c r="U56" i="4"/>
  <c r="T56" i="4"/>
  <c r="S56" i="4"/>
  <c r="R56" i="4"/>
  <c r="Q56" i="4"/>
  <c r="P56" i="4"/>
  <c r="O56" i="4"/>
  <c r="N56" i="4"/>
  <c r="M56" i="4"/>
  <c r="L56" i="4"/>
  <c r="K56" i="4"/>
  <c r="J56" i="4"/>
  <c r="I56" i="4"/>
  <c r="H56" i="4"/>
  <c r="G56" i="4"/>
  <c r="F56" i="4"/>
  <c r="E56" i="4"/>
  <c r="HI55" i="4"/>
  <c r="HH55" i="4"/>
  <c r="HG55" i="4"/>
  <c r="HF55" i="4"/>
  <c r="HE55" i="4"/>
  <c r="HD55" i="4"/>
  <c r="HC55" i="4"/>
  <c r="HB55" i="4"/>
  <c r="HA55" i="4"/>
  <c r="GZ55" i="4"/>
  <c r="GY55" i="4"/>
  <c r="GX55" i="4"/>
  <c r="GW55" i="4"/>
  <c r="GV55" i="4"/>
  <c r="GU55" i="4"/>
  <c r="GT55" i="4"/>
  <c r="GS55" i="4"/>
  <c r="GR55" i="4"/>
  <c r="GQ55" i="4"/>
  <c r="GP55" i="4"/>
  <c r="GO55" i="4"/>
  <c r="GN55" i="4"/>
  <c r="GM55" i="4"/>
  <c r="GL55" i="4"/>
  <c r="GK55" i="4"/>
  <c r="GJ55" i="4"/>
  <c r="GI55" i="4"/>
  <c r="GH55" i="4"/>
  <c r="GG55" i="4"/>
  <c r="GF55" i="4"/>
  <c r="GE55" i="4"/>
  <c r="GD55" i="4"/>
  <c r="GC55" i="4"/>
  <c r="GB55" i="4"/>
  <c r="GA55" i="4"/>
  <c r="FZ55" i="4"/>
  <c r="FY55" i="4"/>
  <c r="FX55" i="4"/>
  <c r="FW55" i="4"/>
  <c r="FV55" i="4"/>
  <c r="FU55" i="4"/>
  <c r="FT55" i="4"/>
  <c r="FS55" i="4"/>
  <c r="FR55" i="4"/>
  <c r="FQ55" i="4"/>
  <c r="FP55" i="4"/>
  <c r="FO55" i="4"/>
  <c r="FN55" i="4"/>
  <c r="FM55" i="4"/>
  <c r="FL55" i="4"/>
  <c r="FK55" i="4"/>
  <c r="FJ55" i="4"/>
  <c r="FI55" i="4"/>
  <c r="FH55" i="4"/>
  <c r="FG55" i="4"/>
  <c r="FF55" i="4"/>
  <c r="FE55" i="4"/>
  <c r="FD55" i="4"/>
  <c r="FC55" i="4"/>
  <c r="FB55" i="4"/>
  <c r="FA55" i="4"/>
  <c r="EZ55" i="4"/>
  <c r="EY55" i="4"/>
  <c r="EX55" i="4"/>
  <c r="EW55" i="4"/>
  <c r="EV55" i="4"/>
  <c r="EU55" i="4"/>
  <c r="ET55" i="4"/>
  <c r="ES55" i="4"/>
  <c r="ER55" i="4"/>
  <c r="EQ55" i="4"/>
  <c r="EP55" i="4"/>
  <c r="EO55" i="4"/>
  <c r="EN55" i="4"/>
  <c r="EM55" i="4"/>
  <c r="EL55" i="4"/>
  <c r="EK55" i="4"/>
  <c r="EJ55" i="4"/>
  <c r="EI55" i="4"/>
  <c r="EH55" i="4"/>
  <c r="EG55" i="4"/>
  <c r="EF55" i="4"/>
  <c r="EE55" i="4"/>
  <c r="ED55" i="4"/>
  <c r="EC55" i="4"/>
  <c r="EB55" i="4"/>
  <c r="EA55" i="4"/>
  <c r="DZ55" i="4"/>
  <c r="DY55" i="4"/>
  <c r="DX55" i="4"/>
  <c r="DW55" i="4"/>
  <c r="DV55" i="4"/>
  <c r="DU55" i="4"/>
  <c r="DT55" i="4"/>
  <c r="DS55" i="4"/>
  <c r="DR55" i="4"/>
  <c r="DQ55" i="4"/>
  <c r="DP55" i="4"/>
  <c r="DO55" i="4"/>
  <c r="DN55" i="4"/>
  <c r="DM55" i="4"/>
  <c r="DL55" i="4"/>
  <c r="DK55" i="4"/>
  <c r="DJ55" i="4"/>
  <c r="DI55" i="4"/>
  <c r="DH55" i="4"/>
  <c r="DG55" i="4"/>
  <c r="DF55" i="4"/>
  <c r="DE55" i="4"/>
  <c r="DD55" i="4"/>
  <c r="DC55" i="4"/>
  <c r="DB55" i="4"/>
  <c r="DA55" i="4"/>
  <c r="CZ55" i="4"/>
  <c r="CY55" i="4"/>
  <c r="CX55" i="4"/>
  <c r="CW55" i="4"/>
  <c r="CV55" i="4"/>
  <c r="CU55" i="4"/>
  <c r="CT55" i="4"/>
  <c r="CS55" i="4"/>
  <c r="CR55" i="4"/>
  <c r="CQ55" i="4"/>
  <c r="CP55" i="4"/>
  <c r="CO55" i="4"/>
  <c r="CN55" i="4"/>
  <c r="CM55" i="4"/>
  <c r="CL55" i="4"/>
  <c r="CK55" i="4"/>
  <c r="CJ55" i="4"/>
  <c r="CI55" i="4"/>
  <c r="CH55" i="4"/>
  <c r="CG55" i="4"/>
  <c r="CF55" i="4"/>
  <c r="CE55" i="4"/>
  <c r="CD55" i="4"/>
  <c r="CC55" i="4"/>
  <c r="CB55" i="4"/>
  <c r="CA55" i="4"/>
  <c r="BZ55" i="4"/>
  <c r="BY55" i="4"/>
  <c r="BX55" i="4"/>
  <c r="BW55" i="4"/>
  <c r="BV55" i="4"/>
  <c r="BU55" i="4"/>
  <c r="BT55" i="4"/>
  <c r="BS55" i="4"/>
  <c r="BR55" i="4"/>
  <c r="BQ55" i="4"/>
  <c r="BP55" i="4"/>
  <c r="BO55" i="4"/>
  <c r="BN55" i="4"/>
  <c r="BM55" i="4"/>
  <c r="BL55" i="4"/>
  <c r="BK55" i="4"/>
  <c r="BJ55" i="4"/>
  <c r="BI55" i="4"/>
  <c r="BH55" i="4"/>
  <c r="BG55" i="4"/>
  <c r="BF55" i="4"/>
  <c r="BE55" i="4"/>
  <c r="BD55" i="4"/>
  <c r="BC55" i="4"/>
  <c r="BB55" i="4"/>
  <c r="BA55" i="4"/>
  <c r="AZ55" i="4"/>
  <c r="AY55" i="4"/>
  <c r="AX55" i="4"/>
  <c r="AW55" i="4"/>
  <c r="AV55" i="4"/>
  <c r="AU55" i="4"/>
  <c r="AT55" i="4"/>
  <c r="AS55" i="4"/>
  <c r="AR55" i="4"/>
  <c r="AQ55" i="4"/>
  <c r="AP55" i="4"/>
  <c r="AO55" i="4"/>
  <c r="AN55" i="4"/>
  <c r="AM55" i="4"/>
  <c r="AL55" i="4"/>
  <c r="AK55" i="4"/>
  <c r="AJ55" i="4"/>
  <c r="AI55" i="4"/>
  <c r="AH55" i="4"/>
  <c r="AG55" i="4"/>
  <c r="AF55" i="4"/>
  <c r="AE55" i="4"/>
  <c r="AD55" i="4"/>
  <c r="AC55" i="4"/>
  <c r="AB55" i="4"/>
  <c r="AA55" i="4"/>
  <c r="Z55" i="4"/>
  <c r="Y55" i="4"/>
  <c r="X55" i="4"/>
  <c r="W55" i="4"/>
  <c r="V55" i="4"/>
  <c r="U55" i="4"/>
  <c r="T55" i="4"/>
  <c r="S55" i="4"/>
  <c r="R55" i="4"/>
  <c r="Q55" i="4"/>
  <c r="P55" i="4"/>
  <c r="O55" i="4"/>
  <c r="N55" i="4"/>
  <c r="M55" i="4"/>
  <c r="L55" i="4"/>
  <c r="K55" i="4"/>
  <c r="J55" i="4"/>
  <c r="I55" i="4"/>
  <c r="H55" i="4"/>
  <c r="G55" i="4"/>
  <c r="F55" i="4"/>
  <c r="E55" i="4"/>
  <c r="HI54" i="4"/>
  <c r="HH54" i="4"/>
  <c r="HG54" i="4"/>
  <c r="HF54" i="4"/>
  <c r="HE54" i="4"/>
  <c r="HD54" i="4"/>
  <c r="HC54" i="4"/>
  <c r="HB54" i="4"/>
  <c r="HA54" i="4"/>
  <c r="GZ54" i="4"/>
  <c r="GY54" i="4"/>
  <c r="GX54" i="4"/>
  <c r="GW54" i="4"/>
  <c r="GV54" i="4"/>
  <c r="GU54" i="4"/>
  <c r="GT54" i="4"/>
  <c r="GS54" i="4"/>
  <c r="GR54" i="4"/>
  <c r="GQ54" i="4"/>
  <c r="GP54" i="4"/>
  <c r="GO54" i="4"/>
  <c r="GN54" i="4"/>
  <c r="GM54" i="4"/>
  <c r="GL54" i="4"/>
  <c r="GK54" i="4"/>
  <c r="GJ54" i="4"/>
  <c r="GI54" i="4"/>
  <c r="GH54" i="4"/>
  <c r="GG54" i="4"/>
  <c r="GF54" i="4"/>
  <c r="GE54" i="4"/>
  <c r="GD54" i="4"/>
  <c r="GC54" i="4"/>
  <c r="GB54" i="4"/>
  <c r="GA54" i="4"/>
  <c r="FZ54" i="4"/>
  <c r="FY54" i="4"/>
  <c r="FX54" i="4"/>
  <c r="FW54" i="4"/>
  <c r="FV54" i="4"/>
  <c r="FU54" i="4"/>
  <c r="FT54" i="4"/>
  <c r="FS54" i="4"/>
  <c r="FR54" i="4"/>
  <c r="FQ54" i="4"/>
  <c r="FP54" i="4"/>
  <c r="FO54" i="4"/>
  <c r="FN54" i="4"/>
  <c r="FM54" i="4"/>
  <c r="FL54" i="4"/>
  <c r="FK54" i="4"/>
  <c r="FJ54" i="4"/>
  <c r="FI54" i="4"/>
  <c r="FH54" i="4"/>
  <c r="FG54" i="4"/>
  <c r="FF54" i="4"/>
  <c r="FE54" i="4"/>
  <c r="FD54" i="4"/>
  <c r="FC54" i="4"/>
  <c r="FB54" i="4"/>
  <c r="FA54" i="4"/>
  <c r="EZ54" i="4"/>
  <c r="EY54" i="4"/>
  <c r="EX54" i="4"/>
  <c r="EW54" i="4"/>
  <c r="EV54" i="4"/>
  <c r="EU54" i="4"/>
  <c r="ET54" i="4"/>
  <c r="ES54" i="4"/>
  <c r="ER54" i="4"/>
  <c r="EQ54" i="4"/>
  <c r="EP54" i="4"/>
  <c r="EO54" i="4"/>
  <c r="EN54" i="4"/>
  <c r="EM54" i="4"/>
  <c r="EL54" i="4"/>
  <c r="EK54" i="4"/>
  <c r="EJ54" i="4"/>
  <c r="EI54" i="4"/>
  <c r="EH54" i="4"/>
  <c r="EG54" i="4"/>
  <c r="EF54" i="4"/>
  <c r="EE54" i="4"/>
  <c r="ED54" i="4"/>
  <c r="EC54" i="4"/>
  <c r="EB54" i="4"/>
  <c r="EA54" i="4"/>
  <c r="DZ54" i="4"/>
  <c r="DY54" i="4"/>
  <c r="DX54" i="4"/>
  <c r="DW54" i="4"/>
  <c r="DV54" i="4"/>
  <c r="DU54" i="4"/>
  <c r="DT54" i="4"/>
  <c r="DS54" i="4"/>
  <c r="DR54" i="4"/>
  <c r="DQ54" i="4"/>
  <c r="DP54" i="4"/>
  <c r="DO54" i="4"/>
  <c r="DN54" i="4"/>
  <c r="DM54" i="4"/>
  <c r="DL54" i="4"/>
  <c r="DK54" i="4"/>
  <c r="DJ54" i="4"/>
  <c r="DI54" i="4"/>
  <c r="DH54" i="4"/>
  <c r="DG54" i="4"/>
  <c r="DF54" i="4"/>
  <c r="DE54" i="4"/>
  <c r="DD54" i="4"/>
  <c r="DC54" i="4"/>
  <c r="DB54" i="4"/>
  <c r="DA54" i="4"/>
  <c r="CZ54" i="4"/>
  <c r="CY54" i="4"/>
  <c r="CX54" i="4"/>
  <c r="CW54" i="4"/>
  <c r="CV54" i="4"/>
  <c r="CU54" i="4"/>
  <c r="CT54" i="4"/>
  <c r="CS54" i="4"/>
  <c r="CR54" i="4"/>
  <c r="CQ54" i="4"/>
  <c r="CP54" i="4"/>
  <c r="CO54" i="4"/>
  <c r="CN54" i="4"/>
  <c r="CM54" i="4"/>
  <c r="CL54" i="4"/>
  <c r="CK54" i="4"/>
  <c r="CJ54" i="4"/>
  <c r="CI54" i="4"/>
  <c r="CH54" i="4"/>
  <c r="CG54" i="4"/>
  <c r="CF54" i="4"/>
  <c r="CE54" i="4"/>
  <c r="CD54" i="4"/>
  <c r="CC54" i="4"/>
  <c r="CB54" i="4"/>
  <c r="CA54" i="4"/>
  <c r="BZ54" i="4"/>
  <c r="BY54" i="4"/>
  <c r="BX54" i="4"/>
  <c r="BW54" i="4"/>
  <c r="BV54" i="4"/>
  <c r="BU54" i="4"/>
  <c r="BT54" i="4"/>
  <c r="BS54" i="4"/>
  <c r="BR54" i="4"/>
  <c r="BQ54" i="4"/>
  <c r="BP54" i="4"/>
  <c r="BO54" i="4"/>
  <c r="BN54" i="4"/>
  <c r="BM54" i="4"/>
  <c r="BL54" i="4"/>
  <c r="BK54" i="4"/>
  <c r="BJ54" i="4"/>
  <c r="BI54" i="4"/>
  <c r="BH54" i="4"/>
  <c r="BG54" i="4"/>
  <c r="BF54" i="4"/>
  <c r="BE54" i="4"/>
  <c r="BD54" i="4"/>
  <c r="BC54" i="4"/>
  <c r="BB54" i="4"/>
  <c r="BA54" i="4"/>
  <c r="AZ54" i="4"/>
  <c r="AY54" i="4"/>
  <c r="AX54" i="4"/>
  <c r="AW54" i="4"/>
  <c r="AV54" i="4"/>
  <c r="AU54" i="4"/>
  <c r="AT54" i="4"/>
  <c r="AS54" i="4"/>
  <c r="AR54" i="4"/>
  <c r="AQ54" i="4"/>
  <c r="AP54" i="4"/>
  <c r="AO54" i="4"/>
  <c r="AN54" i="4"/>
  <c r="AM54" i="4"/>
  <c r="AL54" i="4"/>
  <c r="AK54" i="4"/>
  <c r="AJ54" i="4"/>
  <c r="AI54" i="4"/>
  <c r="AH54" i="4"/>
  <c r="AG54" i="4"/>
  <c r="AF54" i="4"/>
  <c r="AE54" i="4"/>
  <c r="AD54" i="4"/>
  <c r="AC54" i="4"/>
  <c r="AB54" i="4"/>
  <c r="AA54" i="4"/>
  <c r="Z54" i="4"/>
  <c r="Y54" i="4"/>
  <c r="X54" i="4"/>
  <c r="W54" i="4"/>
  <c r="V54" i="4"/>
  <c r="U54" i="4"/>
  <c r="T54" i="4"/>
  <c r="S54" i="4"/>
  <c r="R54" i="4"/>
  <c r="Q54" i="4"/>
  <c r="P54" i="4"/>
  <c r="O54" i="4"/>
  <c r="N54" i="4"/>
  <c r="M54" i="4"/>
  <c r="L54" i="4"/>
  <c r="K54" i="4"/>
  <c r="J54" i="4"/>
  <c r="I54" i="4"/>
  <c r="H54" i="4"/>
  <c r="G54" i="4"/>
  <c r="F54" i="4"/>
  <c r="E54" i="4"/>
  <c r="HI53" i="4"/>
  <c r="HH53" i="4"/>
  <c r="HG53" i="4"/>
  <c r="HF53" i="4"/>
  <c r="HE53" i="4"/>
  <c r="HD53" i="4"/>
  <c r="HC53" i="4"/>
  <c r="HB53" i="4"/>
  <c r="HA53" i="4"/>
  <c r="GZ53" i="4"/>
  <c r="GY53" i="4"/>
  <c r="GX53" i="4"/>
  <c r="GW53" i="4"/>
  <c r="GV53" i="4"/>
  <c r="GU53" i="4"/>
  <c r="GT53" i="4"/>
  <c r="GS53" i="4"/>
  <c r="GR53" i="4"/>
  <c r="GQ53" i="4"/>
  <c r="GP53" i="4"/>
  <c r="GO53" i="4"/>
  <c r="GN53" i="4"/>
  <c r="GM53" i="4"/>
  <c r="GL53" i="4"/>
  <c r="GK53" i="4"/>
  <c r="GJ53" i="4"/>
  <c r="GI53" i="4"/>
  <c r="GH53" i="4"/>
  <c r="GG53" i="4"/>
  <c r="GF53" i="4"/>
  <c r="GE53" i="4"/>
  <c r="GD53" i="4"/>
  <c r="GC53" i="4"/>
  <c r="GB53" i="4"/>
  <c r="GA53" i="4"/>
  <c r="FZ53" i="4"/>
  <c r="FY53" i="4"/>
  <c r="FX53" i="4"/>
  <c r="FW53" i="4"/>
  <c r="FV53" i="4"/>
  <c r="FU53" i="4"/>
  <c r="FT53" i="4"/>
  <c r="FS53" i="4"/>
  <c r="FR53" i="4"/>
  <c r="FQ53" i="4"/>
  <c r="FP53" i="4"/>
  <c r="FO53" i="4"/>
  <c r="FN53" i="4"/>
  <c r="FM53" i="4"/>
  <c r="FL53" i="4"/>
  <c r="FK53" i="4"/>
  <c r="FJ53" i="4"/>
  <c r="FI53" i="4"/>
  <c r="FH53" i="4"/>
  <c r="FG53" i="4"/>
  <c r="FF53" i="4"/>
  <c r="FE53" i="4"/>
  <c r="FD53" i="4"/>
  <c r="FC53" i="4"/>
  <c r="FB53" i="4"/>
  <c r="FA53" i="4"/>
  <c r="EZ53" i="4"/>
  <c r="EY53" i="4"/>
  <c r="EX53" i="4"/>
  <c r="EW53" i="4"/>
  <c r="EV53" i="4"/>
  <c r="EU53" i="4"/>
  <c r="ET53" i="4"/>
  <c r="ES53" i="4"/>
  <c r="ER53" i="4"/>
  <c r="EQ53" i="4"/>
  <c r="EP53" i="4"/>
  <c r="EO53" i="4"/>
  <c r="EN53" i="4"/>
  <c r="EM53" i="4"/>
  <c r="EL53" i="4"/>
  <c r="EK53" i="4"/>
  <c r="EJ53" i="4"/>
  <c r="EI53" i="4"/>
  <c r="EH53" i="4"/>
  <c r="EG53" i="4"/>
  <c r="EF53" i="4"/>
  <c r="EE53" i="4"/>
  <c r="ED53" i="4"/>
  <c r="EC53" i="4"/>
  <c r="EB53" i="4"/>
  <c r="EA53" i="4"/>
  <c r="DZ53" i="4"/>
  <c r="DY53" i="4"/>
  <c r="DX53" i="4"/>
  <c r="DW53" i="4"/>
  <c r="DV53" i="4"/>
  <c r="DU53" i="4"/>
  <c r="DT53" i="4"/>
  <c r="DS53" i="4"/>
  <c r="DR53" i="4"/>
  <c r="DQ53" i="4"/>
  <c r="DP53" i="4"/>
  <c r="DO53" i="4"/>
  <c r="DN53" i="4"/>
  <c r="DM53" i="4"/>
  <c r="DL53" i="4"/>
  <c r="DK53" i="4"/>
  <c r="DJ53" i="4"/>
  <c r="DI53" i="4"/>
  <c r="DH53" i="4"/>
  <c r="DG53" i="4"/>
  <c r="DF53" i="4"/>
  <c r="DE53" i="4"/>
  <c r="DD53" i="4"/>
  <c r="DC53" i="4"/>
  <c r="DB53" i="4"/>
  <c r="DA53" i="4"/>
  <c r="CZ53" i="4"/>
  <c r="CY53" i="4"/>
  <c r="CX53" i="4"/>
  <c r="CW53" i="4"/>
  <c r="CV53" i="4"/>
  <c r="CU53" i="4"/>
  <c r="CT53" i="4"/>
  <c r="CS53" i="4"/>
  <c r="CR53" i="4"/>
  <c r="CQ53" i="4"/>
  <c r="CP53" i="4"/>
  <c r="CO53" i="4"/>
  <c r="CN53" i="4"/>
  <c r="CM53" i="4"/>
  <c r="CL53" i="4"/>
  <c r="CK53" i="4"/>
  <c r="CJ53" i="4"/>
  <c r="CI53" i="4"/>
  <c r="CH53" i="4"/>
  <c r="CG53" i="4"/>
  <c r="CF53" i="4"/>
  <c r="CE53" i="4"/>
  <c r="CD53" i="4"/>
  <c r="CC53" i="4"/>
  <c r="CB53" i="4"/>
  <c r="CA53" i="4"/>
  <c r="BZ53" i="4"/>
  <c r="BY53" i="4"/>
  <c r="BX53" i="4"/>
  <c r="BW53" i="4"/>
  <c r="BV53" i="4"/>
  <c r="BU53" i="4"/>
  <c r="BT53" i="4"/>
  <c r="BS53" i="4"/>
  <c r="BR53" i="4"/>
  <c r="BQ53" i="4"/>
  <c r="BP53" i="4"/>
  <c r="BO53" i="4"/>
  <c r="BN53" i="4"/>
  <c r="BM53" i="4"/>
  <c r="BL53" i="4"/>
  <c r="BK53" i="4"/>
  <c r="BJ53" i="4"/>
  <c r="BI53" i="4"/>
  <c r="BH53" i="4"/>
  <c r="BG53" i="4"/>
  <c r="BF53" i="4"/>
  <c r="BE53" i="4"/>
  <c r="BD53" i="4"/>
  <c r="BC53" i="4"/>
  <c r="BB53" i="4"/>
  <c r="BA53" i="4"/>
  <c r="AZ53" i="4"/>
  <c r="AY53" i="4"/>
  <c r="AX53" i="4"/>
  <c r="AW53" i="4"/>
  <c r="AV53" i="4"/>
  <c r="AU53" i="4"/>
  <c r="AT53" i="4"/>
  <c r="AS53" i="4"/>
  <c r="AR53" i="4"/>
  <c r="AQ53" i="4"/>
  <c r="AP53" i="4"/>
  <c r="AO53" i="4"/>
  <c r="AN53" i="4"/>
  <c r="AM53" i="4"/>
  <c r="AL53" i="4"/>
  <c r="AK53" i="4"/>
  <c r="AJ53" i="4"/>
  <c r="AI53" i="4"/>
  <c r="AH53" i="4"/>
  <c r="AG53" i="4"/>
  <c r="AF53" i="4"/>
  <c r="AE53" i="4"/>
  <c r="AD53" i="4"/>
  <c r="AC53" i="4"/>
  <c r="AB53" i="4"/>
  <c r="AA53" i="4"/>
  <c r="Z53" i="4"/>
  <c r="Y53" i="4"/>
  <c r="X53" i="4"/>
  <c r="W53" i="4"/>
  <c r="V53" i="4"/>
  <c r="U53" i="4"/>
  <c r="T53" i="4"/>
  <c r="S53" i="4"/>
  <c r="R53" i="4"/>
  <c r="Q53" i="4"/>
  <c r="P53" i="4"/>
  <c r="O53" i="4"/>
  <c r="N53" i="4"/>
  <c r="M53" i="4"/>
  <c r="L53" i="4"/>
  <c r="K53" i="4"/>
  <c r="J53" i="4"/>
  <c r="I53" i="4"/>
  <c r="H53" i="4"/>
  <c r="G53" i="4"/>
  <c r="F53" i="4"/>
  <c r="E53" i="4"/>
  <c r="HI52" i="4"/>
  <c r="HH52" i="4"/>
  <c r="HG52" i="4"/>
  <c r="HF52" i="4"/>
  <c r="HE52" i="4"/>
  <c r="HD52" i="4"/>
  <c r="HC52" i="4"/>
  <c r="HB52" i="4"/>
  <c r="HA52" i="4"/>
  <c r="GZ52" i="4"/>
  <c r="GY52" i="4"/>
  <c r="GX52" i="4"/>
  <c r="GW52" i="4"/>
  <c r="GV52" i="4"/>
  <c r="GU52" i="4"/>
  <c r="GT52" i="4"/>
  <c r="GS52" i="4"/>
  <c r="GR52" i="4"/>
  <c r="GQ52" i="4"/>
  <c r="GP52" i="4"/>
  <c r="GO52" i="4"/>
  <c r="GN52" i="4"/>
  <c r="GM52" i="4"/>
  <c r="GL52" i="4"/>
  <c r="GK52" i="4"/>
  <c r="GJ52" i="4"/>
  <c r="GI52" i="4"/>
  <c r="GH52" i="4"/>
  <c r="GG52" i="4"/>
  <c r="GF52" i="4"/>
  <c r="GE52" i="4"/>
  <c r="GD52" i="4"/>
  <c r="GC52" i="4"/>
  <c r="GB52" i="4"/>
  <c r="GA52" i="4"/>
  <c r="FZ52" i="4"/>
  <c r="FY52" i="4"/>
  <c r="FX52" i="4"/>
  <c r="FW52" i="4"/>
  <c r="FV52" i="4"/>
  <c r="FU52" i="4"/>
  <c r="FT52" i="4"/>
  <c r="FS52" i="4"/>
  <c r="FR52" i="4"/>
  <c r="FQ52" i="4"/>
  <c r="FP52" i="4"/>
  <c r="FO52" i="4"/>
  <c r="FN52" i="4"/>
  <c r="FM52" i="4"/>
  <c r="FL52" i="4"/>
  <c r="FK52" i="4"/>
  <c r="FJ52" i="4"/>
  <c r="FI52" i="4"/>
  <c r="FH52" i="4"/>
  <c r="FG52" i="4"/>
  <c r="FF52" i="4"/>
  <c r="FE52" i="4"/>
  <c r="FD52" i="4"/>
  <c r="FC52" i="4"/>
  <c r="FB52" i="4"/>
  <c r="FA52" i="4"/>
  <c r="EZ52" i="4"/>
  <c r="EY52" i="4"/>
  <c r="EX52" i="4"/>
  <c r="EW52" i="4"/>
  <c r="EV52" i="4"/>
  <c r="EU52" i="4"/>
  <c r="ET52" i="4"/>
  <c r="ES52" i="4"/>
  <c r="ER52" i="4"/>
  <c r="EQ52" i="4"/>
  <c r="EP52" i="4"/>
  <c r="EO52" i="4"/>
  <c r="EN52" i="4"/>
  <c r="EM52" i="4"/>
  <c r="EL52" i="4"/>
  <c r="EK52" i="4"/>
  <c r="EJ52" i="4"/>
  <c r="EI52" i="4"/>
  <c r="EH52" i="4"/>
  <c r="EG52" i="4"/>
  <c r="EF52" i="4"/>
  <c r="EE52" i="4"/>
  <c r="ED52" i="4"/>
  <c r="EC52" i="4"/>
  <c r="EB52" i="4"/>
  <c r="EA52" i="4"/>
  <c r="DZ52" i="4"/>
  <c r="DY52" i="4"/>
  <c r="DX52" i="4"/>
  <c r="DW52" i="4"/>
  <c r="DV52" i="4"/>
  <c r="DU52" i="4"/>
  <c r="DT52" i="4"/>
  <c r="DS52" i="4"/>
  <c r="DR52" i="4"/>
  <c r="DQ52" i="4"/>
  <c r="DP52" i="4"/>
  <c r="DO52" i="4"/>
  <c r="DN52" i="4"/>
  <c r="DM52" i="4"/>
  <c r="DL52" i="4"/>
  <c r="DK52" i="4"/>
  <c r="DJ52" i="4"/>
  <c r="DI52" i="4"/>
  <c r="DH52" i="4"/>
  <c r="DG52" i="4"/>
  <c r="DF52" i="4"/>
  <c r="DE52" i="4"/>
  <c r="DD52" i="4"/>
  <c r="DC52" i="4"/>
  <c r="DB52" i="4"/>
  <c r="DA52" i="4"/>
  <c r="CZ52" i="4"/>
  <c r="CY52" i="4"/>
  <c r="CX52" i="4"/>
  <c r="CW52" i="4"/>
  <c r="CV52" i="4"/>
  <c r="CU52" i="4"/>
  <c r="CT52" i="4"/>
  <c r="CS52" i="4"/>
  <c r="CR52" i="4"/>
  <c r="CQ52" i="4"/>
  <c r="CP52" i="4"/>
  <c r="CO52" i="4"/>
  <c r="CN52" i="4"/>
  <c r="CM52" i="4"/>
  <c r="CL52" i="4"/>
  <c r="CK52" i="4"/>
  <c r="CJ52" i="4"/>
  <c r="CI52" i="4"/>
  <c r="CH52" i="4"/>
  <c r="CG52" i="4"/>
  <c r="CF52" i="4"/>
  <c r="CE52" i="4"/>
  <c r="CD52" i="4"/>
  <c r="CC52" i="4"/>
  <c r="CB52" i="4"/>
  <c r="CA52" i="4"/>
  <c r="BZ52" i="4"/>
  <c r="BY52" i="4"/>
  <c r="BX52" i="4"/>
  <c r="BW52" i="4"/>
  <c r="BV52" i="4"/>
  <c r="BU52" i="4"/>
  <c r="BT52" i="4"/>
  <c r="BS52" i="4"/>
  <c r="BR52" i="4"/>
  <c r="BQ52" i="4"/>
  <c r="BP52" i="4"/>
  <c r="BO52" i="4"/>
  <c r="BN52" i="4"/>
  <c r="BM52" i="4"/>
  <c r="BL52" i="4"/>
  <c r="BK52" i="4"/>
  <c r="BJ52" i="4"/>
  <c r="BI52" i="4"/>
  <c r="BH52" i="4"/>
  <c r="BG52" i="4"/>
  <c r="BF52"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Z52" i="4"/>
  <c r="Y52" i="4"/>
  <c r="X52" i="4"/>
  <c r="W52" i="4"/>
  <c r="V52" i="4"/>
  <c r="U52" i="4"/>
  <c r="T52" i="4"/>
  <c r="S52" i="4"/>
  <c r="R52" i="4"/>
  <c r="Q52" i="4"/>
  <c r="P52" i="4"/>
  <c r="O52" i="4"/>
  <c r="N52" i="4"/>
  <c r="M52" i="4"/>
  <c r="L52" i="4"/>
  <c r="K52" i="4"/>
  <c r="J52" i="4"/>
  <c r="I52" i="4"/>
  <c r="H52" i="4"/>
  <c r="G52" i="4"/>
  <c r="F52" i="4"/>
  <c r="E52" i="4"/>
  <c r="HI51" i="4"/>
  <c r="HH51" i="4"/>
  <c r="HG51" i="4"/>
  <c r="HF51" i="4"/>
  <c r="HE51" i="4"/>
  <c r="HD51" i="4"/>
  <c r="HC51" i="4"/>
  <c r="HB51" i="4"/>
  <c r="HA51" i="4"/>
  <c r="GZ51" i="4"/>
  <c r="GY51" i="4"/>
  <c r="GX51" i="4"/>
  <c r="GW51" i="4"/>
  <c r="GV51" i="4"/>
  <c r="GU51" i="4"/>
  <c r="GT51" i="4"/>
  <c r="GS51" i="4"/>
  <c r="GR51" i="4"/>
  <c r="GQ51" i="4"/>
  <c r="GP51" i="4"/>
  <c r="GO51" i="4"/>
  <c r="GN51" i="4"/>
  <c r="GM51" i="4"/>
  <c r="GL51" i="4"/>
  <c r="GK51" i="4"/>
  <c r="GJ51" i="4"/>
  <c r="GI51" i="4"/>
  <c r="GH51" i="4"/>
  <c r="GG51" i="4"/>
  <c r="GF51" i="4"/>
  <c r="GE51" i="4"/>
  <c r="GD51" i="4"/>
  <c r="GC51" i="4"/>
  <c r="GB51" i="4"/>
  <c r="GA51" i="4"/>
  <c r="FZ51" i="4"/>
  <c r="FY51" i="4"/>
  <c r="FX51" i="4"/>
  <c r="FW51" i="4"/>
  <c r="FV51" i="4"/>
  <c r="FU51" i="4"/>
  <c r="FT51" i="4"/>
  <c r="FS51" i="4"/>
  <c r="FR51" i="4"/>
  <c r="FQ51" i="4"/>
  <c r="FP51" i="4"/>
  <c r="FO51" i="4"/>
  <c r="FN51" i="4"/>
  <c r="FM51" i="4"/>
  <c r="FL51" i="4"/>
  <c r="FK51" i="4"/>
  <c r="FJ51" i="4"/>
  <c r="FI51" i="4"/>
  <c r="FH51" i="4"/>
  <c r="FG51" i="4"/>
  <c r="FF51" i="4"/>
  <c r="FE51" i="4"/>
  <c r="FD51" i="4"/>
  <c r="FC51" i="4"/>
  <c r="FB51" i="4"/>
  <c r="FA51" i="4"/>
  <c r="EZ51" i="4"/>
  <c r="EY51" i="4"/>
  <c r="EX51" i="4"/>
  <c r="EW51" i="4"/>
  <c r="EV51" i="4"/>
  <c r="EU51" i="4"/>
  <c r="ET51" i="4"/>
  <c r="ES51" i="4"/>
  <c r="ER51" i="4"/>
  <c r="EQ51" i="4"/>
  <c r="EP51" i="4"/>
  <c r="EO51" i="4"/>
  <c r="EN51" i="4"/>
  <c r="EM51" i="4"/>
  <c r="EL51" i="4"/>
  <c r="EK51" i="4"/>
  <c r="EJ51" i="4"/>
  <c r="EI51" i="4"/>
  <c r="EH51" i="4"/>
  <c r="EG51" i="4"/>
  <c r="EF51" i="4"/>
  <c r="EE51" i="4"/>
  <c r="ED51" i="4"/>
  <c r="EC51" i="4"/>
  <c r="EB51" i="4"/>
  <c r="EA51" i="4"/>
  <c r="DZ51" i="4"/>
  <c r="DY51" i="4"/>
  <c r="DX51" i="4"/>
  <c r="DW51" i="4"/>
  <c r="DV51" i="4"/>
  <c r="DU51" i="4"/>
  <c r="DT51" i="4"/>
  <c r="DS51" i="4"/>
  <c r="DR51" i="4"/>
  <c r="DQ51" i="4"/>
  <c r="DP51" i="4"/>
  <c r="DO51" i="4"/>
  <c r="DN51" i="4"/>
  <c r="DM51" i="4"/>
  <c r="DL51" i="4"/>
  <c r="DK51" i="4"/>
  <c r="DJ51" i="4"/>
  <c r="DI51" i="4"/>
  <c r="DH51" i="4"/>
  <c r="DG51" i="4"/>
  <c r="DF51" i="4"/>
  <c r="DE51" i="4"/>
  <c r="DD51" i="4"/>
  <c r="DC51" i="4"/>
  <c r="DB51" i="4"/>
  <c r="DA51" i="4"/>
  <c r="CZ51" i="4"/>
  <c r="CY51" i="4"/>
  <c r="CX51" i="4"/>
  <c r="CW51" i="4"/>
  <c r="CV51" i="4"/>
  <c r="CU51" i="4"/>
  <c r="CT51" i="4"/>
  <c r="CS51" i="4"/>
  <c r="CR51" i="4"/>
  <c r="CQ51" i="4"/>
  <c r="CP51" i="4"/>
  <c r="CO51" i="4"/>
  <c r="CN51" i="4"/>
  <c r="CM51" i="4"/>
  <c r="CL51" i="4"/>
  <c r="CK51" i="4"/>
  <c r="CJ51" i="4"/>
  <c r="CI51" i="4"/>
  <c r="CH51" i="4"/>
  <c r="CG51" i="4"/>
  <c r="CF51" i="4"/>
  <c r="CE51" i="4"/>
  <c r="CD51" i="4"/>
  <c r="CC51" i="4"/>
  <c r="CB51" i="4"/>
  <c r="CA51" i="4"/>
  <c r="BZ51" i="4"/>
  <c r="BY51" i="4"/>
  <c r="BX51" i="4"/>
  <c r="BW51" i="4"/>
  <c r="BV51" i="4"/>
  <c r="BU51" i="4"/>
  <c r="BT51" i="4"/>
  <c r="BS51" i="4"/>
  <c r="BR51" i="4"/>
  <c r="BQ51" i="4"/>
  <c r="BP51" i="4"/>
  <c r="BO51" i="4"/>
  <c r="BN51" i="4"/>
  <c r="BM51" i="4"/>
  <c r="BL51" i="4"/>
  <c r="BK51" i="4"/>
  <c r="BJ51" i="4"/>
  <c r="BI51" i="4"/>
  <c r="BH51" i="4"/>
  <c r="BG51" i="4"/>
  <c r="BF51" i="4"/>
  <c r="BE51" i="4"/>
  <c r="BD51" i="4"/>
  <c r="BC51" i="4"/>
  <c r="BB51" i="4"/>
  <c r="BA51" i="4"/>
  <c r="AZ51" i="4"/>
  <c r="AY51" i="4"/>
  <c r="AX51" i="4"/>
  <c r="AW51" i="4"/>
  <c r="AV51" i="4"/>
  <c r="AU51" i="4"/>
  <c r="AT51" i="4"/>
  <c r="AS51" i="4"/>
  <c r="AR51" i="4"/>
  <c r="AQ51" i="4"/>
  <c r="AP51" i="4"/>
  <c r="AO51" i="4"/>
  <c r="AN51" i="4"/>
  <c r="AM51" i="4"/>
  <c r="AL51" i="4"/>
  <c r="AK51" i="4"/>
  <c r="AJ51" i="4"/>
  <c r="AI51" i="4"/>
  <c r="AH51" i="4"/>
  <c r="AG51" i="4"/>
  <c r="AF51" i="4"/>
  <c r="AE51" i="4"/>
  <c r="AD51" i="4"/>
  <c r="AC51" i="4"/>
  <c r="AB51" i="4"/>
  <c r="AA51" i="4"/>
  <c r="Z51" i="4"/>
  <c r="Y51" i="4"/>
  <c r="X51" i="4"/>
  <c r="W51" i="4"/>
  <c r="V51" i="4"/>
  <c r="U51" i="4"/>
  <c r="T51" i="4"/>
  <c r="S51" i="4"/>
  <c r="R51" i="4"/>
  <c r="Q51" i="4"/>
  <c r="P51" i="4"/>
  <c r="O51" i="4"/>
  <c r="N51" i="4"/>
  <c r="M51" i="4"/>
  <c r="L51" i="4"/>
  <c r="K51" i="4"/>
  <c r="J51" i="4"/>
  <c r="I51" i="4"/>
  <c r="H51" i="4"/>
  <c r="G51" i="4"/>
  <c r="F51" i="4"/>
  <c r="E51" i="4"/>
  <c r="HI50" i="4"/>
  <c r="HH50" i="4"/>
  <c r="HG50" i="4"/>
  <c r="HF50" i="4"/>
  <c r="HE50" i="4"/>
  <c r="HD50" i="4"/>
  <c r="HC50" i="4"/>
  <c r="HB50" i="4"/>
  <c r="HA50" i="4"/>
  <c r="GZ50" i="4"/>
  <c r="GY50" i="4"/>
  <c r="GX50" i="4"/>
  <c r="GW50" i="4"/>
  <c r="GV50" i="4"/>
  <c r="GU50" i="4"/>
  <c r="GT50" i="4"/>
  <c r="GS50" i="4"/>
  <c r="GR50" i="4"/>
  <c r="GQ50" i="4"/>
  <c r="GP50" i="4"/>
  <c r="GO50" i="4"/>
  <c r="GN50" i="4"/>
  <c r="GM50" i="4"/>
  <c r="GL50" i="4"/>
  <c r="GK50" i="4"/>
  <c r="GJ50" i="4"/>
  <c r="GI50" i="4"/>
  <c r="GH50" i="4"/>
  <c r="GG50" i="4"/>
  <c r="GF50" i="4"/>
  <c r="GE50" i="4"/>
  <c r="GD50" i="4"/>
  <c r="GC50" i="4"/>
  <c r="GB50" i="4"/>
  <c r="GA50" i="4"/>
  <c r="FZ50" i="4"/>
  <c r="FY50" i="4"/>
  <c r="FX50" i="4"/>
  <c r="FW50" i="4"/>
  <c r="FV50" i="4"/>
  <c r="FU50" i="4"/>
  <c r="FT50" i="4"/>
  <c r="FS50" i="4"/>
  <c r="FR50" i="4"/>
  <c r="FQ50" i="4"/>
  <c r="FP50" i="4"/>
  <c r="FO50" i="4"/>
  <c r="FN50" i="4"/>
  <c r="FM50" i="4"/>
  <c r="FL50" i="4"/>
  <c r="FK50" i="4"/>
  <c r="FJ50" i="4"/>
  <c r="FI50" i="4"/>
  <c r="FH50" i="4"/>
  <c r="FG50" i="4"/>
  <c r="FF50" i="4"/>
  <c r="FE50" i="4"/>
  <c r="FD50" i="4"/>
  <c r="FC50" i="4"/>
  <c r="FB50" i="4"/>
  <c r="FA50" i="4"/>
  <c r="EZ50" i="4"/>
  <c r="EY50" i="4"/>
  <c r="EX50" i="4"/>
  <c r="EW50" i="4"/>
  <c r="EV50" i="4"/>
  <c r="EU50" i="4"/>
  <c r="ET50" i="4"/>
  <c r="ES50" i="4"/>
  <c r="ER50" i="4"/>
  <c r="EQ50" i="4"/>
  <c r="EP50" i="4"/>
  <c r="EO50" i="4"/>
  <c r="EN50" i="4"/>
  <c r="EM50" i="4"/>
  <c r="EL50" i="4"/>
  <c r="EK50" i="4"/>
  <c r="EJ50" i="4"/>
  <c r="EI50" i="4"/>
  <c r="EH50" i="4"/>
  <c r="EG50" i="4"/>
  <c r="EF50" i="4"/>
  <c r="EE50" i="4"/>
  <c r="ED50" i="4"/>
  <c r="EC50" i="4"/>
  <c r="EB50" i="4"/>
  <c r="EA50" i="4"/>
  <c r="DZ50" i="4"/>
  <c r="DY50" i="4"/>
  <c r="DX50" i="4"/>
  <c r="DW50" i="4"/>
  <c r="DV50" i="4"/>
  <c r="DU50" i="4"/>
  <c r="DT50" i="4"/>
  <c r="DS50" i="4"/>
  <c r="DR50" i="4"/>
  <c r="DQ50" i="4"/>
  <c r="DP50" i="4"/>
  <c r="DO50" i="4"/>
  <c r="DN50" i="4"/>
  <c r="DM50" i="4"/>
  <c r="DL50" i="4"/>
  <c r="DK50" i="4"/>
  <c r="DJ50" i="4"/>
  <c r="DI50" i="4"/>
  <c r="DH50" i="4"/>
  <c r="DG50" i="4"/>
  <c r="DF50" i="4"/>
  <c r="DE50" i="4"/>
  <c r="DD50" i="4"/>
  <c r="DC50" i="4"/>
  <c r="DB50" i="4"/>
  <c r="DA50" i="4"/>
  <c r="CZ50" i="4"/>
  <c r="CY50" i="4"/>
  <c r="CX50" i="4"/>
  <c r="CW50" i="4"/>
  <c r="CV50" i="4"/>
  <c r="CU50" i="4"/>
  <c r="CT50" i="4"/>
  <c r="CS50" i="4"/>
  <c r="CR50" i="4"/>
  <c r="CQ50" i="4"/>
  <c r="CP50" i="4"/>
  <c r="CO50" i="4"/>
  <c r="CN50" i="4"/>
  <c r="CM50" i="4"/>
  <c r="CL50" i="4"/>
  <c r="CK50" i="4"/>
  <c r="CJ50" i="4"/>
  <c r="CI50" i="4"/>
  <c r="CH50" i="4"/>
  <c r="CG50" i="4"/>
  <c r="CF50" i="4"/>
  <c r="CE50" i="4"/>
  <c r="CD50" i="4"/>
  <c r="CC50" i="4"/>
  <c r="CB50" i="4"/>
  <c r="CA50" i="4"/>
  <c r="BZ50" i="4"/>
  <c r="BY50" i="4"/>
  <c r="BX50" i="4"/>
  <c r="BW50" i="4"/>
  <c r="BV50" i="4"/>
  <c r="BU50" i="4"/>
  <c r="BT50" i="4"/>
  <c r="BS50" i="4"/>
  <c r="BR50" i="4"/>
  <c r="BQ50" i="4"/>
  <c r="BP50" i="4"/>
  <c r="BO50" i="4"/>
  <c r="BN50" i="4"/>
  <c r="BM50" i="4"/>
  <c r="BL50" i="4"/>
  <c r="BK50" i="4"/>
  <c r="BJ50" i="4"/>
  <c r="BI50" i="4"/>
  <c r="BH50" i="4"/>
  <c r="BG50" i="4"/>
  <c r="BF50"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Z50" i="4"/>
  <c r="Y50" i="4"/>
  <c r="X50" i="4"/>
  <c r="W50" i="4"/>
  <c r="V50" i="4"/>
  <c r="U50" i="4"/>
  <c r="T50" i="4"/>
  <c r="S50" i="4"/>
  <c r="R50" i="4"/>
  <c r="Q50" i="4"/>
  <c r="P50" i="4"/>
  <c r="O50" i="4"/>
  <c r="N50" i="4"/>
  <c r="M50" i="4"/>
  <c r="L50" i="4"/>
  <c r="K50" i="4"/>
  <c r="J50" i="4"/>
  <c r="I50" i="4"/>
  <c r="H50" i="4"/>
  <c r="G50" i="4"/>
  <c r="F50" i="4"/>
  <c r="E50" i="4"/>
  <c r="HI49" i="4"/>
  <c r="HH49" i="4"/>
  <c r="HG49" i="4"/>
  <c r="HF49" i="4"/>
  <c r="HE49" i="4"/>
  <c r="HD49" i="4"/>
  <c r="HC49" i="4"/>
  <c r="HB49" i="4"/>
  <c r="HA49" i="4"/>
  <c r="GZ49" i="4"/>
  <c r="GY49" i="4"/>
  <c r="GX49" i="4"/>
  <c r="GW49" i="4"/>
  <c r="GV49" i="4"/>
  <c r="GU49" i="4"/>
  <c r="GT49" i="4"/>
  <c r="GS49" i="4"/>
  <c r="GR49" i="4"/>
  <c r="GQ49" i="4"/>
  <c r="GP49" i="4"/>
  <c r="GO49" i="4"/>
  <c r="GN49" i="4"/>
  <c r="GM49" i="4"/>
  <c r="GL49" i="4"/>
  <c r="GK49" i="4"/>
  <c r="GJ49" i="4"/>
  <c r="GI49" i="4"/>
  <c r="GH49" i="4"/>
  <c r="GG49" i="4"/>
  <c r="GF49" i="4"/>
  <c r="GE49" i="4"/>
  <c r="GD49" i="4"/>
  <c r="GC49" i="4"/>
  <c r="GB49" i="4"/>
  <c r="GA49" i="4"/>
  <c r="FZ49" i="4"/>
  <c r="FY49" i="4"/>
  <c r="FX49" i="4"/>
  <c r="FW49" i="4"/>
  <c r="FV49" i="4"/>
  <c r="FU49" i="4"/>
  <c r="FT49" i="4"/>
  <c r="FS49" i="4"/>
  <c r="FR49" i="4"/>
  <c r="FQ49" i="4"/>
  <c r="FP49" i="4"/>
  <c r="FO49" i="4"/>
  <c r="FN49" i="4"/>
  <c r="FM49" i="4"/>
  <c r="FL49" i="4"/>
  <c r="FK49" i="4"/>
  <c r="FJ49" i="4"/>
  <c r="FI49" i="4"/>
  <c r="FH49" i="4"/>
  <c r="FG49" i="4"/>
  <c r="FF49" i="4"/>
  <c r="FE49" i="4"/>
  <c r="FD49" i="4"/>
  <c r="FC49" i="4"/>
  <c r="FB49" i="4"/>
  <c r="FA49" i="4"/>
  <c r="EZ49" i="4"/>
  <c r="EY49" i="4"/>
  <c r="EX49" i="4"/>
  <c r="EW49" i="4"/>
  <c r="EV49" i="4"/>
  <c r="EU49" i="4"/>
  <c r="ET49" i="4"/>
  <c r="ES49" i="4"/>
  <c r="ER49" i="4"/>
  <c r="EQ49" i="4"/>
  <c r="EP49" i="4"/>
  <c r="EO49" i="4"/>
  <c r="EN49" i="4"/>
  <c r="EM49" i="4"/>
  <c r="EL49" i="4"/>
  <c r="EK49" i="4"/>
  <c r="EJ49" i="4"/>
  <c r="EI49" i="4"/>
  <c r="EH49" i="4"/>
  <c r="EG49" i="4"/>
  <c r="EF49" i="4"/>
  <c r="EE49" i="4"/>
  <c r="ED49" i="4"/>
  <c r="EC49" i="4"/>
  <c r="EB49" i="4"/>
  <c r="EA49" i="4"/>
  <c r="DZ49" i="4"/>
  <c r="DY49" i="4"/>
  <c r="DX49" i="4"/>
  <c r="DW49" i="4"/>
  <c r="DV49" i="4"/>
  <c r="DU49" i="4"/>
  <c r="DT49" i="4"/>
  <c r="DS49" i="4"/>
  <c r="DR49" i="4"/>
  <c r="DQ49" i="4"/>
  <c r="DP49" i="4"/>
  <c r="DO49" i="4"/>
  <c r="DN49" i="4"/>
  <c r="DM49" i="4"/>
  <c r="DL49" i="4"/>
  <c r="DK49" i="4"/>
  <c r="DJ49" i="4"/>
  <c r="DI49" i="4"/>
  <c r="DH49" i="4"/>
  <c r="DG49" i="4"/>
  <c r="DF49" i="4"/>
  <c r="DE49" i="4"/>
  <c r="DD49" i="4"/>
  <c r="DC49" i="4"/>
  <c r="DB49" i="4"/>
  <c r="DA49" i="4"/>
  <c r="CZ49" i="4"/>
  <c r="CY49" i="4"/>
  <c r="CX49" i="4"/>
  <c r="CW49" i="4"/>
  <c r="CV49" i="4"/>
  <c r="CU49" i="4"/>
  <c r="CT49" i="4"/>
  <c r="CS49" i="4"/>
  <c r="CR49" i="4"/>
  <c r="CQ49" i="4"/>
  <c r="CP49" i="4"/>
  <c r="CO49" i="4"/>
  <c r="CN49" i="4"/>
  <c r="CM49" i="4"/>
  <c r="CL49" i="4"/>
  <c r="CK49" i="4"/>
  <c r="CJ49" i="4"/>
  <c r="CI49" i="4"/>
  <c r="CH49" i="4"/>
  <c r="CG49" i="4"/>
  <c r="CF49" i="4"/>
  <c r="CE49" i="4"/>
  <c r="CD49" i="4"/>
  <c r="CC49" i="4"/>
  <c r="CB49" i="4"/>
  <c r="CA49" i="4"/>
  <c r="BZ49" i="4"/>
  <c r="BY49" i="4"/>
  <c r="BX49" i="4"/>
  <c r="BW49" i="4"/>
  <c r="BV49" i="4"/>
  <c r="BU49" i="4"/>
  <c r="BT49" i="4"/>
  <c r="BS49" i="4"/>
  <c r="BR49" i="4"/>
  <c r="BQ49" i="4"/>
  <c r="BP49" i="4"/>
  <c r="BO49" i="4"/>
  <c r="BN49" i="4"/>
  <c r="BM49" i="4"/>
  <c r="BL49" i="4"/>
  <c r="BK49" i="4"/>
  <c r="BJ49" i="4"/>
  <c r="BI49" i="4"/>
  <c r="BH49" i="4"/>
  <c r="BG49" i="4"/>
  <c r="BF49" i="4"/>
  <c r="BE49" i="4"/>
  <c r="BD49" i="4"/>
  <c r="BC49" i="4"/>
  <c r="BB49" i="4"/>
  <c r="BA49" i="4"/>
  <c r="AZ49" i="4"/>
  <c r="AY49" i="4"/>
  <c r="AX49" i="4"/>
  <c r="AW49" i="4"/>
  <c r="AV49" i="4"/>
  <c r="AU49" i="4"/>
  <c r="AT49" i="4"/>
  <c r="AS49" i="4"/>
  <c r="AR49" i="4"/>
  <c r="AQ49" i="4"/>
  <c r="AP49" i="4"/>
  <c r="AO49" i="4"/>
  <c r="AN49" i="4"/>
  <c r="AM49" i="4"/>
  <c r="AL49" i="4"/>
  <c r="AK49" i="4"/>
  <c r="AJ49" i="4"/>
  <c r="AI49" i="4"/>
  <c r="AH49" i="4"/>
  <c r="AG49" i="4"/>
  <c r="AF49" i="4"/>
  <c r="AE49" i="4"/>
  <c r="AD49" i="4"/>
  <c r="AC49" i="4"/>
  <c r="AB49" i="4"/>
  <c r="AA49" i="4"/>
  <c r="Z49" i="4"/>
  <c r="Y49" i="4"/>
  <c r="X49" i="4"/>
  <c r="W49" i="4"/>
  <c r="V49" i="4"/>
  <c r="U49" i="4"/>
  <c r="T49" i="4"/>
  <c r="S49" i="4"/>
  <c r="R49" i="4"/>
  <c r="Q49" i="4"/>
  <c r="P49" i="4"/>
  <c r="O49" i="4"/>
  <c r="N49" i="4"/>
  <c r="M49" i="4"/>
  <c r="L49" i="4"/>
  <c r="K49" i="4"/>
  <c r="J49" i="4"/>
  <c r="I49" i="4"/>
  <c r="H49" i="4"/>
  <c r="G49" i="4"/>
  <c r="F49" i="4"/>
  <c r="E49" i="4"/>
  <c r="HI48" i="4"/>
  <c r="HH48" i="4"/>
  <c r="HG48" i="4"/>
  <c r="HF48" i="4"/>
  <c r="HE48" i="4"/>
  <c r="HD48" i="4"/>
  <c r="HC48" i="4"/>
  <c r="HB48" i="4"/>
  <c r="HA48" i="4"/>
  <c r="GZ48" i="4"/>
  <c r="GY48" i="4"/>
  <c r="GX48" i="4"/>
  <c r="GW48" i="4"/>
  <c r="GV48" i="4"/>
  <c r="GU48" i="4"/>
  <c r="GT48" i="4"/>
  <c r="GS48" i="4"/>
  <c r="GR48" i="4"/>
  <c r="GQ48" i="4"/>
  <c r="GP48" i="4"/>
  <c r="GO48" i="4"/>
  <c r="GN48" i="4"/>
  <c r="GM48" i="4"/>
  <c r="GL48" i="4"/>
  <c r="GK48" i="4"/>
  <c r="GJ48" i="4"/>
  <c r="GI48" i="4"/>
  <c r="GH48" i="4"/>
  <c r="GG48" i="4"/>
  <c r="GF48" i="4"/>
  <c r="GE48" i="4"/>
  <c r="GD48" i="4"/>
  <c r="GC48" i="4"/>
  <c r="GB48" i="4"/>
  <c r="GA48" i="4"/>
  <c r="FZ48" i="4"/>
  <c r="FY48" i="4"/>
  <c r="FX48" i="4"/>
  <c r="FW48" i="4"/>
  <c r="FV48" i="4"/>
  <c r="FU48" i="4"/>
  <c r="FT48" i="4"/>
  <c r="FS48" i="4"/>
  <c r="FR48" i="4"/>
  <c r="FQ48" i="4"/>
  <c r="FP48" i="4"/>
  <c r="FO48" i="4"/>
  <c r="FN48" i="4"/>
  <c r="FM48" i="4"/>
  <c r="FL48" i="4"/>
  <c r="FK48" i="4"/>
  <c r="FJ48" i="4"/>
  <c r="FI48" i="4"/>
  <c r="FH48" i="4"/>
  <c r="FG48" i="4"/>
  <c r="FF48" i="4"/>
  <c r="FE48" i="4"/>
  <c r="FD48" i="4"/>
  <c r="FC48" i="4"/>
  <c r="FB48" i="4"/>
  <c r="FA48" i="4"/>
  <c r="EZ48" i="4"/>
  <c r="EY48" i="4"/>
  <c r="EX48" i="4"/>
  <c r="EW48" i="4"/>
  <c r="EV48" i="4"/>
  <c r="EU48" i="4"/>
  <c r="ET48" i="4"/>
  <c r="ES48" i="4"/>
  <c r="ER48" i="4"/>
  <c r="EQ48" i="4"/>
  <c r="EP48" i="4"/>
  <c r="EO48" i="4"/>
  <c r="EN48" i="4"/>
  <c r="EM48" i="4"/>
  <c r="EL48" i="4"/>
  <c r="EK48" i="4"/>
  <c r="EJ48" i="4"/>
  <c r="EI48" i="4"/>
  <c r="EH48" i="4"/>
  <c r="EG48" i="4"/>
  <c r="EF48" i="4"/>
  <c r="EE48" i="4"/>
  <c r="ED48" i="4"/>
  <c r="EC48" i="4"/>
  <c r="EB48" i="4"/>
  <c r="EA48" i="4"/>
  <c r="DZ48" i="4"/>
  <c r="DY48" i="4"/>
  <c r="DX48" i="4"/>
  <c r="DW48" i="4"/>
  <c r="DV48" i="4"/>
  <c r="DU48" i="4"/>
  <c r="DT48" i="4"/>
  <c r="DS48" i="4"/>
  <c r="DR48" i="4"/>
  <c r="DQ48" i="4"/>
  <c r="DP48" i="4"/>
  <c r="DO48" i="4"/>
  <c r="DN48" i="4"/>
  <c r="DM48" i="4"/>
  <c r="DL48" i="4"/>
  <c r="DK48" i="4"/>
  <c r="DJ48" i="4"/>
  <c r="DI48" i="4"/>
  <c r="DH48" i="4"/>
  <c r="DG48" i="4"/>
  <c r="DF48" i="4"/>
  <c r="DE48" i="4"/>
  <c r="DD48" i="4"/>
  <c r="DC48" i="4"/>
  <c r="DB48" i="4"/>
  <c r="DA48" i="4"/>
  <c r="CZ48" i="4"/>
  <c r="CY48" i="4"/>
  <c r="CX48" i="4"/>
  <c r="CW48" i="4"/>
  <c r="CV48" i="4"/>
  <c r="CU48" i="4"/>
  <c r="CT48" i="4"/>
  <c r="CS48" i="4"/>
  <c r="CR48" i="4"/>
  <c r="CQ48" i="4"/>
  <c r="CP48" i="4"/>
  <c r="CO48" i="4"/>
  <c r="CN48" i="4"/>
  <c r="CM48" i="4"/>
  <c r="CL48" i="4"/>
  <c r="CK48" i="4"/>
  <c r="CJ48" i="4"/>
  <c r="CI48" i="4"/>
  <c r="CH48" i="4"/>
  <c r="CG48" i="4"/>
  <c r="CF48" i="4"/>
  <c r="CE48" i="4"/>
  <c r="CD48" i="4"/>
  <c r="CC48" i="4"/>
  <c r="CB48" i="4"/>
  <c r="CA48" i="4"/>
  <c r="BZ48" i="4"/>
  <c r="BY48" i="4"/>
  <c r="BX48" i="4"/>
  <c r="BW48" i="4"/>
  <c r="BV48" i="4"/>
  <c r="BU48" i="4"/>
  <c r="BT48" i="4"/>
  <c r="BS48" i="4"/>
  <c r="BR48" i="4"/>
  <c r="BQ48" i="4"/>
  <c r="BP48" i="4"/>
  <c r="BO48" i="4"/>
  <c r="BN48" i="4"/>
  <c r="BM48" i="4"/>
  <c r="BL48" i="4"/>
  <c r="BK48" i="4"/>
  <c r="BJ48" i="4"/>
  <c r="BI48" i="4"/>
  <c r="BH48" i="4"/>
  <c r="BG48" i="4"/>
  <c r="BF48"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Z48" i="4"/>
  <c r="Y48" i="4"/>
  <c r="X48" i="4"/>
  <c r="W48" i="4"/>
  <c r="V48" i="4"/>
  <c r="U48" i="4"/>
  <c r="T48" i="4"/>
  <c r="S48" i="4"/>
  <c r="R48" i="4"/>
  <c r="Q48" i="4"/>
  <c r="P48" i="4"/>
  <c r="O48" i="4"/>
  <c r="N48" i="4"/>
  <c r="M48" i="4"/>
  <c r="L48" i="4"/>
  <c r="K48" i="4"/>
  <c r="J48" i="4"/>
  <c r="I48" i="4"/>
  <c r="H48" i="4"/>
  <c r="G48" i="4"/>
  <c r="F48" i="4"/>
  <c r="E48" i="4"/>
  <c r="HI47" i="4"/>
  <c r="HH47" i="4"/>
  <c r="HG47" i="4"/>
  <c r="HF47" i="4"/>
  <c r="HE47" i="4"/>
  <c r="HD47" i="4"/>
  <c r="HC47" i="4"/>
  <c r="HB47" i="4"/>
  <c r="HA47" i="4"/>
  <c r="GZ47" i="4"/>
  <c r="GY47" i="4"/>
  <c r="GX47" i="4"/>
  <c r="GW47" i="4"/>
  <c r="GV47" i="4"/>
  <c r="GU47" i="4"/>
  <c r="GT47" i="4"/>
  <c r="GS47" i="4"/>
  <c r="GR47" i="4"/>
  <c r="GQ47" i="4"/>
  <c r="GP47" i="4"/>
  <c r="GO47" i="4"/>
  <c r="GN47" i="4"/>
  <c r="GM47" i="4"/>
  <c r="GL47" i="4"/>
  <c r="GK47" i="4"/>
  <c r="GJ47" i="4"/>
  <c r="GI47" i="4"/>
  <c r="GH47" i="4"/>
  <c r="GG47" i="4"/>
  <c r="GF47" i="4"/>
  <c r="GE47" i="4"/>
  <c r="GD47" i="4"/>
  <c r="GC47" i="4"/>
  <c r="GB47" i="4"/>
  <c r="GA47" i="4"/>
  <c r="FZ47" i="4"/>
  <c r="FY47" i="4"/>
  <c r="FX47" i="4"/>
  <c r="FW47" i="4"/>
  <c r="FV47" i="4"/>
  <c r="FU47" i="4"/>
  <c r="FT47" i="4"/>
  <c r="FS47" i="4"/>
  <c r="FR47" i="4"/>
  <c r="FQ47" i="4"/>
  <c r="FP47" i="4"/>
  <c r="FO47" i="4"/>
  <c r="FN47" i="4"/>
  <c r="FM47" i="4"/>
  <c r="FL47" i="4"/>
  <c r="FK47" i="4"/>
  <c r="FJ47" i="4"/>
  <c r="FI47" i="4"/>
  <c r="FH47" i="4"/>
  <c r="FG47" i="4"/>
  <c r="FF47" i="4"/>
  <c r="FE47" i="4"/>
  <c r="FD47" i="4"/>
  <c r="FC47" i="4"/>
  <c r="FB47" i="4"/>
  <c r="FA47" i="4"/>
  <c r="EZ47" i="4"/>
  <c r="EY47" i="4"/>
  <c r="EX47" i="4"/>
  <c r="EW47" i="4"/>
  <c r="EV47" i="4"/>
  <c r="EU47" i="4"/>
  <c r="ET47" i="4"/>
  <c r="ES47" i="4"/>
  <c r="ER47" i="4"/>
  <c r="EQ47" i="4"/>
  <c r="EP47" i="4"/>
  <c r="EO47" i="4"/>
  <c r="EN47" i="4"/>
  <c r="EM47" i="4"/>
  <c r="EL47" i="4"/>
  <c r="EK47" i="4"/>
  <c r="EJ47" i="4"/>
  <c r="EI47" i="4"/>
  <c r="EH47" i="4"/>
  <c r="EG47" i="4"/>
  <c r="EF47" i="4"/>
  <c r="EE47" i="4"/>
  <c r="ED47" i="4"/>
  <c r="EC47" i="4"/>
  <c r="EB47" i="4"/>
  <c r="EA47" i="4"/>
  <c r="DZ47" i="4"/>
  <c r="DY47" i="4"/>
  <c r="DX47" i="4"/>
  <c r="DW47" i="4"/>
  <c r="DV47" i="4"/>
  <c r="DU47" i="4"/>
  <c r="DT47" i="4"/>
  <c r="DS47" i="4"/>
  <c r="DR47" i="4"/>
  <c r="DQ47" i="4"/>
  <c r="DP47" i="4"/>
  <c r="DO47" i="4"/>
  <c r="DN47" i="4"/>
  <c r="DM47" i="4"/>
  <c r="DL47" i="4"/>
  <c r="DK47" i="4"/>
  <c r="DJ47" i="4"/>
  <c r="DI47" i="4"/>
  <c r="DH47" i="4"/>
  <c r="DG47" i="4"/>
  <c r="DF47" i="4"/>
  <c r="DE47" i="4"/>
  <c r="DD47" i="4"/>
  <c r="DC47" i="4"/>
  <c r="DB47" i="4"/>
  <c r="DA47" i="4"/>
  <c r="CZ47" i="4"/>
  <c r="CY47" i="4"/>
  <c r="CX47" i="4"/>
  <c r="CW47" i="4"/>
  <c r="CV47" i="4"/>
  <c r="CU47" i="4"/>
  <c r="CT47" i="4"/>
  <c r="CS47" i="4"/>
  <c r="CR47" i="4"/>
  <c r="CQ47" i="4"/>
  <c r="CP47" i="4"/>
  <c r="CO47" i="4"/>
  <c r="CN47" i="4"/>
  <c r="CM47" i="4"/>
  <c r="CL47" i="4"/>
  <c r="CK47" i="4"/>
  <c r="CJ47" i="4"/>
  <c r="CI47" i="4"/>
  <c r="CH47" i="4"/>
  <c r="CG47" i="4"/>
  <c r="CF47" i="4"/>
  <c r="CE47" i="4"/>
  <c r="CD47" i="4"/>
  <c r="CC47" i="4"/>
  <c r="CB47" i="4"/>
  <c r="CA47" i="4"/>
  <c r="BZ47" i="4"/>
  <c r="BY47" i="4"/>
  <c r="BX47" i="4"/>
  <c r="BW47" i="4"/>
  <c r="BV47" i="4"/>
  <c r="BU47" i="4"/>
  <c r="BT47" i="4"/>
  <c r="BS47" i="4"/>
  <c r="BR47" i="4"/>
  <c r="BQ47" i="4"/>
  <c r="BP47" i="4"/>
  <c r="BO47" i="4"/>
  <c r="BN47" i="4"/>
  <c r="BM47" i="4"/>
  <c r="BL47" i="4"/>
  <c r="BK47" i="4"/>
  <c r="BJ47" i="4"/>
  <c r="BI47" i="4"/>
  <c r="BH47" i="4"/>
  <c r="BG47" i="4"/>
  <c r="BF47" i="4"/>
  <c r="BE47" i="4"/>
  <c r="BD47" i="4"/>
  <c r="BC47" i="4"/>
  <c r="BB47" i="4"/>
  <c r="BA47" i="4"/>
  <c r="AZ47" i="4"/>
  <c r="AY47" i="4"/>
  <c r="AX47" i="4"/>
  <c r="AW47" i="4"/>
  <c r="AV47" i="4"/>
  <c r="AU47" i="4"/>
  <c r="AT47" i="4"/>
  <c r="AS47" i="4"/>
  <c r="AR47" i="4"/>
  <c r="AQ47" i="4"/>
  <c r="AP47" i="4"/>
  <c r="AO47" i="4"/>
  <c r="AN47" i="4"/>
  <c r="AM47" i="4"/>
  <c r="AL47" i="4"/>
  <c r="AK47" i="4"/>
  <c r="AJ47" i="4"/>
  <c r="AI47" i="4"/>
  <c r="AH47" i="4"/>
  <c r="AG47" i="4"/>
  <c r="AF47" i="4"/>
  <c r="AE47" i="4"/>
  <c r="AD47" i="4"/>
  <c r="AC47" i="4"/>
  <c r="AB47" i="4"/>
  <c r="AA47" i="4"/>
  <c r="Z47" i="4"/>
  <c r="Y47" i="4"/>
  <c r="X47" i="4"/>
  <c r="W47" i="4"/>
  <c r="V47" i="4"/>
  <c r="U47" i="4"/>
  <c r="T47" i="4"/>
  <c r="S47" i="4"/>
  <c r="R47" i="4"/>
  <c r="Q47" i="4"/>
  <c r="P47" i="4"/>
  <c r="O47" i="4"/>
  <c r="N47" i="4"/>
  <c r="M47" i="4"/>
  <c r="L47" i="4"/>
  <c r="K47" i="4"/>
  <c r="J47" i="4"/>
  <c r="I47" i="4"/>
  <c r="H47" i="4"/>
  <c r="G47" i="4"/>
  <c r="F47" i="4"/>
  <c r="E47" i="4"/>
  <c r="HI46" i="4"/>
  <c r="HH46" i="4"/>
  <c r="HG46" i="4"/>
  <c r="HF46" i="4"/>
  <c r="HE46" i="4"/>
  <c r="HD46" i="4"/>
  <c r="HC46" i="4"/>
  <c r="HB46" i="4"/>
  <c r="HA46" i="4"/>
  <c r="GZ46" i="4"/>
  <c r="GY46" i="4"/>
  <c r="GX46" i="4"/>
  <c r="GW46" i="4"/>
  <c r="GV46" i="4"/>
  <c r="GU46" i="4"/>
  <c r="GT46" i="4"/>
  <c r="GS46" i="4"/>
  <c r="GR46" i="4"/>
  <c r="GQ46" i="4"/>
  <c r="GP46" i="4"/>
  <c r="GO46" i="4"/>
  <c r="GN46" i="4"/>
  <c r="GM46" i="4"/>
  <c r="GL46" i="4"/>
  <c r="GK46" i="4"/>
  <c r="GJ46" i="4"/>
  <c r="GI46" i="4"/>
  <c r="GH46" i="4"/>
  <c r="GG46" i="4"/>
  <c r="GF46" i="4"/>
  <c r="GE46" i="4"/>
  <c r="GD46" i="4"/>
  <c r="GC46" i="4"/>
  <c r="GB46" i="4"/>
  <c r="GA46" i="4"/>
  <c r="FZ46" i="4"/>
  <c r="FY46" i="4"/>
  <c r="FX46" i="4"/>
  <c r="FW46" i="4"/>
  <c r="FV46" i="4"/>
  <c r="FU46" i="4"/>
  <c r="FT46" i="4"/>
  <c r="FS46" i="4"/>
  <c r="FR46" i="4"/>
  <c r="FQ46" i="4"/>
  <c r="FP46" i="4"/>
  <c r="FO46" i="4"/>
  <c r="FN46" i="4"/>
  <c r="FM46" i="4"/>
  <c r="FL46" i="4"/>
  <c r="FK46" i="4"/>
  <c r="FJ46" i="4"/>
  <c r="FI46" i="4"/>
  <c r="FH46" i="4"/>
  <c r="FG46" i="4"/>
  <c r="FF46" i="4"/>
  <c r="FE46" i="4"/>
  <c r="FD46" i="4"/>
  <c r="FC46" i="4"/>
  <c r="FB46" i="4"/>
  <c r="FA46" i="4"/>
  <c r="EZ46" i="4"/>
  <c r="EY46" i="4"/>
  <c r="EX46" i="4"/>
  <c r="EW46" i="4"/>
  <c r="EV46" i="4"/>
  <c r="EU46" i="4"/>
  <c r="ET46" i="4"/>
  <c r="ES46" i="4"/>
  <c r="ER46" i="4"/>
  <c r="EQ46" i="4"/>
  <c r="EP46" i="4"/>
  <c r="EO46" i="4"/>
  <c r="EN46" i="4"/>
  <c r="EM46" i="4"/>
  <c r="EL46" i="4"/>
  <c r="EK46" i="4"/>
  <c r="EJ46" i="4"/>
  <c r="EI46" i="4"/>
  <c r="EH46" i="4"/>
  <c r="EG46" i="4"/>
  <c r="EF46" i="4"/>
  <c r="EE46" i="4"/>
  <c r="ED46" i="4"/>
  <c r="EC46" i="4"/>
  <c r="EB46" i="4"/>
  <c r="EA46" i="4"/>
  <c r="DZ46" i="4"/>
  <c r="DY46" i="4"/>
  <c r="DX46" i="4"/>
  <c r="DW46" i="4"/>
  <c r="DV46" i="4"/>
  <c r="DU46" i="4"/>
  <c r="DT46" i="4"/>
  <c r="DS46" i="4"/>
  <c r="DR46" i="4"/>
  <c r="DQ46" i="4"/>
  <c r="DP46" i="4"/>
  <c r="DO46" i="4"/>
  <c r="DN46" i="4"/>
  <c r="DM46" i="4"/>
  <c r="DL46" i="4"/>
  <c r="DK46" i="4"/>
  <c r="DJ46" i="4"/>
  <c r="DI46" i="4"/>
  <c r="DH46" i="4"/>
  <c r="DG46" i="4"/>
  <c r="DF46" i="4"/>
  <c r="DE46" i="4"/>
  <c r="DD46" i="4"/>
  <c r="DC46" i="4"/>
  <c r="DB46" i="4"/>
  <c r="DA46" i="4"/>
  <c r="CZ46" i="4"/>
  <c r="CY46" i="4"/>
  <c r="CX46" i="4"/>
  <c r="CW46" i="4"/>
  <c r="CV46" i="4"/>
  <c r="CU46" i="4"/>
  <c r="CT46" i="4"/>
  <c r="CS46" i="4"/>
  <c r="CR46" i="4"/>
  <c r="CQ46" i="4"/>
  <c r="CP46" i="4"/>
  <c r="CO46" i="4"/>
  <c r="CN46" i="4"/>
  <c r="CM46" i="4"/>
  <c r="CL46" i="4"/>
  <c r="CK46" i="4"/>
  <c r="CJ46" i="4"/>
  <c r="CI46" i="4"/>
  <c r="CH46" i="4"/>
  <c r="CG46" i="4"/>
  <c r="CF46" i="4"/>
  <c r="CE46" i="4"/>
  <c r="CD46" i="4"/>
  <c r="CC46" i="4"/>
  <c r="CB46" i="4"/>
  <c r="CA46" i="4"/>
  <c r="BZ46" i="4"/>
  <c r="BY46" i="4"/>
  <c r="BX46" i="4"/>
  <c r="BW46" i="4"/>
  <c r="BV46" i="4"/>
  <c r="BU46" i="4"/>
  <c r="BT46" i="4"/>
  <c r="BS46" i="4"/>
  <c r="BR46" i="4"/>
  <c r="BQ46" i="4"/>
  <c r="BP46" i="4"/>
  <c r="BO46" i="4"/>
  <c r="BN46" i="4"/>
  <c r="BM46" i="4"/>
  <c r="BL46" i="4"/>
  <c r="BK46" i="4"/>
  <c r="BJ46" i="4"/>
  <c r="BI46" i="4"/>
  <c r="BH46" i="4"/>
  <c r="BG46" i="4"/>
  <c r="BF46" i="4"/>
  <c r="BE46" i="4"/>
  <c r="BD46" i="4"/>
  <c r="BC46" i="4"/>
  <c r="BB46" i="4"/>
  <c r="BA46" i="4"/>
  <c r="AZ46"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Z46" i="4"/>
  <c r="Y46" i="4"/>
  <c r="X46" i="4"/>
  <c r="W46" i="4"/>
  <c r="V46" i="4"/>
  <c r="U46" i="4"/>
  <c r="T46" i="4"/>
  <c r="S46" i="4"/>
  <c r="R46" i="4"/>
  <c r="Q46" i="4"/>
  <c r="P46" i="4"/>
  <c r="O46" i="4"/>
  <c r="N46" i="4"/>
  <c r="M46" i="4"/>
  <c r="L46" i="4"/>
  <c r="K46" i="4"/>
  <c r="J46" i="4"/>
  <c r="I46" i="4"/>
  <c r="H46" i="4"/>
  <c r="G46" i="4"/>
  <c r="F46" i="4"/>
  <c r="E46" i="4"/>
  <c r="HI45" i="4"/>
  <c r="HH45" i="4"/>
  <c r="HG45" i="4"/>
  <c r="HF45" i="4"/>
  <c r="HE45" i="4"/>
  <c r="HD45" i="4"/>
  <c r="HC45" i="4"/>
  <c r="HB45" i="4"/>
  <c r="HA45" i="4"/>
  <c r="GZ45" i="4"/>
  <c r="GY45" i="4"/>
  <c r="GX45" i="4"/>
  <c r="GW45" i="4"/>
  <c r="GV45" i="4"/>
  <c r="GU45" i="4"/>
  <c r="GT45" i="4"/>
  <c r="GS45" i="4"/>
  <c r="GR45" i="4"/>
  <c r="GQ45" i="4"/>
  <c r="GP45" i="4"/>
  <c r="GO45" i="4"/>
  <c r="GN45" i="4"/>
  <c r="GM45" i="4"/>
  <c r="GL45" i="4"/>
  <c r="GK45" i="4"/>
  <c r="GJ45" i="4"/>
  <c r="GI45" i="4"/>
  <c r="GH45" i="4"/>
  <c r="GG45" i="4"/>
  <c r="GF45" i="4"/>
  <c r="GE45" i="4"/>
  <c r="GD45" i="4"/>
  <c r="GC45" i="4"/>
  <c r="GB45" i="4"/>
  <c r="GA45" i="4"/>
  <c r="FZ45" i="4"/>
  <c r="FY45" i="4"/>
  <c r="FX45" i="4"/>
  <c r="FW45" i="4"/>
  <c r="FV45" i="4"/>
  <c r="FU45" i="4"/>
  <c r="FT45" i="4"/>
  <c r="FS45" i="4"/>
  <c r="FR45" i="4"/>
  <c r="FQ45" i="4"/>
  <c r="FP45" i="4"/>
  <c r="FO45" i="4"/>
  <c r="FN45" i="4"/>
  <c r="FM45" i="4"/>
  <c r="FL45" i="4"/>
  <c r="FK45" i="4"/>
  <c r="FJ45" i="4"/>
  <c r="FI45" i="4"/>
  <c r="FH45" i="4"/>
  <c r="FG45" i="4"/>
  <c r="FF45" i="4"/>
  <c r="FE45" i="4"/>
  <c r="FD45" i="4"/>
  <c r="FC45" i="4"/>
  <c r="FB45" i="4"/>
  <c r="FA45" i="4"/>
  <c r="EZ45" i="4"/>
  <c r="EY45" i="4"/>
  <c r="EX45" i="4"/>
  <c r="EW45" i="4"/>
  <c r="EV45" i="4"/>
  <c r="EU45" i="4"/>
  <c r="ET45" i="4"/>
  <c r="ES45" i="4"/>
  <c r="ER45" i="4"/>
  <c r="EQ45" i="4"/>
  <c r="EP45" i="4"/>
  <c r="EO45" i="4"/>
  <c r="EN45" i="4"/>
  <c r="EM45" i="4"/>
  <c r="EL45" i="4"/>
  <c r="EK45" i="4"/>
  <c r="EJ45" i="4"/>
  <c r="EI45" i="4"/>
  <c r="EH45" i="4"/>
  <c r="EG45" i="4"/>
  <c r="EF45" i="4"/>
  <c r="EE45" i="4"/>
  <c r="ED45" i="4"/>
  <c r="EC45" i="4"/>
  <c r="EB45" i="4"/>
  <c r="EA45" i="4"/>
  <c r="DZ45" i="4"/>
  <c r="DY45" i="4"/>
  <c r="DX45" i="4"/>
  <c r="DW45" i="4"/>
  <c r="DV45" i="4"/>
  <c r="DU45" i="4"/>
  <c r="DT45" i="4"/>
  <c r="DS45" i="4"/>
  <c r="DR45" i="4"/>
  <c r="DQ45" i="4"/>
  <c r="DP45" i="4"/>
  <c r="DO45" i="4"/>
  <c r="DN45" i="4"/>
  <c r="DM45" i="4"/>
  <c r="DL45" i="4"/>
  <c r="DK45" i="4"/>
  <c r="DJ45" i="4"/>
  <c r="DI45" i="4"/>
  <c r="DH45" i="4"/>
  <c r="DG45" i="4"/>
  <c r="DF45" i="4"/>
  <c r="DE45" i="4"/>
  <c r="DD45" i="4"/>
  <c r="DC45" i="4"/>
  <c r="DB45" i="4"/>
  <c r="DA45" i="4"/>
  <c r="CZ45" i="4"/>
  <c r="CY45" i="4"/>
  <c r="CX45" i="4"/>
  <c r="CW45" i="4"/>
  <c r="CV45" i="4"/>
  <c r="CU45" i="4"/>
  <c r="CT45" i="4"/>
  <c r="CS45" i="4"/>
  <c r="CR45" i="4"/>
  <c r="CQ45" i="4"/>
  <c r="CP45" i="4"/>
  <c r="CO45" i="4"/>
  <c r="CN45" i="4"/>
  <c r="CM45" i="4"/>
  <c r="CL45" i="4"/>
  <c r="CK45" i="4"/>
  <c r="CJ45" i="4"/>
  <c r="CI45" i="4"/>
  <c r="CH45" i="4"/>
  <c r="CG45" i="4"/>
  <c r="CF45" i="4"/>
  <c r="CE45" i="4"/>
  <c r="CD45" i="4"/>
  <c r="CC45" i="4"/>
  <c r="CB45" i="4"/>
  <c r="CA45" i="4"/>
  <c r="BZ45" i="4"/>
  <c r="BY45" i="4"/>
  <c r="BX45" i="4"/>
  <c r="BW45" i="4"/>
  <c r="BV45" i="4"/>
  <c r="BU45" i="4"/>
  <c r="BT45" i="4"/>
  <c r="BS45" i="4"/>
  <c r="BR45" i="4"/>
  <c r="BQ45" i="4"/>
  <c r="BP45" i="4"/>
  <c r="BO45" i="4"/>
  <c r="BN45" i="4"/>
  <c r="BM45" i="4"/>
  <c r="BL45" i="4"/>
  <c r="BK45" i="4"/>
  <c r="BJ45" i="4"/>
  <c r="BI45" i="4"/>
  <c r="BH45" i="4"/>
  <c r="BG45" i="4"/>
  <c r="BF45" i="4"/>
  <c r="BE45" i="4"/>
  <c r="BD45" i="4"/>
  <c r="BC45" i="4"/>
  <c r="BB45" i="4"/>
  <c r="BA45" i="4"/>
  <c r="AZ45" i="4"/>
  <c r="AY45" i="4"/>
  <c r="AX45" i="4"/>
  <c r="AW45" i="4"/>
  <c r="AV45" i="4"/>
  <c r="AU45" i="4"/>
  <c r="AT45" i="4"/>
  <c r="AS45" i="4"/>
  <c r="AR45" i="4"/>
  <c r="AQ45" i="4"/>
  <c r="AP45" i="4"/>
  <c r="AO45" i="4"/>
  <c r="AN45" i="4"/>
  <c r="AM45" i="4"/>
  <c r="AL45" i="4"/>
  <c r="AK45" i="4"/>
  <c r="AJ45" i="4"/>
  <c r="AI45" i="4"/>
  <c r="AH45" i="4"/>
  <c r="AG45" i="4"/>
  <c r="AF45" i="4"/>
  <c r="AE45" i="4"/>
  <c r="AD45" i="4"/>
  <c r="AC45" i="4"/>
  <c r="AB45" i="4"/>
  <c r="AA45" i="4"/>
  <c r="Z45" i="4"/>
  <c r="Y45" i="4"/>
  <c r="X45" i="4"/>
  <c r="W45" i="4"/>
  <c r="V45" i="4"/>
  <c r="U45" i="4"/>
  <c r="T45" i="4"/>
  <c r="S45" i="4"/>
  <c r="R45" i="4"/>
  <c r="Q45" i="4"/>
  <c r="P45" i="4"/>
  <c r="O45" i="4"/>
  <c r="N45" i="4"/>
  <c r="M45" i="4"/>
  <c r="L45" i="4"/>
  <c r="K45" i="4"/>
  <c r="J45" i="4"/>
  <c r="I45" i="4"/>
  <c r="H45" i="4"/>
  <c r="G45" i="4"/>
  <c r="F45" i="4"/>
  <c r="E45" i="4"/>
  <c r="HI44" i="4"/>
  <c r="HH44" i="4"/>
  <c r="HG44" i="4"/>
  <c r="HF44" i="4"/>
  <c r="HE44" i="4"/>
  <c r="HD44" i="4"/>
  <c r="HC44" i="4"/>
  <c r="HB44" i="4"/>
  <c r="HA44" i="4"/>
  <c r="GZ44" i="4"/>
  <c r="GY44" i="4"/>
  <c r="GX44" i="4"/>
  <c r="GW44" i="4"/>
  <c r="GV44" i="4"/>
  <c r="GU44" i="4"/>
  <c r="GT44" i="4"/>
  <c r="GS44" i="4"/>
  <c r="GR44" i="4"/>
  <c r="GQ44" i="4"/>
  <c r="GP44" i="4"/>
  <c r="GO44" i="4"/>
  <c r="GN44" i="4"/>
  <c r="GM44" i="4"/>
  <c r="GL44" i="4"/>
  <c r="GK44" i="4"/>
  <c r="GJ44" i="4"/>
  <c r="GI44" i="4"/>
  <c r="GH44" i="4"/>
  <c r="GG44" i="4"/>
  <c r="GF44" i="4"/>
  <c r="GE44" i="4"/>
  <c r="GD44" i="4"/>
  <c r="GC44" i="4"/>
  <c r="GB44" i="4"/>
  <c r="GA44" i="4"/>
  <c r="FZ44" i="4"/>
  <c r="FY44" i="4"/>
  <c r="FX44" i="4"/>
  <c r="FW44" i="4"/>
  <c r="FV44" i="4"/>
  <c r="FU44" i="4"/>
  <c r="FT44" i="4"/>
  <c r="FS44" i="4"/>
  <c r="FR44" i="4"/>
  <c r="FQ44" i="4"/>
  <c r="FP44" i="4"/>
  <c r="FO44" i="4"/>
  <c r="FN44" i="4"/>
  <c r="FM44" i="4"/>
  <c r="FL44" i="4"/>
  <c r="FK44" i="4"/>
  <c r="FJ44" i="4"/>
  <c r="FI44" i="4"/>
  <c r="FH44" i="4"/>
  <c r="FG44" i="4"/>
  <c r="FF44" i="4"/>
  <c r="FE44" i="4"/>
  <c r="FD44" i="4"/>
  <c r="FC44" i="4"/>
  <c r="FB44" i="4"/>
  <c r="FA44" i="4"/>
  <c r="EZ44" i="4"/>
  <c r="EY44" i="4"/>
  <c r="EX44" i="4"/>
  <c r="EW44" i="4"/>
  <c r="EV44" i="4"/>
  <c r="EU44" i="4"/>
  <c r="ET44" i="4"/>
  <c r="ES44" i="4"/>
  <c r="ER44" i="4"/>
  <c r="EQ44" i="4"/>
  <c r="EP44" i="4"/>
  <c r="EO44" i="4"/>
  <c r="EN44" i="4"/>
  <c r="EM44" i="4"/>
  <c r="EL44" i="4"/>
  <c r="EK44" i="4"/>
  <c r="EJ44" i="4"/>
  <c r="EI44" i="4"/>
  <c r="EH44" i="4"/>
  <c r="EG44" i="4"/>
  <c r="EF44" i="4"/>
  <c r="EE44" i="4"/>
  <c r="ED44" i="4"/>
  <c r="EC44" i="4"/>
  <c r="EB44" i="4"/>
  <c r="EA44" i="4"/>
  <c r="DZ44" i="4"/>
  <c r="DY44" i="4"/>
  <c r="DX44" i="4"/>
  <c r="DW44" i="4"/>
  <c r="DV44" i="4"/>
  <c r="DU44" i="4"/>
  <c r="DT44" i="4"/>
  <c r="DS44" i="4"/>
  <c r="DR44" i="4"/>
  <c r="DQ44" i="4"/>
  <c r="DP44" i="4"/>
  <c r="DO44" i="4"/>
  <c r="DN44" i="4"/>
  <c r="DM44" i="4"/>
  <c r="DL44" i="4"/>
  <c r="DK44" i="4"/>
  <c r="DJ44" i="4"/>
  <c r="DI44" i="4"/>
  <c r="DH44" i="4"/>
  <c r="DG44" i="4"/>
  <c r="DF44" i="4"/>
  <c r="DE44" i="4"/>
  <c r="DD44" i="4"/>
  <c r="DC44" i="4"/>
  <c r="DB44" i="4"/>
  <c r="DA44" i="4"/>
  <c r="CZ44" i="4"/>
  <c r="CY44" i="4"/>
  <c r="CX44" i="4"/>
  <c r="CW44" i="4"/>
  <c r="CV44" i="4"/>
  <c r="CU44" i="4"/>
  <c r="CT44" i="4"/>
  <c r="CS44" i="4"/>
  <c r="CR44" i="4"/>
  <c r="CQ44" i="4"/>
  <c r="CP44" i="4"/>
  <c r="CO44" i="4"/>
  <c r="CN44" i="4"/>
  <c r="CM44" i="4"/>
  <c r="CL44" i="4"/>
  <c r="CK44" i="4"/>
  <c r="CJ44" i="4"/>
  <c r="CI44" i="4"/>
  <c r="CH44" i="4"/>
  <c r="CG44" i="4"/>
  <c r="CF44" i="4"/>
  <c r="CE44" i="4"/>
  <c r="CD44" i="4"/>
  <c r="CC44" i="4"/>
  <c r="CB44" i="4"/>
  <c r="CA44" i="4"/>
  <c r="BZ44" i="4"/>
  <c r="BY44" i="4"/>
  <c r="BX44" i="4"/>
  <c r="BW44" i="4"/>
  <c r="BV44" i="4"/>
  <c r="BU44" i="4"/>
  <c r="BT44" i="4"/>
  <c r="BS44" i="4"/>
  <c r="BR44" i="4"/>
  <c r="BQ44" i="4"/>
  <c r="BP44" i="4"/>
  <c r="BO44" i="4"/>
  <c r="BN44" i="4"/>
  <c r="BM44" i="4"/>
  <c r="BL44" i="4"/>
  <c r="BK44" i="4"/>
  <c r="BJ44" i="4"/>
  <c r="BI44" i="4"/>
  <c r="BH44" i="4"/>
  <c r="BG44" i="4"/>
  <c r="BF44"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Z44" i="4"/>
  <c r="Y44" i="4"/>
  <c r="X44" i="4"/>
  <c r="W44" i="4"/>
  <c r="V44" i="4"/>
  <c r="U44" i="4"/>
  <c r="T44" i="4"/>
  <c r="S44" i="4"/>
  <c r="R44" i="4"/>
  <c r="Q44" i="4"/>
  <c r="P44" i="4"/>
  <c r="O44" i="4"/>
  <c r="N44" i="4"/>
  <c r="M44" i="4"/>
  <c r="L44" i="4"/>
  <c r="K44" i="4"/>
  <c r="J44" i="4"/>
  <c r="I44" i="4"/>
  <c r="H44" i="4"/>
  <c r="G44" i="4"/>
  <c r="F44" i="4"/>
  <c r="E44" i="4"/>
  <c r="I190" i="22" a="1"/>
  <c r="E188" i="22" a="1"/>
  <c r="H199" i="22" a="1"/>
  <c r="G195" i="22" a="1"/>
  <c r="H189" i="22" a="1"/>
  <c r="E111" i="19" a="1"/>
  <c r="E104" i="20" a="1"/>
  <c r="E109" i="17" a="1"/>
  <c r="H197" i="22" a="1"/>
  <c r="E102" i="21" a="1"/>
  <c r="H188" i="22" a="1"/>
  <c r="E195" i="22" a="1"/>
  <c r="E198" i="22" a="1"/>
  <c r="H201" i="22" a="1"/>
  <c r="F195" i="22" a="1"/>
  <c r="E110" i="21" a="1"/>
  <c r="E199" i="22" a="1"/>
  <c r="E191" i="22" a="1"/>
  <c r="I197" i="22" a="1"/>
  <c r="F188" i="22" a="1"/>
  <c r="E107" i="17" a="1"/>
  <c r="E107" i="21" a="1"/>
  <c r="F198" i="22" a="1"/>
  <c r="I191" i="22" a="1"/>
  <c r="E111" i="21" a="1"/>
  <c r="E106" i="17" a="1"/>
  <c r="E101" i="17" a="1"/>
  <c r="E110" i="19" a="1"/>
  <c r="E104" i="17" a="1"/>
  <c r="F201" i="22" a="1"/>
  <c r="E109" i="19" a="1"/>
  <c r="F191" i="22" a="1"/>
  <c r="I194" i="22" a="1"/>
  <c r="E103" i="21" a="1"/>
  <c r="H198" i="22" a="1"/>
  <c r="H193" i="22" a="1"/>
  <c r="E111" i="17" a="1"/>
  <c r="E101" i="21" a="1"/>
  <c r="H190" i="22" a="1"/>
  <c r="F200" i="22" a="1"/>
  <c r="G197" i="22" a="1"/>
  <c r="I200" i="22" a="1"/>
  <c r="E200" i="22" a="1"/>
  <c r="I198" i="22" a="1"/>
  <c r="G192" i="22" a="1"/>
  <c r="E102" i="19" a="1"/>
  <c r="G189" i="22" a="1"/>
  <c r="E103" i="17" a="1"/>
  <c r="G190" i="22" a="1"/>
  <c r="G193" i="22" a="1"/>
  <c r="E192" i="22" a="1"/>
  <c r="E98" i="21" a="1"/>
  <c r="E107" i="20" a="1"/>
  <c r="E103" i="20" a="1"/>
  <c r="E201" i="22" a="1"/>
  <c r="E98" i="19" a="1"/>
  <c r="H191" i="22" a="1"/>
  <c r="H194" i="22" a="1"/>
  <c r="E106" i="21" a="1"/>
  <c r="E193" i="22" a="1"/>
  <c r="I196" i="22" a="1"/>
  <c r="G196" i="22" a="1"/>
  <c r="E197" i="22" a="1"/>
  <c r="E104" i="19" a="1"/>
  <c r="E105" i="21" a="1"/>
  <c r="E104" i="21" a="1"/>
  <c r="H192" i="22" a="1"/>
  <c r="I201" i="22" a="1"/>
  <c r="E101" i="19" a="1"/>
  <c r="E105" i="17" a="1"/>
  <c r="H200" i="22" a="1"/>
  <c r="I199" i="22" a="1"/>
  <c r="F189" i="22" a="1"/>
  <c r="E109" i="20" a="1"/>
  <c r="F194" i="22" a="1"/>
  <c r="E196" i="22" a="1"/>
  <c r="G200" i="22" a="1"/>
  <c r="E110" i="20" a="1"/>
  <c r="G198" i="22" a="1"/>
  <c r="I195" i="22" a="1"/>
  <c r="E99" i="19" a="1"/>
  <c r="I193" i="22" a="1"/>
  <c r="E98" i="20" a="1"/>
  <c r="E106" i="20" a="1"/>
  <c r="E102" i="20" a="1"/>
  <c r="E99" i="17" a="1"/>
  <c r="E108" i="17" a="1"/>
  <c r="F190" i="22" a="1"/>
  <c r="E107" i="19" a="1"/>
  <c r="E110" i="17" a="1"/>
  <c r="E100" i="19" a="1"/>
  <c r="E99" i="20" a="1"/>
  <c r="E100" i="20" a="1"/>
  <c r="G194" i="22" a="1"/>
  <c r="I192" i="22" a="1"/>
  <c r="H195" i="22" a="1"/>
  <c r="E103" i="19" a="1"/>
  <c r="G191" i="22" a="1"/>
  <c r="E100" i="17" a="1"/>
  <c r="E108" i="19" a="1"/>
  <c r="I189" i="22" a="1"/>
  <c r="F193" i="22" a="1"/>
  <c r="E98" i="17" a="1"/>
  <c r="F197" i="22" a="1"/>
  <c r="G188" i="22" a="1"/>
  <c r="H196" i="22" a="1"/>
  <c r="E100" i="21" a="1"/>
  <c r="E105" i="20" a="1"/>
  <c r="E106" i="19" a="1"/>
  <c r="E109" i="21" a="1"/>
  <c r="E190" i="22" a="1"/>
  <c r="E102" i="17" a="1"/>
  <c r="E99" i="21" a="1"/>
  <c r="F199" i="22" a="1"/>
  <c r="E108" i="21" a="1"/>
  <c r="G199" i="22" a="1"/>
  <c r="E101" i="20" a="1"/>
  <c r="E111" i="20" a="1"/>
  <c r="F192" i="22" a="1"/>
  <c r="F196" i="22" a="1"/>
  <c r="I188" i="22" a="1"/>
  <c r="E189" i="22" a="1"/>
  <c r="G201" i="22" a="1"/>
  <c r="E194" i="22" a="1"/>
  <c r="E108" i="20" a="1"/>
  <c r="E105" i="19" a="1"/>
  <c r="F144" i="11" l="1"/>
  <c r="B144" i="11"/>
  <c r="D144" i="11"/>
  <c r="D110" i="11"/>
  <c r="C110" i="11"/>
  <c r="B110" i="11"/>
  <c r="E110" i="11"/>
  <c r="E98" i="19"/>
  <c r="A98" i="19" s="1"/>
  <c r="I195" i="22"/>
  <c r="Y195" i="22" s="1"/>
  <c r="H197" i="22"/>
  <c r="X197" i="22" s="1"/>
  <c r="G197" i="22"/>
  <c r="W197" i="22" s="1"/>
  <c r="E109" i="21"/>
  <c r="E109" i="20"/>
  <c r="E109" i="19"/>
  <c r="E109" i="17"/>
  <c r="F201" i="22"/>
  <c r="V201" i="22" s="1"/>
  <c r="I192" i="22"/>
  <c r="Y192" i="22" s="1"/>
  <c r="H194" i="22"/>
  <c r="X194" i="22" s="1"/>
  <c r="G194" i="22"/>
  <c r="W194" i="22" s="1"/>
  <c r="E106" i="21"/>
  <c r="E106" i="20"/>
  <c r="E106" i="17"/>
  <c r="E106" i="19"/>
  <c r="F198" i="22"/>
  <c r="V198" i="22" s="1"/>
  <c r="E201" i="22"/>
  <c r="E103" i="21"/>
  <c r="E103" i="17"/>
  <c r="E103" i="20"/>
  <c r="E103" i="19"/>
  <c r="E198" i="22"/>
  <c r="H188" i="22"/>
  <c r="X188" i="22" s="1"/>
  <c r="E195" i="22"/>
  <c r="F189" i="22"/>
  <c r="V189" i="22" s="1"/>
  <c r="E192" i="22"/>
  <c r="I199" i="22"/>
  <c r="Y199" i="22" s="1"/>
  <c r="H201" i="22"/>
  <c r="X201" i="22" s="1"/>
  <c r="G201" i="22"/>
  <c r="W201" i="22" s="1"/>
  <c r="E189" i="22"/>
  <c r="I196" i="22"/>
  <c r="Y196" i="22" s="1"/>
  <c r="H198" i="22"/>
  <c r="X198" i="22" s="1"/>
  <c r="G198" i="22"/>
  <c r="W198" i="22" s="1"/>
  <c r="E110" i="21"/>
  <c r="E110" i="20"/>
  <c r="E110" i="19"/>
  <c r="E110" i="17"/>
  <c r="E188" i="22"/>
  <c r="F192" i="22"/>
  <c r="V192" i="22" s="1"/>
  <c r="I190" i="22"/>
  <c r="Y190" i="22" s="1"/>
  <c r="H192" i="22"/>
  <c r="X192" i="22" s="1"/>
  <c r="G192" i="22"/>
  <c r="W192" i="22" s="1"/>
  <c r="E104" i="21"/>
  <c r="E104" i="20"/>
  <c r="E104" i="19"/>
  <c r="E104" i="17"/>
  <c r="F196" i="22"/>
  <c r="V196" i="22" s="1"/>
  <c r="E199" i="22"/>
  <c r="H189" i="22"/>
  <c r="X189" i="22" s="1"/>
  <c r="E101" i="21"/>
  <c r="E101" i="17"/>
  <c r="E101" i="19"/>
  <c r="E101" i="20"/>
  <c r="F193" i="22"/>
  <c r="V193" i="22" s="1"/>
  <c r="E196" i="22"/>
  <c r="E193" i="22"/>
  <c r="I200" i="22"/>
  <c r="Y200" i="22" s="1"/>
  <c r="G189" i="22"/>
  <c r="W189" i="22" s="1"/>
  <c r="I197" i="22"/>
  <c r="Y197" i="22" s="1"/>
  <c r="H199" i="22"/>
  <c r="X199" i="22" s="1"/>
  <c r="G199" i="22"/>
  <c r="W199" i="22" s="1"/>
  <c r="E111" i="21"/>
  <c r="E111" i="19"/>
  <c r="E111" i="17"/>
  <c r="E111" i="20"/>
  <c r="I194" i="22"/>
  <c r="Y194" i="22" s="1"/>
  <c r="H196" i="22"/>
  <c r="X196" i="22" s="1"/>
  <c r="G196" i="22"/>
  <c r="W196" i="22" s="1"/>
  <c r="E108" i="21"/>
  <c r="E108" i="20"/>
  <c r="E108" i="19"/>
  <c r="E108" i="17"/>
  <c r="F200" i="22"/>
  <c r="V200" i="22" s="1"/>
  <c r="H191" i="22"/>
  <c r="X191" i="22" s="1"/>
  <c r="E100" i="20"/>
  <c r="E100" i="21"/>
  <c r="E100" i="19"/>
  <c r="E100" i="17"/>
  <c r="F197" i="22"/>
  <c r="V197" i="22" s="1"/>
  <c r="E200" i="22"/>
  <c r="I189" i="22"/>
  <c r="Y189" i="22" s="1"/>
  <c r="F195" i="22"/>
  <c r="V195" i="22" s="1"/>
  <c r="G188" i="22"/>
  <c r="W188" i="22" s="1"/>
  <c r="I193" i="22"/>
  <c r="Y193" i="22" s="1"/>
  <c r="H195" i="22"/>
  <c r="X195" i="22" s="1"/>
  <c r="F199" i="22"/>
  <c r="V199" i="22" s="1"/>
  <c r="E190" i="22"/>
  <c r="I188" i="22"/>
  <c r="Y188" i="22" s="1"/>
  <c r="H190" i="22"/>
  <c r="X190" i="22" s="1"/>
  <c r="G190" i="22"/>
  <c r="W190" i="22" s="1"/>
  <c r="E102" i="20"/>
  <c r="E102" i="17"/>
  <c r="E102" i="21"/>
  <c r="E102" i="19"/>
  <c r="F194" i="22"/>
  <c r="V194" i="22" s="1"/>
  <c r="E197" i="22"/>
  <c r="G191" i="22"/>
  <c r="W191" i="22" s="1"/>
  <c r="G195" i="22"/>
  <c r="W195" i="22" s="1"/>
  <c r="E107" i="21"/>
  <c r="E107" i="20"/>
  <c r="E107" i="19"/>
  <c r="E107" i="17"/>
  <c r="F190" i="22"/>
  <c r="V190" i="22" s="1"/>
  <c r="I191" i="22"/>
  <c r="Y191" i="22" s="1"/>
  <c r="H193" i="22"/>
  <c r="X193" i="22" s="1"/>
  <c r="G193" i="22"/>
  <c r="W193" i="22" s="1"/>
  <c r="E105" i="20"/>
  <c r="E105" i="21"/>
  <c r="E105" i="19"/>
  <c r="E105" i="17"/>
  <c r="E99" i="21"/>
  <c r="E99" i="19"/>
  <c r="E99" i="20"/>
  <c r="E99" i="17"/>
  <c r="F191" i="22"/>
  <c r="V191" i="22" s="1"/>
  <c r="E194" i="22"/>
  <c r="I201" i="22"/>
  <c r="Y201" i="22" s="1"/>
  <c r="E98" i="21"/>
  <c r="E98" i="20"/>
  <c r="F188" i="22"/>
  <c r="V188" i="22" s="1"/>
  <c r="E191" i="22"/>
  <c r="I198" i="22"/>
  <c r="Y198" i="22" s="1"/>
  <c r="H200" i="22"/>
  <c r="X200" i="22" s="1"/>
  <c r="G200" i="22"/>
  <c r="W200" i="22" s="1"/>
  <c r="E98" i="17"/>
  <c r="G110" i="11"/>
  <c r="G160" i="11" s="1"/>
  <c r="H110" i="11"/>
  <c r="H160" i="11" s="1"/>
  <c r="F110" i="11"/>
  <c r="F160" i="11" s="1"/>
  <c r="A188" i="22" l="1"/>
  <c r="A192" i="22"/>
  <c r="A99" i="19"/>
  <c r="A234" i="19" s="1"/>
  <c r="U99" i="19"/>
  <c r="S99" i="19" s="1"/>
  <c r="T99" i="19" s="1"/>
  <c r="C99" i="19" s="1"/>
  <c r="U197" i="22"/>
  <c r="S197" i="22" s="1"/>
  <c r="T197" i="22" s="1"/>
  <c r="C197" i="22" s="1"/>
  <c r="A197" i="22"/>
  <c r="A242" i="22" s="1"/>
  <c r="A200" i="22"/>
  <c r="A245" i="22" s="1"/>
  <c r="U200" i="22"/>
  <c r="S200" i="22" s="1"/>
  <c r="T200" i="22" s="1"/>
  <c r="C200" i="22" s="1"/>
  <c r="U199" i="22"/>
  <c r="S199" i="22" s="1"/>
  <c r="T199" i="22" s="1"/>
  <c r="C199" i="22" s="1"/>
  <c r="A199" i="22"/>
  <c r="A244" i="22" s="1"/>
  <c r="U110" i="20"/>
  <c r="S110" i="20" s="1"/>
  <c r="T110" i="20" s="1"/>
  <c r="C110" i="20" s="1"/>
  <c r="A110" i="20"/>
  <c r="A245" i="20" s="1"/>
  <c r="A111" i="19"/>
  <c r="A246" i="19" s="1"/>
  <c r="U111" i="19"/>
  <c r="S111" i="19" s="1"/>
  <c r="T111" i="19" s="1"/>
  <c r="C111" i="19" s="1"/>
  <c r="U106" i="19"/>
  <c r="S106" i="19" s="1"/>
  <c r="T106" i="19" s="1"/>
  <c r="C106" i="19" s="1"/>
  <c r="A106" i="19"/>
  <c r="A241" i="19" s="1"/>
  <c r="U189" i="22"/>
  <c r="S189" i="22" s="1"/>
  <c r="T189" i="22" s="1"/>
  <c r="C189" i="22" s="1"/>
  <c r="A189" i="22"/>
  <c r="U102" i="19"/>
  <c r="S102" i="19" s="1"/>
  <c r="T102" i="19" s="1"/>
  <c r="C102" i="19" s="1"/>
  <c r="A102" i="19"/>
  <c r="A237" i="19" s="1"/>
  <c r="A104" i="19"/>
  <c r="A239" i="19" s="1"/>
  <c r="U104" i="19"/>
  <c r="S104" i="19" s="1"/>
  <c r="T104" i="19" s="1"/>
  <c r="C104" i="19" s="1"/>
  <c r="U106" i="20"/>
  <c r="S106" i="20" s="1"/>
  <c r="T106" i="20" s="1"/>
  <c r="C106" i="20" s="1"/>
  <c r="A106" i="20"/>
  <c r="A241" i="20" s="1"/>
  <c r="A104" i="20"/>
  <c r="A239" i="20" s="1"/>
  <c r="U104" i="20"/>
  <c r="S104" i="20" s="1"/>
  <c r="T104" i="20" s="1"/>
  <c r="C104" i="20" s="1"/>
  <c r="U106" i="21"/>
  <c r="S106" i="21" s="1"/>
  <c r="T106" i="21" s="1"/>
  <c r="C106" i="21" s="1"/>
  <c r="A106" i="21"/>
  <c r="A241" i="21" s="1"/>
  <c r="U110" i="21"/>
  <c r="S110" i="21" s="1"/>
  <c r="T110" i="21" s="1"/>
  <c r="C110" i="21" s="1"/>
  <c r="A110" i="21"/>
  <c r="A245" i="21" s="1"/>
  <c r="A111" i="20"/>
  <c r="A246" i="20" s="1"/>
  <c r="U111" i="20"/>
  <c r="S111" i="20" s="1"/>
  <c r="T111" i="20" s="1"/>
  <c r="C111" i="20" s="1"/>
  <c r="A201" i="22"/>
  <c r="A246" i="22" s="1"/>
  <c r="U201" i="22"/>
  <c r="S201" i="22" s="1"/>
  <c r="T201" i="22" s="1"/>
  <c r="C201" i="22" s="1"/>
  <c r="U105" i="19"/>
  <c r="S105" i="19" s="1"/>
  <c r="T105" i="19" s="1"/>
  <c r="C105" i="19" s="1"/>
  <c r="A105" i="19"/>
  <c r="A240" i="19" s="1"/>
  <c r="A102" i="21"/>
  <c r="A237" i="21" s="1"/>
  <c r="U102" i="21"/>
  <c r="S102" i="21" s="1"/>
  <c r="T102" i="21" s="1"/>
  <c r="C102" i="21" s="1"/>
  <c r="A100" i="19"/>
  <c r="A235" i="19" s="1"/>
  <c r="U100" i="19"/>
  <c r="S100" i="19" s="1"/>
  <c r="T100" i="19" s="1"/>
  <c r="C100" i="19" s="1"/>
  <c r="U105" i="21"/>
  <c r="S105" i="21" s="1"/>
  <c r="T105" i="21" s="1"/>
  <c r="C105" i="21" s="1"/>
  <c r="A105" i="21"/>
  <c r="A240" i="21" s="1"/>
  <c r="A100" i="21"/>
  <c r="A235" i="21" s="1"/>
  <c r="U100" i="21"/>
  <c r="S100" i="21" s="1"/>
  <c r="T100" i="21" s="1"/>
  <c r="C100" i="21" s="1"/>
  <c r="A105" i="20"/>
  <c r="A240" i="20" s="1"/>
  <c r="U105" i="20"/>
  <c r="S105" i="20" s="1"/>
  <c r="T105" i="20" s="1"/>
  <c r="C105" i="20" s="1"/>
  <c r="U102" i="20"/>
  <c r="S102" i="20" s="1"/>
  <c r="T102" i="20" s="1"/>
  <c r="C102" i="20" s="1"/>
  <c r="A102" i="20"/>
  <c r="A237" i="20" s="1"/>
  <c r="A100" i="20"/>
  <c r="A235" i="20" s="1"/>
  <c r="U100" i="20"/>
  <c r="S100" i="20" s="1"/>
  <c r="T100" i="20" s="1"/>
  <c r="C100" i="20" s="1"/>
  <c r="U104" i="21"/>
  <c r="S104" i="21" s="1"/>
  <c r="T104" i="21" s="1"/>
  <c r="C104" i="21" s="1"/>
  <c r="A104" i="21"/>
  <c r="A239" i="21" s="1"/>
  <c r="A103" i="21"/>
  <c r="A238" i="21" s="1"/>
  <c r="U103" i="21"/>
  <c r="S103" i="21" s="1"/>
  <c r="T103" i="21" s="1"/>
  <c r="C103" i="21" s="1"/>
  <c r="A99" i="20"/>
  <c r="A234" i="20" s="1"/>
  <c r="U99" i="20"/>
  <c r="S99" i="20" s="1"/>
  <c r="T99" i="20" s="1"/>
  <c r="C99" i="20" s="1"/>
  <c r="A101" i="21"/>
  <c r="A236" i="21" s="1"/>
  <c r="U101" i="21"/>
  <c r="S101" i="21" s="1"/>
  <c r="T101" i="21" s="1"/>
  <c r="C101" i="21" s="1"/>
  <c r="A99" i="21"/>
  <c r="A234" i="21" s="1"/>
  <c r="U99" i="21"/>
  <c r="S99" i="21" s="1"/>
  <c r="T99" i="21" s="1"/>
  <c r="C99" i="21" s="1"/>
  <c r="U111" i="21"/>
  <c r="S111" i="21" s="1"/>
  <c r="T111" i="21" s="1"/>
  <c r="C111" i="21" s="1"/>
  <c r="A111" i="21"/>
  <c r="A246" i="21" s="1"/>
  <c r="U191" i="22"/>
  <c r="S191" i="22" s="1"/>
  <c r="T191" i="22" s="1"/>
  <c r="C191" i="22" s="1"/>
  <c r="A191" i="22"/>
  <c r="U192" i="22"/>
  <c r="S192" i="22" s="1"/>
  <c r="T192" i="22" s="1"/>
  <c r="C192" i="22" s="1"/>
  <c r="A233" i="19"/>
  <c r="U98" i="19"/>
  <c r="S98" i="19" s="1"/>
  <c r="T98" i="19" s="1"/>
  <c r="C98" i="19" s="1"/>
  <c r="U193" i="22"/>
  <c r="S193" i="22" s="1"/>
  <c r="T193" i="22" s="1"/>
  <c r="C193" i="22" s="1"/>
  <c r="A193" i="22"/>
  <c r="U195" i="22"/>
  <c r="S195" i="22" s="1"/>
  <c r="T195" i="22" s="1"/>
  <c r="C195" i="22" s="1"/>
  <c r="A195" i="22"/>
  <c r="A240" i="22" s="1"/>
  <c r="A98" i="20"/>
  <c r="A233" i="20" s="1"/>
  <c r="U98" i="20"/>
  <c r="S98" i="20" s="1"/>
  <c r="T98" i="20" s="1"/>
  <c r="C98" i="20" s="1"/>
  <c r="U190" i="22"/>
  <c r="S190" i="22" s="1"/>
  <c r="T190" i="22" s="1"/>
  <c r="C190" i="22" s="1"/>
  <c r="A190" i="22"/>
  <c r="U108" i="19"/>
  <c r="S108" i="19" s="1"/>
  <c r="T108" i="19" s="1"/>
  <c r="C108" i="19" s="1"/>
  <c r="A108" i="19"/>
  <c r="A243" i="19" s="1"/>
  <c r="U196" i="22"/>
  <c r="S196" i="22" s="1"/>
  <c r="T196" i="22" s="1"/>
  <c r="C196" i="22" s="1"/>
  <c r="A196" i="22"/>
  <c r="A241" i="22" s="1"/>
  <c r="U98" i="21"/>
  <c r="S98" i="21" s="1"/>
  <c r="T98" i="21" s="1"/>
  <c r="C98" i="21" s="1"/>
  <c r="A98" i="21"/>
  <c r="A233" i="21" s="1"/>
  <c r="U108" i="20"/>
  <c r="S108" i="20" s="1"/>
  <c r="T108" i="20" s="1"/>
  <c r="C108" i="20" s="1"/>
  <c r="A108" i="20"/>
  <c r="A243" i="20" s="1"/>
  <c r="U188" i="22"/>
  <c r="S188" i="22" s="1"/>
  <c r="T188" i="22" s="1"/>
  <c r="C188" i="22" s="1"/>
  <c r="U198" i="22"/>
  <c r="S198" i="22" s="1"/>
  <c r="T198" i="22" s="1"/>
  <c r="C198" i="22" s="1"/>
  <c r="A198" i="22"/>
  <c r="A243" i="22" s="1"/>
  <c r="A109" i="19"/>
  <c r="A244" i="19" s="1"/>
  <c r="U109" i="19"/>
  <c r="S109" i="19" s="1"/>
  <c r="T109" i="19" s="1"/>
  <c r="C109" i="19" s="1"/>
  <c r="U107" i="21"/>
  <c r="S107" i="21" s="1"/>
  <c r="T107" i="21" s="1"/>
  <c r="C107" i="21" s="1"/>
  <c r="A107" i="21"/>
  <c r="A242" i="21" s="1"/>
  <c r="U107" i="19"/>
  <c r="S107" i="19" s="1"/>
  <c r="T107" i="19" s="1"/>
  <c r="C107" i="19" s="1"/>
  <c r="A107" i="19"/>
  <c r="A242" i="19" s="1"/>
  <c r="A108" i="21"/>
  <c r="A243" i="21" s="1"/>
  <c r="U108" i="21"/>
  <c r="S108" i="21" s="1"/>
  <c r="T108" i="21" s="1"/>
  <c r="C108" i="21" s="1"/>
  <c r="U101" i="20"/>
  <c r="S101" i="20" s="1"/>
  <c r="T101" i="20" s="1"/>
  <c r="C101" i="20" s="1"/>
  <c r="A101" i="20"/>
  <c r="A236" i="20" s="1"/>
  <c r="U103" i="19"/>
  <c r="S103" i="19" s="1"/>
  <c r="T103" i="19" s="1"/>
  <c r="C103" i="19" s="1"/>
  <c r="A103" i="19"/>
  <c r="A238" i="19" s="1"/>
  <c r="U109" i="20"/>
  <c r="S109" i="20" s="1"/>
  <c r="T109" i="20" s="1"/>
  <c r="C109" i="20" s="1"/>
  <c r="A109" i="20"/>
  <c r="A244" i="20" s="1"/>
  <c r="U194" i="22"/>
  <c r="S194" i="22" s="1"/>
  <c r="T194" i="22" s="1"/>
  <c r="C194" i="22" s="1"/>
  <c r="A194" i="22"/>
  <c r="A239" i="22" s="1"/>
  <c r="A107" i="20"/>
  <c r="A242" i="20" s="1"/>
  <c r="U107" i="20"/>
  <c r="S107" i="20" s="1"/>
  <c r="T107" i="20" s="1"/>
  <c r="C107" i="20" s="1"/>
  <c r="U101" i="19"/>
  <c r="S101" i="19" s="1"/>
  <c r="T101" i="19" s="1"/>
  <c r="C101" i="19" s="1"/>
  <c r="A101" i="19"/>
  <c r="A236" i="19" s="1"/>
  <c r="U110" i="19"/>
  <c r="S110" i="19" s="1"/>
  <c r="T110" i="19" s="1"/>
  <c r="C110" i="19" s="1"/>
  <c r="A110" i="19"/>
  <c r="A245" i="19" s="1"/>
  <c r="U103" i="20"/>
  <c r="S103" i="20" s="1"/>
  <c r="T103" i="20" s="1"/>
  <c r="C103" i="20" s="1"/>
  <c r="A103" i="20"/>
  <c r="A238" i="20" s="1"/>
  <c r="A109" i="21"/>
  <c r="A244" i="21" s="1"/>
  <c r="U109" i="21"/>
  <c r="S109" i="21" s="1"/>
  <c r="T109" i="21" s="1"/>
  <c r="C109" i="21" s="1"/>
  <c r="U101" i="17"/>
  <c r="S101" i="17" s="1"/>
  <c r="T101" i="17" s="1"/>
  <c r="C101" i="17" s="1"/>
  <c r="A101" i="17"/>
  <c r="A236" i="17" s="1"/>
  <c r="U104" i="17"/>
  <c r="S104" i="17" s="1"/>
  <c r="T104" i="17" s="1"/>
  <c r="C104" i="17" s="1"/>
  <c r="A104" i="17"/>
  <c r="A239" i="17" s="1"/>
  <c r="U110" i="17"/>
  <c r="S110" i="17" s="1"/>
  <c r="T110" i="17" s="1"/>
  <c r="C110" i="17" s="1"/>
  <c r="A110" i="17"/>
  <c r="A245" i="17" s="1"/>
  <c r="A109" i="17"/>
  <c r="A244" i="17" s="1"/>
  <c r="U109" i="17"/>
  <c r="S109" i="17" s="1"/>
  <c r="T109" i="17" s="1"/>
  <c r="C109" i="17" s="1"/>
  <c r="U107" i="17"/>
  <c r="S107" i="17" s="1"/>
  <c r="T107" i="17" s="1"/>
  <c r="C107" i="17" s="1"/>
  <c r="A107" i="17"/>
  <c r="A242" i="17" s="1"/>
  <c r="U103" i="17"/>
  <c r="S103" i="17" s="1"/>
  <c r="T103" i="17" s="1"/>
  <c r="C103" i="17" s="1"/>
  <c r="A103" i="17"/>
  <c r="A238" i="17" s="1"/>
  <c r="U99" i="17"/>
  <c r="S99" i="17" s="1"/>
  <c r="T99" i="17" s="1"/>
  <c r="C99" i="17" s="1"/>
  <c r="A99" i="17"/>
  <c r="A234" i="17" s="1"/>
  <c r="A106" i="17"/>
  <c r="A241" i="17" s="1"/>
  <c r="U106" i="17"/>
  <c r="S106" i="17" s="1"/>
  <c r="T106" i="17" s="1"/>
  <c r="C106" i="17" s="1"/>
  <c r="A98" i="17"/>
  <c r="A233" i="17" s="1"/>
  <c r="U98" i="17"/>
  <c r="S98" i="17" s="1"/>
  <c r="T98" i="17" s="1"/>
  <c r="C98" i="17" s="1"/>
  <c r="U111" i="17"/>
  <c r="S111" i="17" s="1"/>
  <c r="T111" i="17" s="1"/>
  <c r="C111" i="17" s="1"/>
  <c r="A111" i="17"/>
  <c r="A246" i="17" s="1"/>
  <c r="U102" i="17"/>
  <c r="S102" i="17" s="1"/>
  <c r="T102" i="17" s="1"/>
  <c r="C102" i="17" s="1"/>
  <c r="A102" i="17"/>
  <c r="A237" i="17" s="1"/>
  <c r="U100" i="17"/>
  <c r="S100" i="17" s="1"/>
  <c r="T100" i="17" s="1"/>
  <c r="C100" i="17" s="1"/>
  <c r="A100" i="17"/>
  <c r="A235" i="17" s="1"/>
  <c r="U105" i="17"/>
  <c r="S105" i="17" s="1"/>
  <c r="T105" i="17" s="1"/>
  <c r="C105" i="17" s="1"/>
  <c r="A105" i="17"/>
  <c r="A240" i="17" s="1"/>
  <c r="A108" i="17"/>
  <c r="A243" i="17" s="1"/>
  <c r="U108" i="17"/>
  <c r="S108" i="17" s="1"/>
  <c r="T108" i="17" s="1"/>
  <c r="C108" i="17" s="1"/>
  <c r="B16" i="11" a="1"/>
  <c r="D17" i="11" a="1"/>
  <c r="B6" i="11" a="1"/>
  <c r="D11" i="11" a="1"/>
  <c r="D8" i="11" a="1"/>
  <c r="E9" i="11" a="1"/>
  <c r="B15" i="11" a="1"/>
  <c r="F10" i="11" a="1"/>
  <c r="E4" i="11" a="1"/>
  <c r="D4" i="11" a="1"/>
  <c r="B12" i="11" a="1"/>
  <c r="D10" i="11" a="1"/>
  <c r="E6" i="11" a="1"/>
  <c r="F12" i="11" a="1"/>
  <c r="F16" i="11" a="1"/>
  <c r="B11" i="11" a="1"/>
  <c r="F13" i="11" a="1"/>
  <c r="E13" i="11" a="1"/>
  <c r="D15" i="11" a="1"/>
  <c r="E5" i="11" a="1"/>
  <c r="D14" i="11" a="1"/>
  <c r="B13" i="11" a="1"/>
  <c r="F17" i="11" a="1"/>
  <c r="D13" i="11" a="1"/>
  <c r="B9" i="11" a="1"/>
  <c r="D9" i="11" a="1"/>
  <c r="F15" i="11" a="1"/>
  <c r="D16" i="11" a="1"/>
  <c r="E10" i="11" a="1"/>
  <c r="E12" i="11" a="1"/>
  <c r="F11" i="11" a="1"/>
  <c r="D7" i="11" a="1"/>
  <c r="E7" i="11" a="1"/>
  <c r="D6" i="11" a="1"/>
  <c r="B5" i="11" a="1"/>
  <c r="B8" i="11" a="1"/>
  <c r="B14" i="11" a="1"/>
  <c r="B10" i="11" a="1"/>
  <c r="E16" i="11" a="1"/>
  <c r="E11" i="11" a="1"/>
  <c r="B7" i="11" a="1"/>
  <c r="E17" i="11" a="1"/>
  <c r="F14" i="11" a="1"/>
  <c r="B4" i="11" a="1"/>
  <c r="E15" i="11" a="1"/>
  <c r="E14" i="11" a="1"/>
  <c r="D5" i="11" a="1"/>
  <c r="E8" i="11" a="1"/>
  <c r="B17" i="11" a="1"/>
  <c r="D12" i="11" a="1"/>
  <c r="E17" i="11" l="1"/>
  <c r="D16" i="11"/>
  <c r="E9" i="11"/>
  <c r="E8" i="11"/>
  <c r="E7" i="11"/>
  <c r="D12" i="11"/>
  <c r="D15" i="11"/>
  <c r="D13" i="11"/>
  <c r="D11" i="11"/>
  <c r="F15" i="11"/>
  <c r="E4" i="11"/>
  <c r="D7" i="11"/>
  <c r="E10" i="11"/>
  <c r="F10" i="11"/>
  <c r="F14" i="11"/>
  <c r="F11" i="11"/>
  <c r="E12" i="11"/>
  <c r="E5" i="11"/>
  <c r="F16" i="11"/>
  <c r="D4" i="11"/>
  <c r="F17" i="11"/>
  <c r="D14" i="11"/>
  <c r="E16" i="11"/>
  <c r="E15" i="11"/>
  <c r="F13" i="11"/>
  <c r="F12" i="11"/>
  <c r="D17" i="11"/>
  <c r="D5" i="11"/>
  <c r="D9" i="11"/>
  <c r="D8" i="11"/>
  <c r="E6" i="11"/>
  <c r="E11" i="11"/>
  <c r="D6" i="11"/>
  <c r="E14" i="11"/>
  <c r="D10" i="11"/>
  <c r="E13" i="11"/>
  <c r="B17" i="11"/>
  <c r="B16" i="11"/>
  <c r="B15" i="11"/>
  <c r="B14" i="11"/>
  <c r="B13" i="11"/>
  <c r="B12" i="11"/>
  <c r="B11" i="11"/>
  <c r="B10" i="11"/>
  <c r="B9" i="11"/>
  <c r="B8" i="11"/>
  <c r="B7" i="11"/>
  <c r="B6" i="11"/>
  <c r="B5" i="11"/>
  <c r="B4" i="11"/>
  <c r="J44" i="11"/>
  <c r="B93" i="11" s="1"/>
  <c r="A234" i="22"/>
  <c r="A237" i="22"/>
  <c r="A236" i="22"/>
  <c r="A235" i="22"/>
  <c r="A233" i="22"/>
  <c r="A238" i="22"/>
  <c r="B65" i="11"/>
  <c r="B114" i="11" s="1"/>
  <c r="F7" i="11" a="1"/>
  <c r="F9" i="11" a="1"/>
  <c r="F6" i="11" a="1"/>
  <c r="F5" i="11" a="1"/>
  <c r="F4" i="11" a="1"/>
  <c r="F8" i="11" a="1"/>
  <c r="F8" i="11" l="1"/>
  <c r="J8" i="11" s="1"/>
  <c r="B70" i="11" s="1"/>
  <c r="B119" i="11" s="1"/>
  <c r="F4" i="11"/>
  <c r="J4" i="11" s="1"/>
  <c r="B66" i="11" s="1"/>
  <c r="B115" i="11" s="1"/>
  <c r="F6" i="11"/>
  <c r="J6" i="11" s="1"/>
  <c r="B68" i="11" s="1"/>
  <c r="B117" i="11" s="1"/>
  <c r="F7" i="11"/>
  <c r="J7" i="11" s="1"/>
  <c r="B69" i="11" s="1"/>
  <c r="B118" i="11" s="1"/>
  <c r="F5" i="11"/>
  <c r="F9" i="11"/>
  <c r="J9" i="11" s="1"/>
  <c r="B71" i="11" s="1"/>
  <c r="B120" i="11" s="1"/>
  <c r="J29" i="11"/>
  <c r="J30" i="11"/>
  <c r="F92" i="11" s="1"/>
  <c r="F141" i="11" s="1"/>
  <c r="C93" i="11"/>
  <c r="D93" i="11"/>
  <c r="G93" i="11"/>
  <c r="G142" i="11" s="1"/>
  <c r="H93" i="11"/>
  <c r="H142" i="11" s="1"/>
  <c r="F93" i="11"/>
  <c r="F142" i="11" s="1"/>
  <c r="E93" i="11"/>
  <c r="G65" i="11"/>
  <c r="G114" i="11" s="1"/>
  <c r="H65" i="11"/>
  <c r="H114" i="11" s="1"/>
  <c r="C65" i="11"/>
  <c r="F65" i="11"/>
  <c r="F114" i="11" s="1"/>
  <c r="E65" i="11"/>
  <c r="E114" i="11" s="1"/>
  <c r="D65" i="11"/>
  <c r="D114" i="11" s="1"/>
  <c r="J13" i="11"/>
  <c r="B75" i="11" s="1"/>
  <c r="B124" i="11" s="1"/>
  <c r="J17" i="11"/>
  <c r="B79" i="11" s="1"/>
  <c r="B128" i="11" s="1"/>
  <c r="J19" i="11"/>
  <c r="B81" i="11" s="1"/>
  <c r="J5" i="11"/>
  <c r="J22" i="11"/>
  <c r="B84" i="11" s="1"/>
  <c r="J23" i="11"/>
  <c r="B85" i="11" s="1"/>
  <c r="J14" i="11"/>
  <c r="B76" i="11" s="1"/>
  <c r="J18" i="11"/>
  <c r="B80" i="11" s="1"/>
  <c r="B129" i="11" s="1"/>
  <c r="J20" i="11"/>
  <c r="B82" i="11" s="1"/>
  <c r="J10" i="11"/>
  <c r="B72" i="11" s="1"/>
  <c r="B121" i="11" s="1"/>
  <c r="J26" i="11"/>
  <c r="B88" i="11" s="1"/>
  <c r="J15" i="11"/>
  <c r="B77" i="11" s="1"/>
  <c r="B126" i="11" s="1"/>
  <c r="J21" i="11"/>
  <c r="B83" i="11" s="1"/>
  <c r="J24" i="11"/>
  <c r="B86" i="11" s="1"/>
  <c r="J25" i="11"/>
  <c r="B87" i="11" s="1"/>
  <c r="J11" i="11"/>
  <c r="B73" i="11" s="1"/>
  <c r="B122" i="11" s="1"/>
  <c r="J27" i="11"/>
  <c r="B89" i="11" s="1"/>
  <c r="J16" i="11"/>
  <c r="B78" i="11" s="1"/>
  <c r="B127" i="11" s="1"/>
  <c r="J12" i="11"/>
  <c r="B74" i="11" s="1"/>
  <c r="B123" i="11" s="1"/>
  <c r="J28" i="11"/>
  <c r="B90" i="11" s="1"/>
  <c r="B139" i="11" s="1"/>
  <c r="B92" i="11" l="1"/>
  <c r="B141" i="11" s="1"/>
  <c r="H92" i="11"/>
  <c r="G92" i="11"/>
  <c r="C92" i="11"/>
  <c r="D92" i="11"/>
  <c r="D141" i="11" s="1"/>
  <c r="E92" i="11"/>
  <c r="E141" i="11" s="1"/>
  <c r="C91" i="11"/>
  <c r="H91" i="11"/>
  <c r="G91" i="11"/>
  <c r="D91" i="11"/>
  <c r="D140" i="11" s="1"/>
  <c r="E91" i="11"/>
  <c r="E140" i="11" s="1"/>
  <c r="B91" i="11"/>
  <c r="B140" i="11" s="1"/>
  <c r="F91" i="11"/>
  <c r="F140" i="11" s="1"/>
  <c r="G74" i="11"/>
  <c r="G123" i="11" s="1"/>
  <c r="H74" i="11"/>
  <c r="H123" i="11" s="1"/>
  <c r="E74" i="11"/>
  <c r="E123" i="11" s="1"/>
  <c r="F74" i="11"/>
  <c r="F123" i="11" s="1"/>
  <c r="C74" i="11"/>
  <c r="D74" i="11"/>
  <c r="D123" i="11" s="1"/>
  <c r="H73" i="11"/>
  <c r="H122" i="11" s="1"/>
  <c r="G73" i="11"/>
  <c r="G122" i="11" s="1"/>
  <c r="C73" i="11"/>
  <c r="D73" i="11"/>
  <c r="D122" i="11" s="1"/>
  <c r="E73" i="11"/>
  <c r="E122" i="11" s="1"/>
  <c r="F73" i="11"/>
  <c r="F122" i="11" s="1"/>
  <c r="G70" i="11"/>
  <c r="G119" i="11" s="1"/>
  <c r="H70" i="11"/>
  <c r="H119" i="11" s="1"/>
  <c r="F70" i="11"/>
  <c r="F119" i="11" s="1"/>
  <c r="C70" i="11"/>
  <c r="E70" i="11"/>
  <c r="E119" i="11" s="1"/>
  <c r="D70" i="11"/>
  <c r="D119" i="11" s="1"/>
  <c r="G68" i="11"/>
  <c r="G117" i="11" s="1"/>
  <c r="H68" i="11"/>
  <c r="H117" i="11" s="1"/>
  <c r="E68" i="11"/>
  <c r="E117" i="11" s="1"/>
  <c r="F68" i="11"/>
  <c r="F117" i="11" s="1"/>
  <c r="C68" i="11"/>
  <c r="D68" i="11"/>
  <c r="D117" i="11" s="1"/>
  <c r="G67" i="11"/>
  <c r="G116" i="11" s="1"/>
  <c r="H67" i="11"/>
  <c r="H116" i="11" s="1"/>
  <c r="D67" i="11"/>
  <c r="D116" i="11" s="1"/>
  <c r="C67" i="11"/>
  <c r="E67" i="11"/>
  <c r="E116" i="11" s="1"/>
  <c r="F67" i="11"/>
  <c r="F116" i="11" s="1"/>
  <c r="H77" i="11"/>
  <c r="H126" i="11" s="1"/>
  <c r="G77" i="11"/>
  <c r="G126" i="11" s="1"/>
  <c r="F77" i="11"/>
  <c r="F126" i="11" s="1"/>
  <c r="D77" i="11"/>
  <c r="D126" i="11" s="1"/>
  <c r="E77" i="11"/>
  <c r="E126" i="11" s="1"/>
  <c r="C77" i="11"/>
  <c r="H85" i="11"/>
  <c r="G85" i="11"/>
  <c r="C85" i="11"/>
  <c r="D85" i="11"/>
  <c r="E85" i="11"/>
  <c r="F85" i="11"/>
  <c r="F134" i="11" s="1"/>
  <c r="G72" i="11"/>
  <c r="G121" i="11" s="1"/>
  <c r="H72" i="11"/>
  <c r="H121" i="11" s="1"/>
  <c r="E72" i="11"/>
  <c r="E121" i="11" s="1"/>
  <c r="D72" i="11"/>
  <c r="D121" i="11" s="1"/>
  <c r="F72" i="11"/>
  <c r="F121" i="11" s="1"/>
  <c r="C72" i="11"/>
  <c r="G89" i="11"/>
  <c r="H89" i="11"/>
  <c r="D89" i="11"/>
  <c r="F89" i="11"/>
  <c r="F138" i="11" s="1"/>
  <c r="E89" i="11"/>
  <c r="C89" i="11"/>
  <c r="G82" i="11"/>
  <c r="H82" i="11"/>
  <c r="E82" i="11"/>
  <c r="D82" i="11"/>
  <c r="C82" i="11"/>
  <c r="F82" i="11"/>
  <c r="F131" i="11" s="1"/>
  <c r="G86" i="11"/>
  <c r="H86" i="11"/>
  <c r="C86" i="11"/>
  <c r="D86" i="11"/>
  <c r="E86" i="11"/>
  <c r="F86" i="11"/>
  <c r="F135" i="11" s="1"/>
  <c r="G80" i="11"/>
  <c r="H80" i="11"/>
  <c r="C80" i="11"/>
  <c r="E80" i="11"/>
  <c r="E129" i="11" s="1"/>
  <c r="D80" i="11"/>
  <c r="D129" i="11" s="1"/>
  <c r="F80" i="11"/>
  <c r="F129" i="11" s="1"/>
  <c r="H81" i="11"/>
  <c r="G81" i="11"/>
  <c r="F81" i="11"/>
  <c r="F130" i="11" s="1"/>
  <c r="D81" i="11"/>
  <c r="E81" i="11"/>
  <c r="C81" i="11"/>
  <c r="G66" i="11"/>
  <c r="G115" i="11" s="1"/>
  <c r="H66" i="11"/>
  <c r="H115" i="11" s="1"/>
  <c r="D66" i="11"/>
  <c r="D115" i="11" s="1"/>
  <c r="C66" i="11"/>
  <c r="E66" i="11"/>
  <c r="E115" i="11" s="1"/>
  <c r="F66" i="11"/>
  <c r="F115" i="11" s="1"/>
  <c r="G78" i="11"/>
  <c r="G127" i="11" s="1"/>
  <c r="H78" i="11"/>
  <c r="H127" i="11" s="1"/>
  <c r="C78" i="11"/>
  <c r="E78" i="11"/>
  <c r="E127" i="11" s="1"/>
  <c r="D78" i="11"/>
  <c r="D127" i="11" s="1"/>
  <c r="F78" i="11"/>
  <c r="F127" i="11" s="1"/>
  <c r="G84" i="11"/>
  <c r="H84" i="11"/>
  <c r="D84" i="11"/>
  <c r="E84" i="11"/>
  <c r="C84" i="11"/>
  <c r="F84" i="11"/>
  <c r="F133" i="11" s="1"/>
  <c r="G87" i="11"/>
  <c r="H87" i="11"/>
  <c r="F87" i="11"/>
  <c r="F136" i="11" s="1"/>
  <c r="D87" i="11"/>
  <c r="C87" i="11"/>
  <c r="E87" i="11"/>
  <c r="G75" i="11"/>
  <c r="G124" i="11" s="1"/>
  <c r="H75" i="11"/>
  <c r="H124" i="11" s="1"/>
  <c r="E75" i="11"/>
  <c r="E124" i="11" s="1"/>
  <c r="F75" i="11"/>
  <c r="F124" i="11" s="1"/>
  <c r="D75" i="11"/>
  <c r="D124" i="11" s="1"/>
  <c r="C75" i="11"/>
  <c r="G88" i="11"/>
  <c r="H88" i="11"/>
  <c r="E88" i="11"/>
  <c r="C88" i="11"/>
  <c r="F88" i="11"/>
  <c r="F137" i="11" s="1"/>
  <c r="D88" i="11"/>
  <c r="G69" i="11"/>
  <c r="G118" i="11" s="1"/>
  <c r="H69" i="11"/>
  <c r="H118" i="11" s="1"/>
  <c r="C69" i="11"/>
  <c r="F69" i="11"/>
  <c r="F118" i="11" s="1"/>
  <c r="E69" i="11"/>
  <c r="E118" i="11" s="1"/>
  <c r="D69" i="11"/>
  <c r="D118" i="11" s="1"/>
  <c r="H71" i="11"/>
  <c r="H120" i="11" s="1"/>
  <c r="G71" i="11"/>
  <c r="G120" i="11" s="1"/>
  <c r="E71" i="11"/>
  <c r="E120" i="11" s="1"/>
  <c r="D71" i="11"/>
  <c r="D120" i="11" s="1"/>
  <c r="C71" i="11"/>
  <c r="F71" i="11"/>
  <c r="F120" i="11" s="1"/>
  <c r="B67" i="11"/>
  <c r="B116" i="11" s="1"/>
  <c r="G90" i="11"/>
  <c r="H90" i="11"/>
  <c r="F90" i="11"/>
  <c r="F139" i="11" s="1"/>
  <c r="E90" i="11"/>
  <c r="E139" i="11" s="1"/>
  <c r="C90" i="11"/>
  <c r="D90" i="11"/>
  <c r="D139" i="11" s="1"/>
  <c r="G83" i="11"/>
  <c r="H83" i="11"/>
  <c r="C83" i="11"/>
  <c r="F83" i="11"/>
  <c r="F132" i="11" s="1"/>
  <c r="E83" i="11"/>
  <c r="D83" i="11"/>
  <c r="G76" i="11"/>
  <c r="G125" i="11" s="1"/>
  <c r="H76" i="11"/>
  <c r="H125" i="11" s="1"/>
  <c r="F76" i="11"/>
  <c r="F125" i="11" s="1"/>
  <c r="C76" i="11"/>
  <c r="D76" i="11"/>
  <c r="E76" i="11"/>
  <c r="G79" i="11"/>
  <c r="G128" i="11" s="1"/>
  <c r="H79" i="11"/>
  <c r="H128" i="11" s="1"/>
  <c r="E79" i="11"/>
  <c r="E128" i="11" s="1"/>
  <c r="F79" i="11"/>
  <c r="F128" i="11" s="1"/>
  <c r="C79" i="11"/>
  <c r="D79" i="11"/>
  <c r="D128" i="11" s="1"/>
  <c r="J59" i="11" l="1"/>
  <c r="F108" i="11" s="1"/>
  <c r="F158" i="11" s="1"/>
  <c r="B108" i="11" l="1"/>
  <c r="C108" i="11"/>
  <c r="G108" i="11"/>
  <c r="D108" i="11"/>
  <c r="E108" i="11"/>
  <c r="H108"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tc={2460AAE2-B665-4684-8892-8AA26273B719}</author>
    <author>tc={B5BA71F8-FBB6-46EC-992C-BF26452C9DEE}</author>
    <author>tc={7BB1E930-D370-442E-B7F2-CAA7DD072604}</author>
    <author>tc={97B94DB1-55FC-4266-92DF-CB0196C6940F}</author>
    <author>tc={F4FD8A65-2769-43E2-9877-A160A9B8294E}</author>
    <author>tc={009C22FB-81EC-4755-BFAA-BA0488A4A96B}</author>
    <author>tc={65224A0D-32E7-40E5-BEAA-AEC8766DB0EE}</author>
    <author>tc={04BE28D7-F2E6-45EA-9B38-13C368885788}</author>
    <author>tc={BB147B2F-D3A2-43CF-9A30-C27EDA48F502}</author>
    <author>tc={E3E5F43E-1C67-4BF6-B8C0-FF10713AF261}</author>
    <author>tc={DB67B286-42D6-45BD-905B-E2F985D3FAC0}</author>
    <author>tc={7A18CC8E-3E70-4299-82DB-A64C1EF2E84A}</author>
    <author>tc={373975F2-9C49-4A6C-A681-361C290920B4}</author>
    <author>tc={6D50CC22-82B1-48C2-A7E8-D97A7284FF3F}</author>
    <author>tc={13C28C04-5139-4E50-A8B9-A6892823CA33}</author>
    <author>tc={BA36D5E6-3D17-4D65-9930-038C7CBC4937}</author>
    <author>tc={AFD32B21-AF97-4BCC-BF7E-FDAE09A20F8D}</author>
    <author>tc={D1B6E833-6871-40A0-8335-161D3EC0E037}</author>
    <author>tc={FDFC4EE1-8FB6-4F7F-A348-AFE8CD87C3D0}</author>
    <author>tc={C5B9A4F6-191A-4BFF-8E43-8EB556A7B15C}</author>
    <author>tc={B4F0A7FF-36B5-4505-B57B-7770BDA65CCF}</author>
    <author>tc={434A8892-2857-43F3-9D72-3B2558628B0A}</author>
    <author>tc={646CA971-9348-4C02-BC71-3286ABFE8135}</author>
  </authors>
  <commentList>
    <comment ref="D8" authorId="0" shapeId="0" xr:uid="{2460AAE2-B665-4684-8892-8AA26273B719}">
      <text>
        <t>[Threaded comment]
Your version of Excel allows you to read this threaded comment; however, any edits to it will get removed if the file is opened in a newer version of Excel. Learn more: https://go.microsoft.com/fwlink/?linkid=870924
Comment:
    Here it mentions that is country-dependent but then in the column country-dependent index it is included "no"
Reply:
    Yes it’s because it’s mostly dependent on the material, but there could be variation among countries</t>
      </text>
    </comment>
    <comment ref="E12" authorId="1" shapeId="0" xr:uid="{B5BA71F8-FBB6-46EC-992C-BF26452C9DEE}">
      <text>
        <t>[Threaded comment]
Your version of Excel allows you to read this threaded comment; however, any edits to it will get removed if the file is opened in a newer version of Excel. Learn more: https://go.microsoft.com/fwlink/?linkid=870924
Comment:
    Could  you please rephrase, it’s not very clear for me. For example what types of shocks? What is the exposure index? And who made this index?
Reply:
    Maybe we have to split it up and report data per sub-indicator</t>
      </text>
    </comment>
    <comment ref="U12" authorId="2" shapeId="0" xr:uid="{7BB1E930-D370-442E-B7F2-CAA7DD072604}">
      <text>
        <t>[Threaded comment]
Your version of Excel allows you to read this threaded comment; however, any edits to it will get removed if the file is opened in a newer version of Excel. Learn more: https://go.microsoft.com/fwlink/?linkid=870924
Comment:
    To be checked</t>
      </text>
    </comment>
    <comment ref="W12" authorId="3" shapeId="0" xr:uid="{97B94DB1-55FC-4266-92DF-CB0196C6940F}">
      <text>
        <t>[Threaded comment]
Your version of Excel allows you to read this threaded comment; however, any edits to it will get removed if the file is opened in a newer version of Excel. Learn more: https://go.microsoft.com/fwlink/?linkid=870924
Comment:
    Where can we find the values of this index?</t>
      </text>
    </comment>
    <comment ref="X13" authorId="4" shapeId="0" xr:uid="{F4FD8A65-2769-43E2-9877-A160A9B8294E}">
      <text>
        <t>[Threaded comment]
Your version of Excel allows you to read this threaded comment; however, any edits to it will get removed if the file is opened in a newer version of Excel. Learn more: https://go.microsoft.com/fwlink/?linkid=870924
Comment:
    I think there is an issue with the reference year, they are higher and higher</t>
      </text>
    </comment>
    <comment ref="U33" authorId="5" shapeId="0" xr:uid="{009C22FB-81EC-4755-BFAA-BA0488A4A96B}">
      <text>
        <t>[Threaded comment]
Your version of Excel allows you to read this threaded comment; however, any edits to it will get removed if the file is opened in a newer version of Excel. Learn more: https://go.microsoft.com/fwlink/?linkid=870924
Comment:
    Did you find a source for country-specific values? Please add to the tab “country performance”</t>
      </text>
    </comment>
    <comment ref="AE33" authorId="6" shapeId="0" xr:uid="{65224A0D-32E7-40E5-BEAA-AEC8766DB0EE}">
      <text>
        <t>[Threaded comment]
Your version of Excel allows you to read this threaded comment; however, any edits to it will get removed if the file is opened in a newer version of Excel. Learn more: https://go.microsoft.com/fwlink/?linkid=870924
Comment:
    Text literal copy from BIRD paper, we should rephrase and focus on what the indicator reflects, not the relevance of the source of risk.</t>
      </text>
    </comment>
    <comment ref="E37" authorId="7" shapeId="0" xr:uid="{04BE28D7-F2E6-45EA-9B38-13C368885788}">
      <text>
        <t>[Threaded comment]
Your version of Excel allows you to read this threaded comment; however, any edits to it will get removed if the file is opened in a newer version of Excel. Learn more: https://go.microsoft.com/fwlink/?linkid=870924
Comment:
    Is it an LCA characterisation factor? What steps do we need to follow to obtain a score?</t>
      </text>
    </comment>
    <comment ref="W45" authorId="8" shapeId="0" xr:uid="{BB147B2F-D3A2-43CF-9A30-C27EDA48F502}">
      <text>
        <t>[Threaded comment]
Your version of Excel allows you to read this threaded comment; however, any edits to it will get removed if the file is opened in a newer version of Excel. Learn more: https://go.microsoft.com/fwlink/?linkid=870924
Comment:
    https://epi.yale.edu/measure/2024/BDH</t>
      </text>
    </comment>
    <comment ref="E46" authorId="9" shapeId="0" xr:uid="{E3E5F43E-1C67-4BF6-B8C0-FF10713AF261}">
      <text>
        <t>[Threaded comment]
Your version of Excel allows you to read this threaded comment; however, any edits to it will get removed if the file is opened in a newer version of Excel. Learn more: https://go.microsoft.com/fwlink/?linkid=870924
Comment:
    Split up into two separate rows</t>
      </text>
    </comment>
    <comment ref="W46" authorId="10" shapeId="0" xr:uid="{DB67B286-42D6-45BD-905B-E2F985D3FAC0}">
      <text>
        <t>[Threaded comment]
Your version of Excel allows you to read this threaded comment; however, any edits to it will get removed if the file is opened in a newer version of Excel. Learn more: https://go.microsoft.com/fwlink/?linkid=870924
Comment:
    https://epi.yale.edu/measure/2024/BDH</t>
      </text>
    </comment>
    <comment ref="W47" authorId="11" shapeId="0" xr:uid="{7A18CC8E-3E70-4299-82DB-A64C1EF2E84A}">
      <text>
        <t>[Threaded comment]
Your version of Excel allows you to read this threaded comment; however, any edits to it will get removed if the file is opened in a newer version of Excel. Learn more: https://go.microsoft.com/fwlink/?linkid=870924
Comment:
    https://epi.yale.edu/measure/2024/BDH</t>
      </text>
    </comment>
    <comment ref="W48" authorId="12" shapeId="0" xr:uid="{373975F2-9C49-4A6C-A681-361C290920B4}">
      <text>
        <t>[Threaded comment]
Your version of Excel allows you to read this threaded comment; however, any edits to it will get removed if the file is opened in a newer version of Excel. Learn more: https://go.microsoft.com/fwlink/?linkid=870924
Comment:
    https://epi.yale.edu/measure/2024/BDH</t>
      </text>
    </comment>
    <comment ref="W51" authorId="13" shapeId="0" xr:uid="{6D50CC22-82B1-48C2-A7E8-D97A7284FF3F}">
      <text>
        <t>[Threaded comment]
Your version of Excel allows you to read this threaded comment; however, any edits to it will get removed if the file is opened in a newer version of Excel. Learn more: https://go.microsoft.com/fwlink/?linkid=870924
Comment:
    Can we find out what source they use?</t>
      </text>
    </comment>
    <comment ref="D54" authorId="14" shapeId="0" xr:uid="{13C28C04-5139-4E50-A8B9-A6892823CA33}">
      <text>
        <t>[Threaded comment]
Your version of Excel allows you to read this threaded comment; however, any edits to it will get removed if the file is opened in a newer version of Excel. Learn more: https://go.microsoft.com/fwlink/?linkid=870924
Comment:
    https://acleddata.com/about-acled/</t>
      </text>
    </comment>
    <comment ref="W54" authorId="15" shapeId="0" xr:uid="{BA36D5E6-3D17-4D65-9930-038C7CBC4937}">
      <text>
        <t>[Threaded comment]
Your version of Excel allows you to read this threaded comment; however, any edits to it will get removed if the file is opened in a newer version of Excel. Learn more: https://go.microsoft.com/fwlink/?linkid=870924
Comment:
    Can we find out what source they use?</t>
      </text>
    </comment>
    <comment ref="W58" authorId="16" shapeId="0" xr:uid="{AFD32B21-AF97-4BCC-BF7E-FDAE09A20F8D}">
      <text>
        <t>[Threaded comment]
Your version of Excel allows you to read this threaded comment; however, any edits to it will get removed if the file is opened in a newer version of Excel. Learn more: https://go.microsoft.com/fwlink/?linkid=870924
Comment:
    Can we find out what source they use?</t>
      </text>
    </comment>
    <comment ref="I67" authorId="17" shapeId="0" xr:uid="{D1B6E833-6871-40A0-8335-161D3EC0E037}">
      <text>
        <t>[Threaded comment]
Your version of Excel allows you to read this threaded comment; however, any edits to it will get removed if the file is opened in a newer version of Excel. Learn more: https://go.microsoft.com/fwlink/?linkid=870924
Comment:
    What does it mean here, is it per species and can vary per country?</t>
      </text>
    </comment>
    <comment ref="E68" authorId="18" shapeId="0" xr:uid="{FDFC4EE1-8FB6-4F7F-A348-AFE8CD87C3D0}">
      <text>
        <t>[Threaded comment]
Your version of Excel allows you to read this threaded comment; however, any edits to it will get removed if the file is opened in a newer version of Excel. Learn more: https://go.microsoft.com/fwlink/?linkid=870924
Comment:
    Isn’t this a mix of extraction rate and resource stocks?</t>
      </text>
    </comment>
    <comment ref="D70" authorId="19" shapeId="0" xr:uid="{C5B9A4F6-191A-4BFF-8E43-8EB556A7B15C}">
      <text>
        <t>[Threaded comment]
Your version of Excel allows you to read this threaded comment; however, any edits to it will get removed if the file is opened in a newer version of Excel. Learn more: https://go.microsoft.com/fwlink/?linkid=870924
Comment:
    Same as line below, which one tshould we keep ?</t>
      </text>
    </comment>
    <comment ref="W73" authorId="20" shapeId="0" xr:uid="{B4F0A7FF-36B5-4505-B57B-7770BDA65CCF}">
      <text>
        <t>[Threaded comment]
Your version of Excel allows you to read this threaded comment; however, any edits to it will get removed if the file is opened in a newer version of Excel. Learn more: https://go.microsoft.com/fwlink/?linkid=870924
Comment:
    Does BIRD suggest a source to find global production shares?</t>
      </text>
    </comment>
    <comment ref="G78" authorId="21" shapeId="0" xr:uid="{434A8892-2857-43F3-9D72-3B2558628B0A}">
      <text>
        <t>[Threaded comment]
Your version of Excel allows you to read this threaded comment; however, any edits to it will get removed if the file is opened in a newer version of Excel. Learn more: https://go.microsoft.com/fwlink/?linkid=870924
Comment:
    Here we mention price in the description, but it’s not considered in the graph. Maybe revise for the paper</t>
      </text>
    </comment>
    <comment ref="W78" authorId="22" shapeId="0" xr:uid="{646CA971-9348-4C02-BC71-3286ABFE8135}">
      <text>
        <t xml:space="preserve">[Threaded comment]
Your version of Excel allows you to read this threaded comment; however, any edits to it will get removed if the file is opened in a newer version of Excel. Learn more: https://go.microsoft.com/fwlink/?linkid=870924
Comment:
    https://impact.economist.com/sustainability/project/food-security-index/download-the-index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<sst xmlns="http://schemas.openxmlformats.org/spreadsheetml/2006/main" count="9123" uniqueCount="840">
  <si>
    <t>Numbering</t>
  </si>
  <si>
    <t>Source of risk</t>
  </si>
  <si>
    <t>Overview of identified potential indicators</t>
  </si>
  <si>
    <t xml:space="preserve">Description </t>
  </si>
  <si>
    <t>Contributes to the risk: A company may not have access to a product</t>
  </si>
  <si>
    <t>Contributes to the risk: A product may change suddenly substantially in price</t>
  </si>
  <si>
    <t>Contributes to the risk: A company's reputation may be affected by the use of a product</t>
  </si>
  <si>
    <t>Country-dependent index / Indicators weighted by producing or exporting countries</t>
  </si>
  <si>
    <t>Relevance for minerals/metals</t>
  </si>
  <si>
    <t>Relevance for biotic materials</t>
  </si>
  <si>
    <t>Included in IRTC</t>
  </si>
  <si>
    <t>Included in BIRD</t>
  </si>
  <si>
    <t>Included in GeoPolRisk</t>
  </si>
  <si>
    <t>Included in Ioannidou</t>
  </si>
  <si>
    <t>Relevance for natural growth (e.g. of bamboo)</t>
  </si>
  <si>
    <t>Relevance for cultivation (e.g. of bamboo)</t>
  </si>
  <si>
    <t>Relevance for processing (e.g. treatment of bamboo)</t>
  </si>
  <si>
    <t>Relevance for production of intermediate product (e.g. viscose)</t>
  </si>
  <si>
    <t>Relevance for production of final product (e.g. textile clothing)</t>
  </si>
  <si>
    <t>Original score range</t>
  </si>
  <si>
    <t>Transformation to 0-100 scale, with a higher score reflecting a higher risk</t>
  </si>
  <si>
    <t>(Suggested) data source(s)</t>
  </si>
  <si>
    <t>Reference year</t>
  </si>
  <si>
    <t>Wood covered? How detailed, different types of wood?</t>
  </si>
  <si>
    <t>Biochemicals covered?</t>
  </si>
  <si>
    <t>Pulp and paper covered?</t>
  </si>
  <si>
    <t>Textile covered?</t>
  </si>
  <si>
    <t>Other construction materials?</t>
  </si>
  <si>
    <t>Other biomaterials covered? Which?</t>
  </si>
  <si>
    <t>Colonne1</t>
  </si>
  <si>
    <t>Supply is dominated in a few countries</t>
  </si>
  <si>
    <t>Concentration of mining countries</t>
  </si>
  <si>
    <t>The concentration of mining countries gives an indication of the diversity of the supply from mines. It is calculated by the Herfindahl–Hirschman Index (HHI), based on the number of mining countries and their contribution (in %) to the annual production.
The Herfindahl–Hirschman Index (HHI) is calculated as follows:
HHI(a)= ∑_(i=1)^N▒〖(a_i^2)〗, where:
N is the number of mining countries, and ai is the contribution (in %) of a country to the annual production from mining multiplied by 100.</t>
  </si>
  <si>
    <t>X</t>
  </si>
  <si>
    <t>Yes</t>
  </si>
  <si>
    <t>x</t>
  </si>
  <si>
    <t>[0 – 10 000] from highly diversified (0) to highly concentrated (10 000)</t>
  </si>
  <si>
    <t>17.5 x ln (HHI) – 61.18
(see (Graedel et al. 2012))</t>
  </si>
  <si>
    <t>(U.S. Geological Survey 2022) 
(European Commission 2019)
(European Commission 2020a)
(European Commission 2020b)</t>
  </si>
  <si>
    <t xml:space="preserve">Concentration of biotic resources </t>
  </si>
  <si>
    <t>The concentration of resources refers to the number of countries where the considered species (resource) is available and can be extracted as well as their share in the global stocks are reflected. In case all species occur in only few countries, the concentration and as consequence risk of limited availability is high. This category only applies to species used as biotic resources and not to man-made biotic materials because only species used as biotic resources occur in nature.
The Herfindahl–Hirschman Index (HHI) is calculated as follows:
HHI(a)= ∑_(i=1)^N▒〖(a_i^2)〗, where:
N is the number of countries holding biotic resources, and ai is the contribution (in %) of a country to the annual production from these resources multiplied by 100.</t>
  </si>
  <si>
    <t>Index mundi 
FAOSTAT, 2022
Section: Crops and livestock products
Element: production</t>
  </si>
  <si>
    <t>Flax, raw or retted 
Hempseed
Linseed
True hemp, raw or retted
Cottonseed
Wheat</t>
  </si>
  <si>
    <t xml:space="preserve">Barley
Lupins 
Cottonseed oil 
Linseed oil
Soybeans
Sunflower-seed oil, crude 
Maize (corn)
Peas, dry 
Sugar beet 
Molasses
Mustard seed 
Tallow 
Palm oil </t>
  </si>
  <si>
    <t>Cotton lint, ginned
Cotton seed
Flax, raw or retted 
Kenaf, and other textile bast fibers, raw or retted
Sisal, raw 
Cereals, primary
Hemp
Jute
Wheat</t>
  </si>
  <si>
    <t>Cottonseed 
Flax, raw or retted
Hempseed 
True hemp, raw or retted
Wool (shorn wool, greasy)
Linen and hemp</t>
  </si>
  <si>
    <t>Hempseed
True hemp, raw or retted 
Flax, raw or retted 
Wheat 
Cottonseed
Rice
Sunflower seed</t>
  </si>
  <si>
    <t>Concentration of harvesting</t>
  </si>
  <si>
    <t>Concentration of harvesting refers to the number of countries harvesting species used as biotic materials and the share of the globally produced material. Limited availability can occur when most of the harvesting activities occur in only few countries. This category applies to biotic resources as well as man-made biotic materials because for both species are harvested.
The Herfindahl–Hirschman Index (HHI) is calculated as follows:
HHI(a)= ∑_(i=1)^N▒〖(a_i^2)〗, where:
N is the number of harvesting countries, and ai is the contribution (in %) of a country to the annual production multiplied by 100.</t>
  </si>
  <si>
    <t>Index mundi 
World Bank - WDI</t>
  </si>
  <si>
    <t>Various, typically not after 2022</t>
  </si>
  <si>
    <t>Cotton
Cottonseed meal, cottonseed oil
Rapeseed oil
Sunflowerssed oil</t>
  </si>
  <si>
    <t xml:space="preserve">Barley
Corn
Cotton
Cottonseed Oil </t>
  </si>
  <si>
    <t>Barley
Cotton
Cottonseed oil
Coconut oil
Palm oil
Rapeseed oil</t>
  </si>
  <si>
    <t>Cotton
Cottonseed Meal
Cottonseed Oil 
Coconut oil
Palm oil
Peanut oil
Palm oil
Soybean oil
Soybean meal
Sunflowerseed oil</t>
  </si>
  <si>
    <t>Cotton
Cottonseed oil
Soybean oil
Rapeseed oil
Palm oil</t>
  </si>
  <si>
    <t>The HHI can also be used to assess the concentration of harvesting activities, considering the size of each country's share of total harvesting with the total harvested amounts (production or extraction volumes) for each country.</t>
  </si>
  <si>
    <t>Concentration of producing countries of intermediate and final products</t>
  </si>
  <si>
    <t>The Herfindahl-Hirschman Index (HHI) can also indicate the concentration of countries that produce intermediate and final products, similar as the concentration of mining, refining, or harvesting countries.</t>
  </si>
  <si>
    <t>Concentration of refining countries</t>
  </si>
  <si>
    <t>The refining/processing stage, also called the post-mining stage for minerals/metals, is a series of operations that transform raw materials into substances that are used to make products. The concentration of refining countries gives an indication of the diversity of the supply from refineries. It is calculated by the Herfindahl–Hirschman Index (HHI), based on the number of refining countries and their contribution (in %) to the annual production.
The Herfindahl–Hirschman Index (HHI) is calculated as follows:
HHI(a)= ∑_(i=1)^N▒〖(a_i^2)〗, where:
N is the number of refining countries, and ai is the contribution (in %) of a country to the annual production from refining/processing multiplied by 100.</t>
  </si>
  <si>
    <t>(U.S. Geological Survey 2022)
(European Commission 2019)
(European Commission 2020a)
(Adamas Intelligence 2019)</t>
  </si>
  <si>
    <t>Material is difficult to store</t>
  </si>
  <si>
    <t>(Country-dependent) moisture content</t>
  </si>
  <si>
    <t>Country-dependent moisture content refers to the varying water levels in materials like biomass, soil, or agricultural products, influenced by a country's climate, geography, and farming practices. High moisture content can complicate storage, increasing risks of insect infestations, fungal growth, and spoilage</t>
  </si>
  <si>
    <t>No</t>
  </si>
  <si>
    <t>x (not in BIRD)</t>
  </si>
  <si>
    <t>Percentage of humidity in a product</t>
  </si>
  <si>
    <t>No conversion needed</t>
  </si>
  <si>
    <t>Various. Most likely primary data.</t>
  </si>
  <si>
    <t>Various</t>
  </si>
  <si>
    <t>Supplying country is subject to an unstable investment climate</t>
  </si>
  <si>
    <t>WGI – Political stability &amp; absence of Violence/terrorism</t>
  </si>
  <si>
    <t>The Worldwide Governance Indicator “Political stability &amp; absence of violence/terrorism” indicates the likelihood of destabilization or overthrowing of the government by unconstitutional or violent means, including politically motivated violence and terrorism.</t>
  </si>
  <si>
    <t>[0-100] 
From weak to strong</t>
  </si>
  <si>
    <r>
      <t>100-WGI</t>
    </r>
    <r>
      <rPr>
        <vertAlign val="subscript"/>
        <sz val="11"/>
        <color theme="1"/>
        <rFont val="Calibri"/>
        <family val="2"/>
      </rPr>
      <t>percentile score</t>
    </r>
  </si>
  <si>
    <t>(World Bank 2022)</t>
  </si>
  <si>
    <t>Only dependent on the country, not in the material/product</t>
  </si>
  <si>
    <t>WGI - Government effectiveness</t>
  </si>
  <si>
    <t>The Worldwide Governance Indicator 
“Government effectiveness” gives information about the quality of public services, civil service, the degree of its independence from political pressures, the quality of policy formulation and implementation, and the credibility of the government’s commitment to such policies.</t>
  </si>
  <si>
    <t>WGI - Regulatory Quality</t>
  </si>
  <si>
    <t>The Worldwide Governance Indicator 
“Regulatory quality” gives information about the ability of the government to formulate and implement sound policies and regulations that permit and promote the development of the private sector.</t>
  </si>
  <si>
    <t>Economic Vulnerability Index</t>
  </si>
  <si>
    <t>The EVI aims to measure developing countries’ structural vulnerability, vulnerability resulting from transitory features such as economic policy cannot be used as a criterion for long run aid allocation. The EVI is hence a synthetic index of the magnitude of shocks and the exposure to shocks.
The EVI is an arithmetic average of different indexes</t>
  </si>
  <si>
    <t>[0-100] The higher the worse</t>
  </si>
  <si>
    <t>UN CDP, 2024</t>
  </si>
  <si>
    <t xml:space="preserve">Economic Vulnerability Index - Share of population living in low elevated coastal zones 	</t>
  </si>
  <si>
    <t>Measure the share of the population in a country living in low elevated coastal zones (below 5 meters)</t>
  </si>
  <si>
    <t>[0-100]</t>
  </si>
  <si>
    <t>UN CDP, 2029</t>
  </si>
  <si>
    <t xml:space="preserve">Economic Vulnerability Index - Share of population living in drylands 	</t>
  </si>
  <si>
    <t xml:space="preserve">Share of population living in drylands </t>
  </si>
  <si>
    <t>UN CDP, 2030</t>
  </si>
  <si>
    <t xml:space="preserve">Economic Vulnerability Index - Share of agriculture, forestry and fisheries	</t>
  </si>
  <si>
    <t xml:space="preserve">Percentage share of the agriculture, hunting, forestry and fishing sectors in the gross value added of a country </t>
  </si>
  <si>
    <t>UN CDP, 2025</t>
  </si>
  <si>
    <t xml:space="preserve">Economic Vulnerability Index - Remoteness and landlockedness		</t>
  </si>
  <si>
    <t>Weighted average distance from neerest trading partners with a cumulative share in world trade of 50%</t>
  </si>
  <si>
    <t>UN CDP, 2026</t>
  </si>
  <si>
    <t xml:space="preserve">Economic Vulnerability Index - Export instability	</t>
  </si>
  <si>
    <t xml:space="preserve">Standard deviation of the difference between the value of annual export earnings and its 20-year trend </t>
  </si>
  <si>
    <t>UN CDP, 2028</t>
  </si>
  <si>
    <t xml:space="preserve">Economic Vulnerability Index - Export concentration	</t>
  </si>
  <si>
    <t>Measures the product and market concentration of a country's exports</t>
  </si>
  <si>
    <t>UN CDP, 2027</t>
  </si>
  <si>
    <t xml:space="preserve">Economic Vulnerability Index - Agricultural instability	</t>
  </si>
  <si>
    <t xml:space="preserve">Standard deviation of the difference between agricultural production and its 20-year trend </t>
  </si>
  <si>
    <t>UN CDP, 2031</t>
  </si>
  <si>
    <t xml:space="preserve">Economic Vulnerability Index -  Victims of disasters (%)	</t>
  </si>
  <si>
    <t>Share of population who are victims of disasters, defined as deaths, missing persons and directly affected persons attributed to disasters</t>
  </si>
  <si>
    <t>UN CDP, 2032</t>
  </si>
  <si>
    <t>Fragile States Index</t>
  </si>
  <si>
    <t>This index provides information about the vulnerability to conflict or collapse of countries, based on the following indicators: Security Apparatus, Factionalized Elites, Group Grievance, Economic Decline and Poverty, Uneven Economic Development, Human Flight and Brain Drain, State Legitimacy, Public Services, Human Rights and Rule of Law, Demographic Pressures, Refugees and Internally Displaced Persons, and External Intervention.</t>
  </si>
  <si>
    <t>[0-120]  
The higher the index, the worse the situation</t>
  </si>
  <si>
    <t>100 x (FSI value/120)</t>
  </si>
  <si>
    <t>(The Fund for Peace 2023)</t>
  </si>
  <si>
    <t>Supplying country is subject to political instability</t>
  </si>
  <si>
    <t>WGI - Voice and accountability</t>
  </si>
  <si>
    <t>The Worldwide Governance Indicator 
“Voice and accountability” indicates to which extent a country’s citizens can participate in selecting their government. It also shows the freedom of expression and association and free media.</t>
  </si>
  <si>
    <t xml:space="preserve">Do not cover biobase materials but political instability </t>
  </si>
  <si>
    <t>Forced labour refers to situations where individuals are compelled to work through violence, intimidation, deception, or restricted freedom to leave like in human trafficking for labour exploitation, and involuntary work under threat.</t>
  </si>
  <si>
    <t>WGI – Rule of law</t>
  </si>
  <si>
    <t>The Worldwide Governance Indicator 
“Rule of law” indicates to which extent agents have confidence in and abide by the rules of society, especially the quality of contract enforcement, property rights, the police, and the courts, and the likelihood of crime and violence.</t>
  </si>
  <si>
    <t>WGI – Control of corruption</t>
  </si>
  <si>
    <t>The Worldwide Governance Indicator 
“Control of corruption” indicates to which extent public power benefits from private gain, covering all forms of corruption and the control of the state by elites and special interests.</t>
  </si>
  <si>
    <t>Supplying country is subject to societal unrest</t>
  </si>
  <si>
    <t>Supplying country is subject to trade restrictions/ resource nationalism</t>
  </si>
  <si>
    <t>Export restrictions between 2017-2020</t>
  </si>
  <si>
    <t>Share of supply (%) subjected to trade restrictions between 2017-2020</t>
  </si>
  <si>
    <t>Percentage %
The higher the worse</t>
  </si>
  <si>
    <t xml:space="preserve">No conversion needed </t>
  </si>
  <si>
    <t>(OECD 2022)
(WTO, 2024)</t>
  </si>
  <si>
    <t>2021
2024</t>
  </si>
  <si>
    <t>6 types of wood are covered, for the rest mostly metals and minerals
In the WTO, there is wood and articles of wood, cork and articles of cork</t>
  </si>
  <si>
    <t>Organic chemicals
Pharmaceutical products
Fertilisers
Tanning or dyeing extracts</t>
  </si>
  <si>
    <t xml:space="preserve">Pulp of wood or of other fibrous cellulosic material
Recovered (waste and scrap) paper and paperboard
Paper and paperboard, articles of of paper pulp, of paper of of paperboard
</t>
  </si>
  <si>
    <t xml:space="preserve">Silk
Wool
Cotton
Other vegetable textile fibres, paper yarn and woven fabrics of paper yarn
</t>
  </si>
  <si>
    <t>Straw
Furniture, mattress supports, prefabricated buildings</t>
  </si>
  <si>
    <t>Enabling trade index</t>
  </si>
  <si>
    <t>Evaluates to which extent economies facilitate the free flow of goods over borders (and to their destination).</t>
  </si>
  <si>
    <t xml:space="preserve">[1-7]
A higher score represents a better facilitation of trade </t>
  </si>
  <si>
    <t>100 x (1-(ETI value-1)/6)</t>
  </si>
  <si>
    <t>(World Economic Forum 2016)</t>
  </si>
  <si>
    <t>Supplying country is subject to natural disasters</t>
  </si>
  <si>
    <t>Not quantified</t>
  </si>
  <si>
    <t>When a supplying country suffers from natural disasters, such as flooding, tsunamis, landslides, earthquakes, and storms, this can cause damages to mines, refiners, or other production facilities. This can lead to the (temporary) closure of these facilities, causing a supply shortage. There is currently no quantified indicator for this risk source.</t>
  </si>
  <si>
    <t>NA</t>
  </si>
  <si>
    <t>Supplying country is subject to natural disasters (Floods and droughts)</t>
  </si>
  <si>
    <t>Natural disaster risk (NDR) indicator</t>
  </si>
  <si>
    <t>The Natural Disaster Risk (NDR) indicator is used to evaluate the vulnerability of supply chains for bio-based materials due to the risk of natural disasters. 
NDRi = Ʃ(gpsi,x  * NDIx)
Where:
gps: global production share
NDI: natural disaster index 
i= analysed product/material
x=production country</t>
  </si>
  <si>
    <t>[0-100] - The NRI of specific production countries are aggregated and then multiplied by the global production share of the material analysed. The higher the NDRi, the greater the likelihood of restrictions on the availability of bio-based materials. 
From the BIRD report and the references they mention, I cannot find anywhere the values they included in the suplementary informations or how the natural disaster index is calculated.  We suggested  the method INFORM  from the European Commission which is updated and already has possible values for 2025 per country. https://drmkc.jrc.ec.europa.eu/inform-index/INFORM-Risk/Results-and-data</t>
  </si>
  <si>
    <t>NaturaUnited Nations Office for Disaster Risk Reduction 
https://ec.europa.eu/eurostat/databrowser/view/naio_10_fgfd/default/bar?lang=en&amp;category=na10.naio_10.naio_10_f.naio_10_fg (to check after)</t>
  </si>
  <si>
    <t>Natural disasters such as floods, droughts, hurricanes, earthquakes, and wildfires can impact regions, affecting both natural and man-made biotic resources. They are particularly critical during cultivation and harvesting stages but can also disrupt other supply chain stages, such as when production facilities are damaged by floods.</t>
  </si>
  <si>
    <t>Disease outbreaks</t>
  </si>
  <si>
    <t>Limited availability of resources needed for cultivation</t>
  </si>
  <si>
    <t>Amount of phosphorous applied (kg) in a product system</t>
  </si>
  <si>
    <t>Only phosphorus is considered, as it is a limited resource that can significantly restrict agricultural production. Its usage during cultivation is commonly reported in case studies on agricultural systems.</t>
  </si>
  <si>
    <t>Any amount. For the determination  of phosphor use either measured values provided by the practitioner (e.g., farmer) or average values based on literature research can be used</t>
  </si>
  <si>
    <t>Every type of agricultural systems using phosphorus fertilizer</t>
  </si>
  <si>
    <t>Amount of land used (h/year) in a product system</t>
  </si>
  <si>
    <t>hectare of land used pe year in a product system</t>
  </si>
  <si>
    <t xml:space="preserve">Any amount. The amount of land use for the cultivation of  a specific species used as a material (with regard to the functional unit) can be determined either by measurements provided by the practitioner (e.g., farmer) or average values based on literature research or within common LCA databases like GaBi and ecoinvent </t>
  </si>
  <si>
    <t xml:space="preserve">Every type of agricultural systems using land </t>
  </si>
  <si>
    <t>Water Depletion Index (WDI)</t>
  </si>
  <si>
    <t>The Water Depletion Index (WDI) evaluates the risk of freshwater depletion by considering not just the water consumption but also how water is replenished through processes like atmospheric evaporation and precipitation, while capturing the vulnerability of regions to water shortages, taking into account both the local water availability and the overall water cycle dynamics (e.g., water recycling through evaporation).
WSi =Ʃ(gpsi _ WDIx)
Where:
gps: global production share
WDI: natural depletion index 
i= analysed product/material
x=production country</t>
  </si>
  <si>
    <t>Check via hotspot analysis in LCA</t>
  </si>
  <si>
    <t>[0-1] WDI turns 1 is regarded as the threshold of extreme water stress.
A higher WDI indicates a greater depletion risk, meaning that the area’s freshwater resources are under more stress due to consumption or lack of natural replenishment. The WDI of specific production countries are aggregated and then multiplied by the global production share of the material analysed.</t>
  </si>
  <si>
    <t>https://www.tu.berlin/en/see/research-projects/data-sets-methods-and-tools/wave</t>
  </si>
  <si>
    <t>A product can be associated with environmental impacts that are deemed unacceptable by social norms</t>
  </si>
  <si>
    <t>Cradle-to-gate Life Cycle Assessment</t>
  </si>
  <si>
    <t xml:space="preserve">Cradle-to-gate Life Cycle Assessment (LCA) is a method used to quantify the environmental burdens associated with producing 1 kg of raw material, covering the resource extraction, refining, and distribution stages. These current scores refer to the “environmental implications” (EI) score of Graedel et al., which is based on the endpoint environmental damages to human health and ecosystems. The impacts are given per kilogram of material (cradle-to-gate) using the ReCiPe 1.10 (World) H/H method. Damages to human health and ecosystems refer to the results after normalization and weighting using the hierarchical perspective and weighting set. </t>
  </si>
  <si>
    <t>[0 – 100], a higher score represents a higher impact</t>
  </si>
  <si>
    <t>Normalization to the highest-scoring alternative</t>
  </si>
  <si>
    <t xml:space="preserve">(Graedel et al. 2015) </t>
  </si>
  <si>
    <t>Climate change</t>
  </si>
  <si>
    <t>Based on PEF. this indicator measures the rise in global temperatures caused by greenhouse gas (GHG) emissions, primarily from fossil fuel combustion (coal, oil, and natural gas). The global warming potential of GHGs is expressed in kilograms of carbon dioxide equivalent (kg CO2 eq), comparing all GHGs to the warming potential of 1 kg of CO2.</t>
  </si>
  <si>
    <t>Assessed at the input gate of the system at risk</t>
  </si>
  <si>
    <t>Any Value</t>
  </si>
  <si>
    <t>LCA study</t>
  </si>
  <si>
    <t>Acidification</t>
  </si>
  <si>
    <t>Based on PEF. Acidification has led to declining coniferous forests and increased fish mortality. It results from air emissions and their deposition in water and soil, primarily from combustion in electricity, heat production, and transport. Fuels with higher sulfur content contribute more to acidification. The impact is measured in moles of hydron equivalents (mol H+ eq), representing substances' acidification potential.</t>
  </si>
  <si>
    <t>Eutrophication</t>
  </si>
  <si>
    <t xml:space="preserve">Based on PEF. Eutrophication impacts ecosystems due to substances containing nitrogen (N) or phosphorus (P), which promotes growth of algae or specific plants. If algae grow too rapidly, it can leave water without enough oxygen for fish to survive. </t>
  </si>
  <si>
    <t>Ozone Depletion</t>
  </si>
  <si>
    <t>Based on PEF. The stratospheric ozone (O₃) layer shields us from harmful UV-B radiation. Its depletion raises risks of skin cancer in humans and damages plants. The impacts of ozone-depleting substances are expressed in kilograms of trichlorofluoromethane equivalents (kg CFC-11 eq), based on their potential to deplete ozone</t>
  </si>
  <si>
    <t>Photochemical ozone formation</t>
  </si>
  <si>
    <t>Based on PEF. Ground-level ozone (O₃) in the troposphere is harmful, damaging organic compounds in animals and plants and exacerbating respiratory issues, especially during photochemical smog ("summer smog") in cities. The impact of substances contributing to ozone formation is measured in kilograms of Non-Methane Volatile Organic Compounds (NMVOCs) equivalent</t>
  </si>
  <si>
    <t>A combined species-level SHI metric is given as the average species Area and Connectivity at a given point in time compared to the reference period. For example, a 4% and 6% decrease in Area and Connectivity, respectively, would result in species-level SHI = 95 (average between 96 for Area and 94 for Connectivity) compared to a baseline SHI = 100                                                                                                                                                                                          [0-100] The PAR score is calculated as the weighted average of the proportional coverage of protected areas in each ecological region. The higher the PAR score, the better the country's protected areas are at representing its ecological diversity.</t>
  </si>
  <si>
    <t xml:space="preserve">Environmental Performance Index </t>
  </si>
  <si>
    <t>Assesses and ranks the environmental health and the ecosystem vitality in 180 countries. EPI provides the state of sustainability in these countries by evaluating how close those countries are to established environmental policy targets.</t>
  </si>
  <si>
    <t>[0-100]
The higher the EPI, the better the country's environmental performance</t>
  </si>
  <si>
    <t>100-EPI value</t>
  </si>
  <si>
    <t>(Wendling et al. 2020)</t>
  </si>
  <si>
    <t>EPI  Protected Area Representativeness Index</t>
  </si>
  <si>
    <t xml:space="preserve">The Protected Areas Representativeness (PAR) Index evaluates how effectively protected areas capture the diversity of environmental conditions and biological species within a country. </t>
  </si>
  <si>
    <t>[0-100]
The higher the EPI, the better the country's performance</t>
  </si>
  <si>
    <t>Environmental performance Index - 2024 Report</t>
  </si>
  <si>
    <t>Percentage of a country's EEZ covered by MPAs and effectiveness of these MPAs in meeting conservation goals, such as biodiversity protection and ecosystem restoration. Countries with well managed MPA may have a value exceeding 30% while nations with poorly managed MPA if often below 10%</t>
  </si>
  <si>
    <t xml:space="preserve">EPI  Species Habitat Index </t>
  </si>
  <si>
    <t xml:space="preserve">
The Species Habitat Index (SHI) estimates potential population declines and extinction risks, both regional and global, using habitat loss as a proxy. It measures the proportion of suitable habitat remaining intact for each species in a country compared to a baseline from 2001</t>
  </si>
  <si>
    <t>The percentage of a country’s land area designated as protected.  Countries with well managed protected areas may have a value exceeding 30% while nations with poorly managed protected areas if often below 10%</t>
  </si>
  <si>
    <t>EPI Marine Protected Areas</t>
  </si>
  <si>
    <t>The EPI Marine Protected Areas (MPAs) measures the extent and effectiveness of marine protected areas within a country's exclusive economic zone (EEZ)</t>
  </si>
  <si>
    <t>EPI Terrestrial Protected Areas</t>
  </si>
  <si>
    <t>The EPI Terrestrial Protected Areas (TPA) is an indicator assessing the extent and effectiveness of protected terrestrial areas within a country’s land territory.</t>
  </si>
  <si>
    <t>The supply of a product can be associated with the violation of human rights</t>
  </si>
  <si>
    <t>Human Development Index (HDI)</t>
  </si>
  <si>
    <t>The Human Development Index (HDI) is a country-specific measure of the average achievement in three basic dimensions of human development: long and healthy life, knowledge, and a decent standard of living.</t>
  </si>
  <si>
    <t>[0-1]
The higher the HDI, the better</t>
  </si>
  <si>
    <t>(1- HDI value) x 100</t>
  </si>
  <si>
    <t>(UNDP 2022)</t>
  </si>
  <si>
    <t>WGI – Voice and accountability</t>
  </si>
  <si>
    <t>The supply of a product can be associated with forced labour</t>
  </si>
  <si>
    <t>Forced labour per country per sector (SHDB)</t>
  </si>
  <si>
    <t>The Forced Labour per Country per Sector (SHDB) indicator tracks forced labor across countries and sectors. Defined by the UN Global Compact and ILO Conventions 29 and 105, forced labor involves work extracted under threat or penalty, without voluntary consent. It violates human rights, hinders societal development, and limits education opportunities. This indicator helps identify high-risk sectors and regions, supporting efforts to eliminate forced labor and enforce penalties as required by international conventions.</t>
  </si>
  <si>
    <t>[0-100] Risk score based on the number of people working more than 48 hours/week per country and per sector and labor laws and protection</t>
  </si>
  <si>
    <t>U.S. Department of State, 2018
U.S. Department of Labor,
2017
Global Slavery Index, 2016</t>
  </si>
  <si>
    <t>From 2016-2018</t>
  </si>
  <si>
    <t>The supply of a product can be associated with conflict</t>
  </si>
  <si>
    <t>Heidelberg Conflict Barometer (not quantified)</t>
  </si>
  <si>
    <t>Heidelberg Conflict Barometer evaluates and documents the political conflicts worldwide. It presents the Conflict's name, parties, items, start date, and the Levels of intensity (Int). The level of intensity is quantified as follow: Int= 5 (war); Int= 4 (limited war); Int= 3 (violent crisis); Int= 2 (non-violent crisis); and Int= 1 (dispute). This indicator is currently not integrated into the model due to the lack of a single available score per country.</t>
  </si>
  <si>
    <t>Not implemented</t>
  </si>
  <si>
    <t>(Heidelberg Institute for International Conflict Research 2022)</t>
  </si>
  <si>
    <t>Global Peace Index</t>
  </si>
  <si>
    <t>Analyses and quantifies which nations are the most peaceful, and which nations are the most dangerous by evaluating three distinct categories (militarization, safety and security, and domestic and international conflict).</t>
  </si>
  <si>
    <t>[1-5]
The lower the score the more peaceful the country</t>
  </si>
  <si>
    <t>100 x (GPI value -1)/4</t>
  </si>
  <si>
    <t>(Institute for Economics &amp; Peace 2022)</t>
  </si>
  <si>
    <t>High conflict zones per country per sector (SHDB)</t>
  </si>
  <si>
    <t>The "Conflict Zone" indicator assesses the risk or severity of social impacts related to armed conflicts, political tensions, or social unrest in a specific area. This includes civil or international wars, insurrections, clan wars, community conflicts, and political instability or unrest with significant risks of violence</t>
  </si>
  <si>
    <t>[0-100] Risk score based on the region and the sector and taking into account the number of refugees, the mortality rate for injuries, the frequency and intensity of armed or social conflics. An high number represent a high risk</t>
  </si>
  <si>
    <t xml:space="preserve">Social Hotspots Database </t>
  </si>
  <si>
    <t>The supply of a product can be associated with corruption</t>
  </si>
  <si>
    <t>Corruption Perception Index</t>
  </si>
  <si>
    <t>Evaluates the perceived levels of public sector corruption in 180 countries worldwide.</t>
  </si>
  <si>
    <t>[0-100]
From highly corrupted (0) to very clean (100)</t>
  </si>
  <si>
    <t>100 - CPI value</t>
  </si>
  <si>
    <t>(Transparency International 2021)</t>
  </si>
  <si>
    <t>The supply of a product can be associated with child labour</t>
  </si>
  <si>
    <t>Child labour (% ages 5-17)</t>
  </si>
  <si>
    <t>Country-specific percentage of children involved in child labour, measured by their engagement in economic activities, substantial unpaid household services, or hazardous working conditions, considering age-dependent threshold values.</t>
  </si>
  <si>
    <t>(UNSDG 2022)</t>
  </si>
  <si>
    <t>Child labour per country per sector (SHDB)</t>
  </si>
  <si>
    <t>Probability of children working to produce goods</t>
  </si>
  <si>
    <r>
      <rPr>
        <sz val="11"/>
        <color rgb="FF000000"/>
        <rFont val="Aptos Narrow"/>
        <family val="2"/>
        <scheme val="minor"/>
      </rPr>
      <t xml:space="preserve">[0-100] Risk score based on the child labor percentage in country and by sector, the scholarisation rate and laws of protection 
</t>
    </r>
    <r>
      <rPr>
        <b/>
        <sz val="11"/>
        <color rgb="FF000000"/>
        <rFont val="Aptos Narrow"/>
        <family val="2"/>
        <scheme val="minor"/>
      </rPr>
      <t xml:space="preserve">Criteria for assessing child labor risk by sector using quantitative data:
In agriculture, forestry, and fishing:
</t>
    </r>
    <r>
      <rPr>
        <sz val="11"/>
        <color rgb="FF000000"/>
        <rFont val="Aptos Narrow"/>
        <family val="2"/>
        <scheme val="minor"/>
      </rPr>
      <t xml:space="preserve">Very High: If over 50% of children are engaged in economic activities.
High: If more than 10% are involved.
Medium: If any percentage is above 0%.
</t>
    </r>
    <r>
      <rPr>
        <b/>
        <sz val="11"/>
        <color rgb="FF000000"/>
        <rFont val="Aptos Narrow"/>
        <family val="2"/>
        <scheme val="minor"/>
      </rPr>
      <t xml:space="preserve">In other sectors:
</t>
    </r>
    <r>
      <rPr>
        <sz val="11"/>
        <color rgb="FF000000"/>
        <rFont val="Aptos Narrow"/>
        <family val="2"/>
        <scheme val="minor"/>
      </rPr>
      <t>Very High: If more than 10% of children participate in economic activities.
High: If over 1% are involved.
Medium: If any percentage exceeds 0%.</t>
    </r>
  </si>
  <si>
    <t>UCW Project, 2018
UNICEF, 2017
U.S. Department of Labor,
2016 and 2017
International Trade Union
Confederation (ITUC), 2012</t>
  </si>
  <si>
    <t>from 2012-2018</t>
  </si>
  <si>
    <t>The product is potentially toxic</t>
  </si>
  <si>
    <t>Candidate List of substances of very high concern for Authorisation</t>
  </si>
  <si>
    <t xml:space="preserve">Inclusion in the Candidate List of substances of very high concern for Authorisation, under the REACH framework. </t>
  </si>
  <si>
    <t>Yes/no</t>
  </si>
  <si>
    <t>Yes = 100, No = 0</t>
  </si>
  <si>
    <t>(ECHA 2023)</t>
  </si>
  <si>
    <t>The material is mainly produced as a by-product of another product. If the demand of the main product decreases, the supply of the by-product decreases as well</t>
  </si>
  <si>
    <t>By-product dependency</t>
  </si>
  <si>
    <t>The percentage of a raw material supplied as a by-product like minerals, metals, or other products that are produced as a secondary result of manufacturing another product, such as the main carrier metal. By-product dependency influences the supply elasticity and the temporal availability of these resources</t>
  </si>
  <si>
    <t>(Nassar et al. 2015)</t>
  </si>
  <si>
    <t>Demand is expected to strongly increase</t>
  </si>
  <si>
    <t>Expected demand increase in energy technologies between 2020-2050</t>
  </si>
  <si>
    <t xml:space="preserve">KU Leuven and Eurometaux’s study on “Metals for Clean Energy” evaluates how Europe can fulfil its goal of “achieving resource security” and “reducing strategic dependencies” for its energy transition metals. The expected demand increase is reflected by the Compound Annual Growth Rate between 2020-2050 of global total demand in the Sustainable Development Scenario of the International Energy Agency. Only a limited number of raw materials is quantified via this indicator. </t>
  </si>
  <si>
    <t>(Gregoir et al. 2022)</t>
  </si>
  <si>
    <t>Expected demand increase in emerging technologies between 2020-2040</t>
  </si>
  <si>
    <t>The DERA study on raw materials for emerging technologies evaluates potentially critical mineral raw materials that are essential for economic, environmental and socio-cultural developments. The expected demand growth is reflected by the Compound Annual Growth Rate between 2018-2040 of global total demand in the Sustainable Development Scenario of the International Energy Agency. The indicator includes a limited number of metals for the following 5 technologies: Mobility and aerospace, Digitisation and Industry 4.0, Energy technologies and decarbonisation, Recycling and water management and Power and data networks.</t>
  </si>
  <si>
    <t>(Marscheider-Weidemann et al. 2021)</t>
  </si>
  <si>
    <t>Expected demand increase in strategic sectors between 2020-2030</t>
  </si>
  <si>
    <t xml:space="preserve">The JRC study "supply chain analysis and material demand forecast in strategic technologies and sectors in the EU" assesses the material demand for entire supply chains for 15 key technologies across five strategic sectors. The expected demand growth is reflected by the Compound Annual Growth Rate between 2020-2030 of global total demand in a High Demand Scenario. The High Demand Scenario is in line with the ambitious energy and climate change mitigation targets set by various countries. The indicator includes a limited number of metals relevant for the following five strategic sectors: Renewable energy, Electromobility, Energy-intensive industry, Digital, and Aerospace/defence. </t>
  </si>
  <si>
    <t>(Carrara et al. 2023)</t>
  </si>
  <si>
    <t>Production/consumption increase/decrease over the last five years</t>
  </si>
  <si>
    <t>Historical demand growth may be used as a proxy for expected future demand growth, if such data are not available.</t>
  </si>
  <si>
    <t xml:space="preserve">Average of yearly changes (%) in production (or consumption) taken for 5 years </t>
  </si>
  <si>
    <t xml:space="preserve">USDA (2024)  World Agriculture production report </t>
  </si>
  <si>
    <t>Wheat, Coarse grains, Milled rice, Total grains, Oilseeds, Cotton</t>
  </si>
  <si>
    <t>Low potential to increase supply from mines</t>
  </si>
  <si>
    <t>Policy Perception Index of countries holding reserves</t>
  </si>
  <si>
    <t>The Policy Perception Index indicates the overall attractiveness of governmental policies for the investment in exploration. The PPI is evaluated for countries holding raw material reserves.</t>
  </si>
  <si>
    <t>[0-100]
The higher the PPI, the more attractive the country's policies</t>
  </si>
  <si>
    <t>100-PPI value</t>
  </si>
  <si>
    <t>(U.S. Geological Survey 2022)
(European Commission 2019)
(European Commission 2020a)
(European Commission 2020b)
(Yunis and Aliakbari 2022)</t>
  </si>
  <si>
    <t>The amount of resources extracted from the environment exceeds the replenishment rate and therefore decreases the resource stock (biotic resource depletion)</t>
  </si>
  <si>
    <t>Biotic resource depletion</t>
  </si>
  <si>
    <t>The Biotic Resource Availability Indicator (BRAI) measures the availability of biotic resources, which decreases when the extraction of resources surpasses the replenishment rate, leading to resource depletion. This results in a reduction of the overall biotic resource stock.</t>
  </si>
  <si>
    <t xml:space="preserve"> The BRAI is determined by subtracting the replenishment rate from the extraction rate, multiplying it by the Thratened Species Index (TSI)  and dividing it by the squared resource stock. If the extraction rate is higher than the replenishment rate, existing  stocks are depleted and the BRAI is negative. A high BRAI refers to high possible restrictions to availability of the considered resource, whereas a smaller BRA relates to lower possible restrictions to availability </t>
  </si>
  <si>
    <t xml:space="preserve">Various </t>
  </si>
  <si>
    <t>Threatened Species Index (TSI)</t>
  </si>
  <si>
    <t>The Threatened Species Index (TSI) is calculated based on the IUCN Red List categories, which classify species into six conservation status levels. Each category is assigned a numerical value, with "Least Concern" species given a value of 1, and "Critically Endangered" species assigned a value of 100.</t>
  </si>
  <si>
    <t>1-100
TSI=100 means critically endangered species</t>
  </si>
  <si>
    <t>No conversion needed.</t>
  </si>
  <si>
    <t>IUCN 2024</t>
  </si>
  <si>
    <t>Vertebrates
Invertebrates
Plants 
Funghi and protists</t>
  </si>
  <si>
    <t>[0-5] A growth rate below 1 year is not critical because the species used as biotic material can be regenerated within a short time frame, and a growth rate beyond 5 years is critical as during this time frame no species can be harvested for human purposes.</t>
  </si>
  <si>
    <t>Extraction rate</t>
  </si>
  <si>
    <t xml:space="preserve">The extraction rate refers to the proportion of a particular bio-based material being harvested, sourced, or extracted relative to the available renewable resource or the overall supply of that material. </t>
  </si>
  <si>
    <t>Any value. Number of species extracted per year, for a defined lifespan for a certain species population.
The higher the extraction rate is, the more species were extracted during that time.</t>
  </si>
  <si>
    <r>
      <rPr>
        <sz val="11"/>
        <color rgb="FF000000"/>
        <rFont val="Calibri"/>
        <family val="2"/>
      </rPr>
      <t xml:space="preserve">WWF 2016 for animal species 
</t>
    </r>
    <r>
      <rPr>
        <b/>
        <sz val="11"/>
        <color rgb="FF000000"/>
        <rFont val="Calibri"/>
        <family val="2"/>
      </rPr>
      <t>IndexMundi, 2021
Source for extraction rate:</t>
    </r>
    <r>
      <rPr>
        <sz val="11"/>
        <color rgb="FF000000"/>
        <rFont val="Calibri"/>
        <family val="2"/>
      </rPr>
      <t xml:space="preserve">  United States Department of Agriculture
</t>
    </r>
    <r>
      <rPr>
        <b/>
        <sz val="11"/>
        <color rgb="FF000000"/>
        <rFont val="Calibri"/>
        <family val="2"/>
      </rPr>
      <t xml:space="preserve">FAOSTAT, 2022
</t>
    </r>
    <r>
      <rPr>
        <sz val="11"/>
        <color rgb="FF000000"/>
        <rFont val="Calibri"/>
        <family val="2"/>
      </rPr>
      <t>Section: Crops and livestock products</t>
    </r>
  </si>
  <si>
    <t>WWF -2016
IndexMundi - 2023</t>
  </si>
  <si>
    <t>Wheat</t>
  </si>
  <si>
    <t>Corn
Palm oil</t>
  </si>
  <si>
    <t>Wheat
Barley
Rye
Sorghum</t>
  </si>
  <si>
    <t>Cotton
Wheat</t>
  </si>
  <si>
    <t>Amphibians
Birds
Fishes
Mammals
Reptiles
Other food data</t>
  </si>
  <si>
    <t>Percentage of real production over estimated production</t>
  </si>
  <si>
    <t>Resource stocks</t>
  </si>
  <si>
    <t>The Resource Stock represents the current volume or mass of a biotic resource that can be accessed, harvested, or utilized, based on its renewable capacity. This indicator provides a snapshot of the resource's available supply before extraction, reflecting its abundance or scarcity in the ecosystem.</t>
  </si>
  <si>
    <t>Any value of  volume, mass of biotic resources.
The higher the resource stock the more pool there is for resource extraction.</t>
  </si>
  <si>
    <r>
      <rPr>
        <b/>
        <sz val="11"/>
        <color rgb="FF000000"/>
        <rFont val="Calibri"/>
        <family val="2"/>
      </rPr>
      <t xml:space="preserve">IndexMundi, 2021
</t>
    </r>
    <r>
      <rPr>
        <sz val="11"/>
        <color rgb="FF000000"/>
        <rFont val="Calibri"/>
        <family val="2"/>
      </rPr>
      <t xml:space="preserve">Website with detailed country statistics, charts, and maps compiled from multiple sources
</t>
    </r>
    <r>
      <rPr>
        <b/>
        <sz val="11"/>
        <color rgb="FF000000"/>
        <rFont val="Calibri"/>
        <family val="2"/>
      </rPr>
      <t xml:space="preserve">FAOSTAT, 2022
</t>
    </r>
    <r>
      <rPr>
        <sz val="11"/>
        <color rgb="FF000000"/>
        <rFont val="Calibri"/>
        <family val="2"/>
      </rPr>
      <t>Section: Crops and livestock products
Element: stocks</t>
    </r>
  </si>
  <si>
    <t xml:space="preserve">Soybean oil
Rapeseed oil
Wheat </t>
  </si>
  <si>
    <t>Soybean Oil
Rapeseed Oil
Cottonseed Oil
Palm oil
Coconut oil 
Corn
Soybean Meal
Cottonseed Meal
Fish Meal</t>
  </si>
  <si>
    <t>Cotton
Cottonseed Oil
Wheat</t>
  </si>
  <si>
    <t>Soybean Meal
Rapeseed Meal</t>
  </si>
  <si>
    <t xml:space="preserve">Other food and animal-based data </t>
  </si>
  <si>
    <t>Replenishment rate (biotic resources)</t>
  </si>
  <si>
    <r>
      <rPr>
        <sz val="11"/>
        <color rgb="FF000000"/>
        <rFont val="Calibri"/>
        <family val="2"/>
      </rPr>
      <t xml:space="preserve">The </t>
    </r>
    <r>
      <rPr>
        <sz val="11"/>
        <color rgb="FF000000"/>
        <rFont val="Aptos Narrow"/>
        <family val="2"/>
        <scheme val="minor"/>
      </rPr>
      <t>replenishment rate refers to the speed at which a bio-based resource, such as a plant, tree, or agricultural crop, can regenerate, grow, or reproduce to replace the portion of the resource that has been harvested or extracted.</t>
    </r>
  </si>
  <si>
    <t xml:space="preserve">x </t>
  </si>
  <si>
    <t>Any value. Number of species regenerated per year, for a defined lifespan for a certain species population.
If the extraction rate is higher than the replenishment rate, existing stocks are depleted.</t>
  </si>
  <si>
    <t>Replenishment rate</t>
  </si>
  <si>
    <t>Growth rate</t>
  </si>
  <si>
    <t xml:space="preserve">The growth rate for biotic resources refers to the natural or managed rate at which a living resource replenishes itself over time. It is divided into three groups: growth rate less than 1 year, growth rate beyond 1 year but less than 5 years and growth rate beyond 5 years.
</t>
  </si>
  <si>
    <t>Value is aggregated with yield to obtain a value between 0-2.5</t>
  </si>
  <si>
    <t>40*value</t>
  </si>
  <si>
    <t>Yield</t>
  </si>
  <si>
    <t xml:space="preserve">
Low yield indicates that only a small amount of this specific species used as a biotic material is available, and if the yield is high, the availability of a certain species is high as well.
Only the average yield of the species is considered, no distinction bewteen different regions are made.</t>
  </si>
  <si>
    <t>Regionalized data available
-yes
Regionalized data not available 
-average yield considered</t>
  </si>
  <si>
    <t>Value is aggregated with growth rate to obtain a value between 0-2.5</t>
  </si>
  <si>
    <t>FAOSTAT, 2022
Section: Crops and livestock products
Element: yield
https://ourworldindata.org/crop-yields</t>
  </si>
  <si>
    <t>Sorghum
Sisal, raw
Coconut fibers 
Jute
Kenaf 
Wood (general timber)
Bamboo
Cork
Timber</t>
  </si>
  <si>
    <t>Coconut oil
Castor oil seeds 
Corn (maize)
Soybeans
Sugarcane
Sunflower seed
Rapessed (colza seed)
Sesame seed
algae
Cellulose</t>
  </si>
  <si>
    <t>Wood fibers (sisal etc.)
Kenaf 
Coconut fibers
Sorghum
Hemp
Jute
Cotton (cotton linters)
Wood pulp</t>
  </si>
  <si>
    <t xml:space="preserve">Jute, raw or retted
Kenaf, and other textile bast fibres, raw or retted
Ramie, raw or retted
Cotton (seed cotton, unginned)
Flax (Linseed) 
Hempseed
Silk
Abaca (Manila hemp), raw
True hemp, raw or retted
Agave fibres, raw
Flax (linen)
Fibre Crops, Fibre Equivalent </t>
  </si>
  <si>
    <t xml:space="preserve">Straw
Hemp
Cotton (waste)
Cassava starch (used as a binder)
</t>
  </si>
  <si>
    <t>Animals</t>
  </si>
  <si>
    <t>The resource cannot easily be extracted from the technosphere</t>
  </si>
  <si>
    <t>Recyclability</t>
  </si>
  <si>
    <t>Biotic materials are classified in the following categories to assess their recyclability, based on global production shares:
- Direct consumption (not possible to recycle)
- Mixed-material product (i.e. difficult to recycle)
- Single-material product (possible to recycle)</t>
  </si>
  <si>
    <t>[0 - 1]</t>
  </si>
  <si>
    <t>100*value</t>
  </si>
  <si>
    <t>Replenishment rate (man-made biotic materials)</t>
  </si>
  <si>
    <t>Determines how often and to what extend a species used as a material is replenished. For man-made biotic materials existing stocks as well as extraction rates are not limiting factors, and are harvested to be cultivated (extraction rate is predefined)</t>
  </si>
  <si>
    <t>Aggregation of yield and growth rate to obtain a value between 0-2.5</t>
  </si>
  <si>
    <t>Primary material use</t>
  </si>
  <si>
    <t>During production of products primary as well as secondary materials might be used. If more secondary materials are utilized less primary materials have to be produced. Thus, the demand for primary materials is reduced and the overall availability increases. The higher the recycled content of a product is, the less primary material has to be harvested</t>
  </si>
  <si>
    <t>The recycled content (RC) of a product (given in percentage)</t>
  </si>
  <si>
    <t>100-(RC*100)</t>
  </si>
  <si>
    <t>Production is dependent on the availability of energy at a reasonable price</t>
  </si>
  <si>
    <t>Cumulative energy demand</t>
  </si>
  <si>
    <t xml:space="preserve">Energy use for the mining, concentration, purification, and refining of the raw materials, from cradle (extraction) to gate (after refining/smelting). </t>
  </si>
  <si>
    <t>MJ/kg</t>
  </si>
  <si>
    <t>(Nuss and Eckelman 2014)</t>
  </si>
  <si>
    <t>Competing use in high-margin or high-priority products (e.g. health care, strategic sectors, food)</t>
  </si>
  <si>
    <t>Overview of main uses of raw materials, to be provided in raw material factsheets.</t>
  </si>
  <si>
    <t>Food Security Index (FSI)</t>
  </si>
  <si>
    <t>A food crisis may be initiated due to the use of biotic materials in industrial sectors. The “Food first” principle has to be considered when assessing availability of biotic materials. This index determine the availability, accessibility, and affordability of food within a given region or country.</t>
  </si>
  <si>
    <t>[0-100] The higher the better</t>
  </si>
  <si>
    <t>Food</t>
  </si>
  <si>
    <t>The indicator of Competing End Uses expresses the economic incentives in using a wood species in different sectors. This indicator is associated to the value of the corresponding industrial sectors (Blengini et al., 2017) and is based on an economic allocation of the harvested amount of a wood species to the different end uses. When an economic allocation is not possible, an allocation based on the volumes of the wood for the different end uses is followed, similarly to the mass allocation in Life Cycle Assessment (International Organization for Standardization, 2006).</t>
  </si>
  <si>
    <t>Land-use regulation</t>
  </si>
  <si>
    <t>e.g. natural reserves, protected habitat for flaura and fauna</t>
  </si>
  <si>
    <t>Supply is dominated by a few companies</t>
  </si>
  <si>
    <t>Concentration of supplying companies</t>
  </si>
  <si>
    <t>The concentration of supplying companies gives an indication of the company diversity of the supply. It is calculated by the Herfindahl–Hirschman Index (HHI), based on the number of supplying companies and their contribution (in %) to the annual production. This indicator is not yet quantified based on a large number of data gaps.
The Herfindahl–Hirschman Index (HHI) is calculated as follows:
HHI(a)= ∑_(i=1)^N▒〖(a_i^2)〗, where:
N is the number of supplying companies, and ai is the contribution (in %) of a company to the annual production multiplied by 100. This indicator is not yet quantified due to a large number of data gaps.</t>
  </si>
  <si>
    <t>Indicators</t>
  </si>
  <si>
    <t>Afghanistan</t>
  </si>
  <si>
    <t>Albania</t>
  </si>
  <si>
    <t>Algeria</t>
  </si>
  <si>
    <t>American Samoa</t>
  </si>
  <si>
    <t>Andorra</t>
  </si>
  <si>
    <t>Angola</t>
  </si>
  <si>
    <t>Anguilla</t>
  </si>
  <si>
    <t>Antigua and Barbuda</t>
  </si>
  <si>
    <t>Argentina</t>
  </si>
  <si>
    <t>Armenia</t>
  </si>
  <si>
    <t>Aruba</t>
  </si>
  <si>
    <t>Australia</t>
  </si>
  <si>
    <t>Austria</t>
  </si>
  <si>
    <t>Azerbaijan</t>
  </si>
  <si>
    <t>Bahamas, The</t>
  </si>
  <si>
    <t>Bahrain</t>
  </si>
  <si>
    <t>Bangladesh</t>
  </si>
  <si>
    <t>Barbados</t>
  </si>
  <si>
    <t>Belarus</t>
  </si>
  <si>
    <t>Belgium</t>
  </si>
  <si>
    <t>Belize</t>
  </si>
  <si>
    <t>Benin</t>
  </si>
  <si>
    <t>Bermuda</t>
  </si>
  <si>
    <t>Bhutan</t>
  </si>
  <si>
    <t>Bolivia</t>
  </si>
  <si>
    <t>Bosnia and Herzegovina</t>
  </si>
  <si>
    <t>Botswana</t>
  </si>
  <si>
    <t>Brazil</t>
  </si>
  <si>
    <t>Brunei Darussalam</t>
  </si>
  <si>
    <t>Bulgaria</t>
  </si>
  <si>
    <t>Burkina Faso</t>
  </si>
  <si>
    <t>Burundi</t>
  </si>
  <si>
    <t>Cambodia</t>
  </si>
  <si>
    <t>Cameroon</t>
  </si>
  <si>
    <t>Canada</t>
  </si>
  <si>
    <t>Cape Verde</t>
  </si>
  <si>
    <t>Cayman Islands</t>
  </si>
  <si>
    <t>Central African Republic</t>
  </si>
  <si>
    <t>Chad</t>
  </si>
  <si>
    <t>Chile</t>
  </si>
  <si>
    <t>China</t>
  </si>
  <si>
    <t>Colombia</t>
  </si>
  <si>
    <t>Comoros</t>
  </si>
  <si>
    <t>Congo, Dem. Rep.</t>
  </si>
  <si>
    <t>Congo, Rep.</t>
  </si>
  <si>
    <t>Cook Islands</t>
  </si>
  <si>
    <t>Costa Rica</t>
  </si>
  <si>
    <t>Cote Ivoire</t>
  </si>
  <si>
    <t>Croatia</t>
  </si>
  <si>
    <t>Cuba</t>
  </si>
  <si>
    <t>Cyprus</t>
  </si>
  <si>
    <t>Czech Republic</t>
  </si>
  <si>
    <t>Denmark</t>
  </si>
  <si>
    <t>Djibouti</t>
  </si>
  <si>
    <t>Dominica</t>
  </si>
  <si>
    <t>Dominican Republic</t>
  </si>
  <si>
    <t>Ecuador</t>
  </si>
  <si>
    <t>Egypt, Arab Rep.</t>
  </si>
  <si>
    <t>El Salvador</t>
  </si>
  <si>
    <t>Equatorial Guinea</t>
  </si>
  <si>
    <t>Eritrea</t>
  </si>
  <si>
    <t>Estonia</t>
  </si>
  <si>
    <t>eSwatini</t>
  </si>
  <si>
    <t>Ethiopia</t>
  </si>
  <si>
    <t>Fiji</t>
  </si>
  <si>
    <t>Finland</t>
  </si>
  <si>
    <t>France</t>
  </si>
  <si>
    <t>French Guiana</t>
  </si>
  <si>
    <t>Gabon</t>
  </si>
  <si>
    <t>Gambia, The</t>
  </si>
  <si>
    <t>Georgia</t>
  </si>
  <si>
    <t>Germany</t>
  </si>
  <si>
    <t>Ghana</t>
  </si>
  <si>
    <t>Greece</t>
  </si>
  <si>
    <t>Greenland</t>
  </si>
  <si>
    <t>Grenada</t>
  </si>
  <si>
    <t>Guam</t>
  </si>
  <si>
    <t>Guatemala</t>
  </si>
  <si>
    <t>Guinea</t>
  </si>
  <si>
    <t>Guinea-Bissau</t>
  </si>
  <si>
    <t>Guyana</t>
  </si>
  <si>
    <t>Haiti</t>
  </si>
  <si>
    <t>Honduras</t>
  </si>
  <si>
    <t>Hong Kong SAR, China</t>
  </si>
  <si>
    <t>Hungary</t>
  </si>
  <si>
    <t>Iceland</t>
  </si>
  <si>
    <t>India</t>
  </si>
  <si>
    <t>Indonesia</t>
  </si>
  <si>
    <t>Iran, Islamic Rep.</t>
  </si>
  <si>
    <t>Iraq</t>
  </si>
  <si>
    <t>Ireland</t>
  </si>
  <si>
    <t>Israel</t>
  </si>
  <si>
    <t>Italy</t>
  </si>
  <si>
    <t>Jamaica</t>
  </si>
  <si>
    <t>Japan</t>
  </si>
  <si>
    <t>Jersey, Channel Islands</t>
  </si>
  <si>
    <t>Jordan</t>
  </si>
  <si>
    <t>Kazakhstan</t>
  </si>
  <si>
    <t>Kenya</t>
  </si>
  <si>
    <t>Kiribati</t>
  </si>
  <si>
    <t>Korea, Dem. Rep.</t>
  </si>
  <si>
    <t>Korea, Rep.</t>
  </si>
  <si>
    <t>Kosovo</t>
  </si>
  <si>
    <t>Kuwait</t>
  </si>
  <si>
    <t>Kyrgyz Republic</t>
  </si>
  <si>
    <t>Lao PDR</t>
  </si>
  <si>
    <t>Latvia</t>
  </si>
  <si>
    <t>Lebanon</t>
  </si>
  <si>
    <t>Lesotho</t>
  </si>
  <si>
    <t>Liberia</t>
  </si>
  <si>
    <t>Libya</t>
  </si>
  <si>
    <t>Liechtenstein</t>
  </si>
  <si>
    <t>Lithuania</t>
  </si>
  <si>
    <t>Luxembourg</t>
  </si>
  <si>
    <t>Macao SAR, China</t>
  </si>
  <si>
    <t>Madagascar</t>
  </si>
  <si>
    <t>Malawi</t>
  </si>
  <si>
    <t>Malaysia</t>
  </si>
  <si>
    <t>Maldives</t>
  </si>
  <si>
    <t>Mali</t>
  </si>
  <si>
    <t>Malta</t>
  </si>
  <si>
    <t>Marshall Islands</t>
  </si>
  <si>
    <t>Martinique</t>
  </si>
  <si>
    <t>Mauritania</t>
  </si>
  <si>
    <t>Mauritius</t>
  </si>
  <si>
    <t>Mexico</t>
  </si>
  <si>
    <t>Micronesia, Fed. Sts.</t>
  </si>
  <si>
    <t>Moldova</t>
  </si>
  <si>
    <t>Monaco</t>
  </si>
  <si>
    <t>Mongolia</t>
  </si>
  <si>
    <t>Montenegro</t>
  </si>
  <si>
    <t>Morocco</t>
  </si>
  <si>
    <t>Mozambique</t>
  </si>
  <si>
    <t>Myanmar</t>
  </si>
  <si>
    <t>Namibia</t>
  </si>
  <si>
    <t>Nauru</t>
  </si>
  <si>
    <t>Nepal</t>
  </si>
  <si>
    <t>Netherlands</t>
  </si>
  <si>
    <t>Netherlands Antilles (former)</t>
  </si>
  <si>
    <t>New Zealand</t>
  </si>
  <si>
    <t>Nicaragua</t>
  </si>
  <si>
    <t>Niger</t>
  </si>
  <si>
    <t>Nigeria</t>
  </si>
  <si>
    <t>Niue</t>
  </si>
  <si>
    <t>North Macedonia</t>
  </si>
  <si>
    <t>Norway</t>
  </si>
  <si>
    <t>Oman</t>
  </si>
  <si>
    <t>Pakistan</t>
  </si>
  <si>
    <t>Palau</t>
  </si>
  <si>
    <t>Panama</t>
  </si>
  <si>
    <t>Papua New Guinea</t>
  </si>
  <si>
    <t>Paraguay</t>
  </si>
  <si>
    <t>Peru</t>
  </si>
  <si>
    <t>Philippines</t>
  </si>
  <si>
    <t>Poland</t>
  </si>
  <si>
    <t>Portugal</t>
  </si>
  <si>
    <t>Puerto Rico</t>
  </si>
  <si>
    <t>Qatar</t>
  </si>
  <si>
    <t>Réunion</t>
  </si>
  <si>
    <t>Romania</t>
  </si>
  <si>
    <t>Russian Federation</t>
  </si>
  <si>
    <t>Rwanda</t>
  </si>
  <si>
    <t>Samoa</t>
  </si>
  <si>
    <t>San Marino</t>
  </si>
  <si>
    <t>São Tomé and Principe</t>
  </si>
  <si>
    <t>Saudi Arabia</t>
  </si>
  <si>
    <t>Senegal</t>
  </si>
  <si>
    <t>Serbia</t>
  </si>
  <si>
    <t>Seychelles</t>
  </si>
  <si>
    <t>Sierra Leone</t>
  </si>
  <si>
    <t>Singapore</t>
  </si>
  <si>
    <t>Slovak Republic</t>
  </si>
  <si>
    <t>Slovenia</t>
  </si>
  <si>
    <t>Solomon Islands</t>
  </si>
  <si>
    <t>Somalia</t>
  </si>
  <si>
    <t>South Africa</t>
  </si>
  <si>
    <t>South Sudan</t>
  </si>
  <si>
    <t>Spain</t>
  </si>
  <si>
    <t>Sri Lanka</t>
  </si>
  <si>
    <t>St. Kitts and Nevis</t>
  </si>
  <si>
    <t>St. Lucia</t>
  </si>
  <si>
    <t>St. Vincent and the Grenadines</t>
  </si>
  <si>
    <t>Sudan</t>
  </si>
  <si>
    <t>Suriname</t>
  </si>
  <si>
    <t>Sweden</t>
  </si>
  <si>
    <t>Switzerland</t>
  </si>
  <si>
    <t>Syrian Arab Republic</t>
  </si>
  <si>
    <t>Taiwan, China</t>
  </si>
  <si>
    <t>Tajikistan</t>
  </si>
  <si>
    <t>Tanzania</t>
  </si>
  <si>
    <t>Thailand</t>
  </si>
  <si>
    <t>Timor-Leste</t>
  </si>
  <si>
    <t>Togo</t>
  </si>
  <si>
    <t>Tonga</t>
  </si>
  <si>
    <t>Trinidad and Tobago</t>
  </si>
  <si>
    <t>Tunisia</t>
  </si>
  <si>
    <t>Turkey</t>
  </si>
  <si>
    <t>Turkmenistan</t>
  </si>
  <si>
    <t>Tuvalu</t>
  </si>
  <si>
    <t>Uganda</t>
  </si>
  <si>
    <t>Ukraine</t>
  </si>
  <si>
    <t>United Arab Emirates</t>
  </si>
  <si>
    <t>United Kingdom</t>
  </si>
  <si>
    <t>United States</t>
  </si>
  <si>
    <t>Uruguay</t>
  </si>
  <si>
    <t>Uzbekistan</t>
  </si>
  <si>
    <t>Vanuatu</t>
  </si>
  <si>
    <t>Venezuela, RB</t>
  </si>
  <si>
    <t>Vietnam</t>
  </si>
  <si>
    <t>Virgin Islands (U.S.)</t>
  </si>
  <si>
    <t>West Bank and Gaza</t>
  </si>
  <si>
    <t>Yemen, Rep.</t>
  </si>
  <si>
    <t>Zambia</t>
  </si>
  <si>
    <t>Zimbabwe</t>
  </si>
  <si>
    <t>World</t>
  </si>
  <si>
    <t>State of Palestine</t>
  </si>
  <si>
    <t>Sub-Saharan Africa</t>
  </si>
  <si>
    <t>Northern Africa and Western Asia</t>
  </si>
  <si>
    <t>Turks and Caicos Islands</t>
  </si>
  <si>
    <t>Eastern and South-Eastern Asia</t>
  </si>
  <si>
    <t>Europe and Northern America</t>
  </si>
  <si>
    <t>Central and Southern Asia</t>
  </si>
  <si>
    <t>Latin America and the Caribbean</t>
  </si>
  <si>
    <t>WGI - Political stability &amp; absence of Violence/terrorism (2020)</t>
  </si>
  <si>
    <t>[0-100] from weak  to strong governance performance</t>
  </si>
  <si>
    <t>NV</t>
  </si>
  <si>
    <t>WGI - Government effectiveness (2020)</t>
  </si>
  <si>
    <t>WGI - Regulatory Quality (2020)</t>
  </si>
  <si>
    <t>WGI - Rule of law (2020)</t>
  </si>
  <si>
    <t>WGI - Control of corruption (2020)</t>
  </si>
  <si>
    <t>WGI - Voice and Accountability (2020)</t>
  </si>
  <si>
    <t>Fragile State Index (2022)</t>
  </si>
  <si>
    <t>[0-120]  The higher the index, the worse the situation</t>
  </si>
  <si>
    <t>Policy Perception Index (2021)</t>
  </si>
  <si>
    <t>[0-100] The higher the PPI, the more attractive  the country's mining policies</t>
  </si>
  <si>
    <t>Enabling trade index (2016)</t>
  </si>
  <si>
    <t>[1-7] The higher the better</t>
  </si>
  <si>
    <t>Environmental Performance Index (2024)</t>
  </si>
  <si>
    <t xml:space="preserve">[0-100] The higher the EPI, the better the country's environmental performance </t>
  </si>
  <si>
    <t>Child labour (% ages 5-17) (2010-2019)</t>
  </si>
  <si>
    <t>The higher the worse, Percentage of children ages (5-17) involved in child labor</t>
  </si>
  <si>
    <t>17.9</t>
  </si>
  <si>
    <t>Global Peace Index (2022)</t>
  </si>
  <si>
    <t>[1-5] The lower the score the more peaceful the country</t>
  </si>
  <si>
    <t>Corruption Perceptions Index CPI (2021)</t>
  </si>
  <si>
    <t>[0-100] From highly corrupted to very clean (the lower the more corrupted)</t>
  </si>
  <si>
    <t>Human Development Index HDI (2019)</t>
  </si>
  <si>
    <t>[0-1] The higher the HDI, the better</t>
  </si>
  <si>
    <t>Natural disaster Index (NDI) (2013)</t>
  </si>
  <si>
    <t>[0-100] The higher, the worse</t>
  </si>
  <si>
    <t>Economic Vulnerability Index (2024)</t>
  </si>
  <si>
    <t>[0-100] the higher, the worse</t>
  </si>
  <si>
    <t>Economic Vulnerability Index - Share of agriculture, forestry and fisheries (2024)</t>
  </si>
  <si>
    <t xml:space="preserve">Economic Vulnerability Index - Remoteness and landlockedness (2024)		</t>
  </si>
  <si>
    <t>Economic Vulnerability Index - Export concentration (2024)</t>
  </si>
  <si>
    <t>Economic Vulnerability Index - Export instability (2024)</t>
  </si>
  <si>
    <t>Economic Vulnerability Index - Share of population living in low elevated coastal zones (2024)</t>
  </si>
  <si>
    <t xml:space="preserve">Economic Vulnerability Index - Share of population living in drylands (2024) 	</t>
  </si>
  <si>
    <t>Economic Vulnerability Index - Agricultural instability (2024)</t>
  </si>
  <si>
    <t>Economic Vulnerability Index -  Victims of disasters (%) (2024)</t>
  </si>
  <si>
    <t>Water Depletion Index (WDI) (2018)</t>
  </si>
  <si>
    <t>[0-1] The higher, the worse</t>
  </si>
  <si>
    <t>EPI Species Habitat Index (2024)</t>
  </si>
  <si>
    <t>[0-100] 100 : no habitat loss since 2001, 0 : highest levels of habitat loss</t>
  </si>
  <si>
    <t>EPI Protected Area Representativeness Index (2024)</t>
  </si>
  <si>
    <t>[0-100] 100: terrestrial protected areas represent the ecosystem diversity of species</t>
  </si>
  <si>
    <t>EPI Marine Protected Areas (2024)</t>
  </si>
  <si>
    <t>[0-100] The higher, the more marine habitats within a EEZ are protected</t>
  </si>
  <si>
    <t>EPI Terrestrial Protected Areas (2024)</t>
  </si>
  <si>
    <t>[0-100] the higher, the more terrestrial habitats are protected</t>
  </si>
  <si>
    <t>Child labour per country per sector (SHDB) (2010-2019)</t>
  </si>
  <si>
    <t>[0-100) percentage of children 5-17 years old working, the higher, the worse</t>
  </si>
  <si>
    <t>Food Security Index (FSI) (2022)</t>
  </si>
  <si>
    <t>[0-100] the higher, the better</t>
  </si>
  <si>
    <t>Disease outbreaks?</t>
  </si>
  <si>
    <t>Land-use regulation?</t>
  </si>
  <si>
    <t xml:space="preserve">Transformed values </t>
  </si>
  <si>
    <t>Carrara, S. et al. 2023</t>
  </si>
  <si>
    <t>Low-q green wood</t>
  </si>
  <si>
    <t>Electricity</t>
  </si>
  <si>
    <t>Virgin sawdust</t>
  </si>
  <si>
    <t>Residual biomass</t>
  </si>
  <si>
    <t>Adhesive</t>
  </si>
  <si>
    <t>Cobalt</t>
  </si>
  <si>
    <t>Lithium</t>
  </si>
  <si>
    <t>Max</t>
  </si>
  <si>
    <t>Supply is dominated in a few countries (bottleneck)</t>
  </si>
  <si>
    <t xml:space="preserve">Total subjected to export restrictions </t>
  </si>
  <si>
    <t>Cradle-to-gate LCA (single score)</t>
  </si>
  <si>
    <t>Primary material use (%)</t>
  </si>
  <si>
    <t>Substance of very high concern for Authorisation (REACH framework)</t>
  </si>
  <si>
    <t>% supply as by-product</t>
  </si>
  <si>
    <t>% expected demand growth</t>
  </si>
  <si>
    <t>Normalized values</t>
  </si>
  <si>
    <t>Low-quality green wood</t>
  </si>
  <si>
    <t>Back to homepage</t>
  </si>
  <si>
    <t>Aggregated scoring of country-level indicators</t>
  </si>
  <si>
    <t>Total HHI</t>
  </si>
  <si>
    <t>Reserves countries / Natural growth</t>
  </si>
  <si>
    <t>% of market represented</t>
  </si>
  <si>
    <t>Share</t>
  </si>
  <si>
    <t>HHI</t>
  </si>
  <si>
    <t>% of the market not represented due to data gaps</t>
  </si>
  <si>
    <t>Mining countries / Cultivation-harvesting</t>
  </si>
  <si>
    <t>Data gaps and export restrictions</t>
  </si>
  <si>
    <t>Refining countries / Processing</t>
  </si>
  <si>
    <t>Production of intermediate product</t>
  </si>
  <si>
    <t>Production of final product</t>
  </si>
  <si>
    <t>Bottleneck</t>
  </si>
  <si>
    <t>A166</t>
  </si>
  <si>
    <t>A167</t>
  </si>
  <si>
    <t>Supplying companies</t>
  </si>
  <si>
    <t>Main uses of final product</t>
  </si>
  <si>
    <t>Classes related to the use of Biotic material</t>
  </si>
  <si>
    <t>Global production share of final product (%)</t>
  </si>
  <si>
    <t>Food, feed, and fuel</t>
  </si>
  <si>
    <t>Product, made from several materials</t>
  </si>
  <si>
    <t>Product, primarily made from biotic materials</t>
  </si>
  <si>
    <t>Potential to recycle</t>
  </si>
  <si>
    <t>Source</t>
  </si>
  <si>
    <t>Raw material extracted from nature</t>
  </si>
  <si>
    <t>Raw material extracted from cultivation (harvesting) / Mining</t>
  </si>
  <si>
    <t>Processed raw material</t>
  </si>
  <si>
    <t>Intermediate product</t>
  </si>
  <si>
    <t>Final product</t>
  </si>
  <si>
    <t>Bottleneck value</t>
  </si>
  <si>
    <t>&gt;1 year and &lt;5 years</t>
  </si>
  <si>
    <t>Low</t>
  </si>
  <si>
    <t>Compound Annual Growth Rate between 2020-2030 for sustainable development scenario</t>
  </si>
  <si>
    <t>Compound Annual Growth Rate between 2018-2040 for sustainable development scenario</t>
  </si>
  <si>
    <t>Compound Annual Growth Rate between 2020-2050 for High Demand Scenario</t>
  </si>
  <si>
    <t>Moisture content (country-dependent if data available)</t>
  </si>
  <si>
    <t>https://echa.europa.eu/substance-information/-/substanceinfo/100.002.697</t>
  </si>
  <si>
    <t>AAGR</t>
  </si>
  <si>
    <t>1 year</t>
  </si>
  <si>
    <t>High</t>
  </si>
  <si>
    <t>&gt;5 years</t>
  </si>
  <si>
    <t>Option</t>
  </si>
  <si>
    <t>Global CO2 emissions (2008, Nuss et al. 2014)</t>
  </si>
  <si>
    <t>On the 2023 EU list of CRM</t>
  </si>
  <si>
    <t>Strategic according to the EC in 2024</t>
  </si>
  <si>
    <t>Export restrictions (bottleneck)</t>
  </si>
  <si>
    <t>Enabling Trade Index (bottleneck)</t>
  </si>
  <si>
    <t>WGI Rule of law (bottleneck)</t>
  </si>
  <si>
    <t>Fragile States Index (bottleneck)</t>
  </si>
  <si>
    <t>WGI Regulatory Quality (bottleneck)</t>
  </si>
  <si>
    <t>WGI Political stability and absence of violence/terrorism (bottleneck)</t>
  </si>
  <si>
    <t>WGI Government effectiveness (bottleneck)</t>
  </si>
  <si>
    <t xml:space="preserve">% supplied as a by-product </t>
  </si>
  <si>
    <t>Compound Annual Growth Rate between 2020-2030 for sustainable development scenario (KU Leuven)</t>
  </si>
  <si>
    <t>Compound Annual Growth Rate between 2018-2040 for sustainable development scenario (DERA)</t>
  </si>
  <si>
    <t>Compound Annual Growth Rate between 2020-2050 for High Demand Scenario (JRC)</t>
  </si>
  <si>
    <t>Share of current production capacity used in mining (production to reserves ratio)</t>
  </si>
  <si>
    <t>Potential to increase supply from mines (reserves)-Policy Perception Index)</t>
  </si>
  <si>
    <t>Cradle-to-gate LCA (transformed via DtT method (Bach et al. 2017 - SCARCE method)</t>
  </si>
  <si>
    <t>Environmental Performance Index (bottleneck)</t>
  </si>
  <si>
    <t>Global Peace Index (bottleneck)</t>
  </si>
  <si>
    <t>Corruption Perception Index (bottleneck)</t>
  </si>
  <si>
    <t>WGI Control of Corruption (bottleneck)</t>
  </si>
  <si>
    <t>Child labor (bottleneck)</t>
  </si>
  <si>
    <t>WGI Voice and Accountability (bottleneck)</t>
  </si>
  <si>
    <t>Human Development Index (bottleneck)</t>
  </si>
  <si>
    <t>Cumulative energy demand [MJ-eq/kg] [MJ-eq/kg]</t>
  </si>
  <si>
    <t>Abrasives (natural)</t>
  </si>
  <si>
    <t>Aluminium</t>
  </si>
  <si>
    <t>Antimony</t>
  </si>
  <si>
    <t>Arsenic</t>
  </si>
  <si>
    <t>Asbestos</t>
  </si>
  <si>
    <t>Barium / barytes</t>
  </si>
  <si>
    <t>Bauxite</t>
  </si>
  <si>
    <t>Beryllium</t>
  </si>
  <si>
    <t>Bismuth</t>
  </si>
  <si>
    <t>Boron/borax</t>
  </si>
  <si>
    <t>Bromine</t>
  </si>
  <si>
    <t>Cadmium</t>
  </si>
  <si>
    <t>Caesium</t>
  </si>
  <si>
    <t>Calcium</t>
  </si>
  <si>
    <t>Carbon</t>
  </si>
  <si>
    <t>Cement</t>
  </si>
  <si>
    <t>Cerium</t>
  </si>
  <si>
    <t>Cesium</t>
  </si>
  <si>
    <t>Chlorine</t>
  </si>
  <si>
    <t>Chromium</t>
  </si>
  <si>
    <t>Clays</t>
  </si>
  <si>
    <t>Coal</t>
  </si>
  <si>
    <t>Copper</t>
  </si>
  <si>
    <t>Crude petroleum</t>
  </si>
  <si>
    <t>Diamond (industrial)</t>
  </si>
  <si>
    <t>Diatomite</t>
  </si>
  <si>
    <t>Dysprosium</t>
  </si>
  <si>
    <t>Erbium</t>
  </si>
  <si>
    <t>Europium</t>
  </si>
  <si>
    <t>Feldspar</t>
  </si>
  <si>
    <t>Fluorine</t>
  </si>
  <si>
    <t>Fluorspar</t>
  </si>
  <si>
    <t>Gadolinium</t>
  </si>
  <si>
    <t>Gallium</t>
  </si>
  <si>
    <t>Garnet</t>
  </si>
  <si>
    <t>Gemstone</t>
  </si>
  <si>
    <t>Germanium</t>
  </si>
  <si>
    <t>Gold</t>
  </si>
  <si>
    <t>Graphite</t>
  </si>
  <si>
    <t>Gypsum</t>
  </si>
  <si>
    <t>Hafnium</t>
  </si>
  <si>
    <t>Helium</t>
  </si>
  <si>
    <t>Holmium</t>
  </si>
  <si>
    <t>Hydrogen</t>
  </si>
  <si>
    <t>Iodine</t>
  </si>
  <si>
    <t>Indium</t>
  </si>
  <si>
    <t>Iridium</t>
  </si>
  <si>
    <t>Iron / iron ore</t>
  </si>
  <si>
    <t>Iron oxide pigments</t>
  </si>
  <si>
    <t>Kyanite</t>
  </si>
  <si>
    <t>Lanthanum</t>
  </si>
  <si>
    <t>Lead</t>
  </si>
  <si>
    <t>Lime</t>
  </si>
  <si>
    <t>Lutetium</t>
  </si>
  <si>
    <t>Magnesium</t>
  </si>
  <si>
    <t>Manganese</t>
  </si>
  <si>
    <t>Mercury</t>
  </si>
  <si>
    <t>Mica (scrap&amp;flake)</t>
  </si>
  <si>
    <t>Molybdenum</t>
  </si>
  <si>
    <t>Natural gas LNG</t>
  </si>
  <si>
    <t>Natural gas US</t>
  </si>
  <si>
    <t>Natural gas EUROPE</t>
  </si>
  <si>
    <t>Neodymium</t>
  </si>
  <si>
    <t>Nickel</t>
  </si>
  <si>
    <t>Niobium</t>
  </si>
  <si>
    <t>Nitrogen</t>
  </si>
  <si>
    <t>Osmium</t>
  </si>
  <si>
    <t>Oxygen</t>
  </si>
  <si>
    <t>Palladium</t>
  </si>
  <si>
    <t>Peat</t>
  </si>
  <si>
    <t>Perlite</t>
  </si>
  <si>
    <t>Platinum</t>
  </si>
  <si>
    <t>PGMs</t>
  </si>
  <si>
    <t>Phosphate / phosphorus (ADP)</t>
  </si>
  <si>
    <t>Phosphate rock</t>
  </si>
  <si>
    <t>Potassium</t>
  </si>
  <si>
    <t>Potash</t>
  </si>
  <si>
    <t>Praseodymium</t>
  </si>
  <si>
    <t>Propane</t>
  </si>
  <si>
    <t>Pumice</t>
  </si>
  <si>
    <t>Quartz</t>
  </si>
  <si>
    <t>REE</t>
  </si>
  <si>
    <t>Rhenium</t>
  </si>
  <si>
    <t>Rhodium</t>
  </si>
  <si>
    <t>Rhutenium</t>
  </si>
  <si>
    <t>Salt / sodium (ADP)</t>
  </si>
  <si>
    <t>Samarium</t>
  </si>
  <si>
    <t>Sand &amp; gravel</t>
  </si>
  <si>
    <t>Scandium</t>
  </si>
  <si>
    <t>Selenium</t>
  </si>
  <si>
    <t>Silicon</t>
  </si>
  <si>
    <t>Silver</t>
  </si>
  <si>
    <t>Sodium carbonate</t>
  </si>
  <si>
    <t>Sodium sulfate</t>
  </si>
  <si>
    <t>Stone / stone (dimension) FWL</t>
  </si>
  <si>
    <t>Stone (crushed)</t>
  </si>
  <si>
    <t>Strontium, in ground</t>
  </si>
  <si>
    <t>Sulfur</t>
  </si>
  <si>
    <t>Talc</t>
  </si>
  <si>
    <t>Tantalum</t>
  </si>
  <si>
    <t>Tellurium</t>
  </si>
  <si>
    <t>Terbium</t>
  </si>
  <si>
    <t>Thallium</t>
  </si>
  <si>
    <t>Thorium</t>
  </si>
  <si>
    <t>Thulium</t>
  </si>
  <si>
    <t>Tin</t>
  </si>
  <si>
    <t>Titanium</t>
  </si>
  <si>
    <t>TItanium dioxyde</t>
  </si>
  <si>
    <t>Tungsten</t>
  </si>
  <si>
    <t>Uranium</t>
  </si>
  <si>
    <t>Vanadium</t>
  </si>
  <si>
    <t>Vermiculite</t>
  </si>
  <si>
    <t>Wollastonite</t>
  </si>
  <si>
    <t>Yttrium</t>
  </si>
  <si>
    <t>Zinc</t>
  </si>
  <si>
    <t>Zirconium</t>
  </si>
  <si>
    <t>% demand growth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</si>
</sst>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
    <numFmt numFmtId="167" formatCode="0.0"/>
  </numFmts>
  <fonts count="22">
    <font>
      <sz val="11"/>
      <color theme="1"/>
      <name val="Aptos Narrow"/>
      <family val="2"/>
      <scheme val="minor"/>
    </font>
    <font>
      <sz val="11"/>
      <color theme="1"/>
      <name val="Calibri"/>
      <family val="2"/>
    </font>
    <font>
      <sz val="11"/>
      <color rgb="FF000000"/>
      <name val="Calibri"/>
      <family val="2"/>
    </font>
    <font>
      <i/>
      <sz val="11"/>
      <color theme="1"/>
      <name val="Calibri"/>
      <family val="2"/>
    </font>
    <font>
      <vertAlign val="subscript"/>
      <sz val="11"/>
      <color theme="1"/>
      <name val="Calibri"/>
      <family val="2"/>
    </font>
    <font>
      <b/>
      <sz val="11"/>
      <color rgb="FF000000"/>
      <name val="Calibri"/>
      <family val="2"/>
    </font>
    <font>
      <sz val="8"/>
      <name val="Aptos Narrow"/>
      <family val="2"/>
      <scheme val="minor"/>
    </font>
    <font>
      <sz val="11"/>
      <color rgb="FFFF0000"/>
      <name val="Aptos Narrow"/>
      <family val="2"/>
      <scheme val="minor"/>
    </font>
    <font>
      <sz val="11"/>
      <color theme="0"/>
      <name val="Aptos Narrow"/>
      <family val="2"/>
      <scheme val="minor"/>
    </font>
    <font>
      <sz val="11"/>
      <name val="Aptos Narrow"/>
      <family val="2"/>
      <scheme val="minor"/>
    </font>
    <font>
      <sz val="11"/>
      <color rgb="FF000000"/>
      <name val="Aptos Narrow"/>
      <family val="2"/>
      <scheme val="minor"/>
    </font>
    <font>
      <sz val="11"/>
      <name val="Calibri"/>
      <family val="2"/>
    </font>
    <font>
      <sz val="11"/>
      <name val="Arial"/>
      <family val="2"/>
    </font>
    <font>
      <sz val="11"/>
      <color theme="1"/>
      <name val="Aptos Narrow"/>
      <family val="2"/>
      <scheme val="minor"/>
    </font>
    <font>
      <sz val="11"/>
      <color rgb="FF9C5700"/>
      <name val="Aptos Narrow"/>
      <family val="2"/>
      <scheme val="minor"/>
    </font>
    <font>
      <sz val="11"/>
      <color rgb="FF3F3F76"/>
      <name val="Aptos Narrow"/>
      <family val="2"/>
      <scheme val="minor"/>
    </font>
    <font>
      <b/>
      <sz val="11"/>
      <color rgb="FFFA7D00"/>
      <name val="Aptos Narrow"/>
      <family val="2"/>
      <scheme val="minor"/>
    </font>
    <font>
      <b/>
      <sz val="11"/>
      <color theme="1"/>
      <name val="Aptos Narrow"/>
      <family val="2"/>
      <scheme val="minor"/>
    </font>
    <font>
      <u/>
      <sz val="11"/>
      <color theme="10"/>
      <name val="Aptos Narrow"/>
      <family val="2"/>
      <scheme val="minor"/>
    </font>
    <font>
      <sz val="12"/>
      <color theme="1"/>
      <name val="Aptos Narrow"/>
      <family val="2"/>
      <scheme val="minor"/>
    </font>
    <font>
      <sz val="11"/>
      <color theme="1"/>
      <name val="Aptos Narrow"/>
      <family val="2"/>
    </font>
    <font>
      <b/>
      <sz val="11"/>
      <color rgb="FF000000"/>
      <name val="Aptos Narrow"/>
      <family val="2"/>
      <scheme val="minor"/>
    </font>
  </fonts>
  <fills count="13">
    <fill>
      <patternFill patternType="none"/>
    </fill>
    <fill>
      <patternFill patternType="gray125"/>
    </fill>
    <fill>
      <patternFill patternType="solid">
        <fgColor rgb="FFD0CECE"/>
        <bgColor indexed="64"/>
      </patternFill>
    </fill>
    <fill>
      <patternFill patternType="solid">
        <fgColor theme="4"/>
      </patternFill>
    </fill>
    <fill>
      <patternFill patternType="solid">
        <fgColor theme="4" tint="0.79998168889431442"/>
        <bgColor theme="4" tint="0.79998168889431442"/>
      </patternFill>
    </fill>
    <fill>
      <patternFill patternType="solid">
        <fgColor theme="0"/>
        <bgColor indexed="64"/>
      </patternFill>
    </fill>
    <fill>
      <patternFill patternType="solid">
        <fgColor rgb="FFFFEB9C"/>
      </patternFill>
    </fill>
    <fill>
      <patternFill patternType="solid">
        <fgColor rgb="FFFFCC99"/>
      </patternFill>
    </fill>
    <fill>
      <patternFill patternType="solid">
        <fgColor rgb="FFF2F2F2"/>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FFFF00"/>
        <bgColor indexed="64"/>
      </patternFill>
    </fill>
  </fills>
  <borders count="15">
    <border>
      <left/>
      <right/>
      <top/>
      <bottom/>
      <diagonal/>
    </border>
    <border>
      <left/>
      <right/>
      <top style="thin">
        <color theme="4"/>
      </top>
      <bottom/>
      <diagonal/>
    </border>
    <border>
      <left/>
      <right style="thin">
        <color theme="4"/>
      </right>
      <top style="thin">
        <color theme="4"/>
      </top>
      <bottom/>
      <diagonal/>
    </border>
    <border>
      <left/>
      <right/>
      <top style="thin">
        <color theme="4"/>
      </top>
      <bottom style="thin">
        <color theme="4"/>
      </bottom>
      <diagonal/>
    </border>
    <border>
      <left/>
      <right/>
      <top style="thin">
        <color theme="4" tint="0.39997558519241921"/>
      </top>
      <bottom style="thin">
        <color theme="4" tint="0.39997558519241921"/>
      </bottom>
      <diagonal/>
    </border>
    <border>
      <left/>
      <right/>
      <top style="medium">
        <color theme="1" tint="0.499984740745262"/>
      </top>
      <bottom/>
      <diagonal/>
    </border>
    <border>
      <left style="thin">
        <color rgb="FF7F7F7F"/>
      </left>
      <right style="thin">
        <color rgb="FF7F7F7F"/>
      </right>
      <top style="thin">
        <color rgb="FF7F7F7F"/>
      </top>
      <bottom style="thin">
        <color rgb="FF7F7F7F"/>
      </bottom>
      <diagonal/>
    </border>
    <border>
      <left/>
      <right/>
      <top style="thin">
        <color theme="4"/>
      </top>
      <bottom style="thin">
        <color theme="4" tint="0.39997558519241921"/>
      </bottom>
      <diagonal/>
    </border>
    <border>
      <left style="medium">
        <color theme="2" tint="-0.499984740745262"/>
      </left>
      <right style="medium">
        <color theme="2" tint="-0.499984740745262"/>
      </right>
      <top style="medium">
        <color theme="2" tint="-0.499984740745262"/>
      </top>
      <bottom/>
      <diagonal/>
    </border>
    <border>
      <left style="medium">
        <color theme="2" tint="-0.499984740745262"/>
      </left>
      <right style="medium">
        <color theme="2" tint="-0.499984740745262"/>
      </right>
      <top/>
      <bottom/>
      <diagonal/>
    </border>
    <border>
      <left style="medium">
        <color theme="2" tint="-0.499984740745262"/>
      </left>
      <right style="medium">
        <color theme="2" tint="-0.499984740745262"/>
      </right>
      <top/>
      <bottom style="medium">
        <color theme="2" tint="-0.499984740745262"/>
      </bottom>
      <diagonal/>
    </border>
    <border>
      <left style="medium">
        <color theme="1" tint="0.499984740745262"/>
      </left>
      <right style="medium">
        <color theme="1" tint="0.499984740745262"/>
      </right>
      <top style="medium">
        <color theme="1" tint="0.499984740745262"/>
      </top>
      <bottom/>
      <diagonal/>
    </border>
    <border>
      <left/>
      <right/>
      <top/>
      <bottom style="thin">
        <color theme="4" tint="0.39997558519241921"/>
      </bottom>
      <diagonal/>
    </border>
    <border>
      <left/>
      <right/>
      <top/>
      <bottom style="thin">
        <color theme="4"/>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8" fillId="3" borderId="0" applyNumberFormat="0" applyBorder="0" applyAlignment="0" applyProtection="0"/>
    <xf numFmtId="0" fontId="11" fillId="0" borderId="0"/>
    <xf numFmtId="9" fontId="13" fillId="0" borderId="0" applyFont="0" applyFill="0" applyBorder="0" applyAlignment="0" applyProtection="0"/>
    <xf numFmtId="0" fontId="14" fillId="6" borderId="0" applyNumberFormat="0" applyBorder="0" applyAlignment="0" applyProtection="0"/>
    <xf numFmtId="0" fontId="15" fillId="7" borderId="6" applyNumberFormat="0" applyAlignment="0" applyProtection="0"/>
    <xf numFmtId="0" fontId="16" fillId="8" borderId="6" applyNumberFormat="0" applyAlignment="0" applyProtection="0"/>
    <xf numFmtId="0" fontId="18" fillId="0" borderId="0" applyNumberFormat="0" applyFill="0" applyBorder="0" applyAlignment="0" applyProtection="0"/>
  </cellStyleXfs>
  <cellXfs count="104">
    <xf numFmtId="0" fontId="0" fillId="0" borderId="0" xfId="0"/>
    <xf numFmtId="0" fontId="0" fillId="0" borderId="0" xfId="0" applyAlignment="1">
      <alignment horizontal="left"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5" fillId="2"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3"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0" fillId="0" borderId="3" xfId="0" applyBorder="1" applyAlignment="1">
      <alignment horizontal="left" vertical="center" wrapText="1"/>
    </xf>
    <xf numFmtId="0" fontId="1" fillId="0" borderId="0" xfId="0" applyFont="1" applyAlignment="1">
      <alignment horizontal="left" vertical="center" wrapText="1"/>
    </xf>
    <xf numFmtId="0" fontId="5" fillId="2" borderId="0" xfId="0" applyFont="1" applyFill="1" applyAlignment="1">
      <alignment horizontal="left" vertical="center" wrapText="1"/>
    </xf>
    <xf numFmtId="0" fontId="1" fillId="4" borderId="4" xfId="0" applyFont="1" applyFill="1" applyBorder="1"/>
    <xf numFmtId="0" fontId="1" fillId="0" borderId="4" xfId="0" applyFont="1" applyBorder="1"/>
    <xf numFmtId="0" fontId="9" fillId="0" borderId="0" xfId="0" applyFont="1"/>
    <xf numFmtId="2" fontId="0" fillId="0" borderId="0" xfId="0" applyNumberFormat="1"/>
    <xf numFmtId="0" fontId="10" fillId="5" borderId="0" xfId="0" applyFont="1" applyFill="1"/>
    <xf numFmtId="164" fontId="12" fillId="0" borderId="0" xfId="2" applyNumberFormat="1" applyFont="1" applyAlignment="1">
      <alignment horizontal="center" vertical="center"/>
    </xf>
    <xf numFmtId="0" fontId="7" fillId="0" borderId="0" xfId="0" applyFont="1"/>
    <xf numFmtId="0" fontId="8" fillId="3" borderId="0" xfId="1"/>
    <xf numFmtId="0" fontId="11" fillId="0" borderId="0" xfId="2"/>
    <xf numFmtId="2" fontId="11" fillId="0" borderId="0" xfId="2" applyNumberFormat="1"/>
    <xf numFmtId="0" fontId="9" fillId="0" borderId="0" xfId="2" applyFont="1"/>
    <xf numFmtId="0" fontId="0" fillId="0" borderId="5" xfId="0" applyBorder="1"/>
    <xf numFmtId="164" fontId="7" fillId="0" borderId="0" xfId="2" applyNumberFormat="1" applyFont="1" applyAlignment="1">
      <alignment horizontal="center" vertical="center"/>
    </xf>
    <xf numFmtId="0" fontId="18" fillId="0" borderId="0" xfId="7"/>
    <xf numFmtId="0" fontId="0" fillId="0" borderId="0" xfId="0" applyAlignment="1">
      <alignment wrapText="1"/>
    </xf>
    <xf numFmtId="0" fontId="0" fillId="0" borderId="0" xfId="0" applyAlignment="1">
      <alignment vertical="center" wrapText="1"/>
    </xf>
    <xf numFmtId="0" fontId="0" fillId="9" borderId="0" xfId="0" applyFill="1"/>
    <xf numFmtId="0" fontId="15" fillId="7" borderId="6" xfId="5"/>
    <xf numFmtId="0" fontId="15" fillId="7" borderId="0" xfId="5" applyBorder="1"/>
    <xf numFmtId="0" fontId="0" fillId="0" borderId="8" xfId="0" applyBorder="1"/>
    <xf numFmtId="165" fontId="15" fillId="7" borderId="6" xfId="5" applyNumberFormat="1"/>
    <xf numFmtId="10" fontId="15" fillId="7" borderId="6" xfId="5" applyNumberFormat="1"/>
    <xf numFmtId="0" fontId="16" fillId="8" borderId="6" xfId="3" applyNumberFormat="1" applyFont="1" applyFill="1" applyBorder="1"/>
    <xf numFmtId="165" fontId="0" fillId="10" borderId="0" xfId="0" applyNumberFormat="1" applyFill="1"/>
    <xf numFmtId="165" fontId="15" fillId="7" borderId="6" xfId="5" applyNumberFormat="1" applyAlignment="1">
      <alignment horizontal="center"/>
    </xf>
    <xf numFmtId="10" fontId="15" fillId="7" borderId="6" xfId="5" applyNumberFormat="1" applyAlignment="1">
      <alignment horizontal="center"/>
    </xf>
    <xf numFmtId="0" fontId="0" fillId="0" borderId="9" xfId="0" applyBorder="1"/>
    <xf numFmtId="0" fontId="16" fillId="8" borderId="6" xfId="6"/>
    <xf numFmtId="0" fontId="0" fillId="11" borderId="0" xfId="0" applyFill="1"/>
    <xf numFmtId="165" fontId="0" fillId="0" borderId="0" xfId="0" applyNumberFormat="1"/>
    <xf numFmtId="10" fontId="0" fillId="0" borderId="0" xfId="0" applyNumberFormat="1"/>
    <xf numFmtId="0" fontId="0" fillId="0" borderId="10" xfId="0" applyBorder="1"/>
    <xf numFmtId="0" fontId="0" fillId="0" borderId="8" xfId="0" applyBorder="1" applyAlignment="1">
      <alignment horizontal="left" vertical="top"/>
    </xf>
    <xf numFmtId="9" fontId="15" fillId="7" borderId="6" xfId="5" applyNumberFormat="1"/>
    <xf numFmtId="0" fontId="19" fillId="0" borderId="9" xfId="0" applyFont="1" applyBorder="1" applyAlignment="1">
      <alignment vertical="center"/>
    </xf>
    <xf numFmtId="9" fontId="0" fillId="0" borderId="0" xfId="3" applyFont="1"/>
    <xf numFmtId="0" fontId="0" fillId="0" borderId="11" xfId="0" applyBorder="1"/>
    <xf numFmtId="0" fontId="18" fillId="0" borderId="9" xfId="7" applyBorder="1"/>
    <xf numFmtId="0" fontId="7" fillId="0" borderId="0" xfId="2" applyFont="1"/>
    <xf numFmtId="0" fontId="16" fillId="8" borderId="0" xfId="3" applyNumberFormat="1" applyFont="1" applyFill="1" applyBorder="1"/>
    <xf numFmtId="0" fontId="0" fillId="0" borderId="1" xfId="0" applyBorder="1" applyAlignment="1">
      <alignment vertical="center" wrapText="1"/>
    </xf>
    <xf numFmtId="0" fontId="0" fillId="4" borderId="7" xfId="0" applyFill="1" applyBorder="1" applyAlignment="1">
      <alignment horizontal="left" vertical="center" wrapText="1"/>
    </xf>
    <xf numFmtId="0" fontId="5" fillId="2" borderId="7" xfId="0" applyFont="1" applyFill="1" applyBorder="1" applyAlignment="1">
      <alignment horizontal="left" vertical="center" wrapText="1"/>
    </xf>
    <xf numFmtId="0" fontId="0" fillId="0" borderId="7" xfId="0" applyBorder="1" applyAlignment="1">
      <alignment horizontal="left" vertical="center" wrapText="1"/>
    </xf>
    <xf numFmtId="0" fontId="1" fillId="0" borderId="7" xfId="0" applyFont="1" applyBorder="1" applyAlignment="1">
      <alignment horizontal="left" vertical="center" wrapText="1"/>
    </xf>
    <xf numFmtId="0" fontId="15" fillId="7" borderId="6" xfId="5" applyAlignment="1">
      <alignment horizontal="left" vertical="center" wrapText="1"/>
    </xf>
    <xf numFmtId="0" fontId="16" fillId="8" borderId="6" xfId="6" applyAlignment="1">
      <alignment horizontal="left" vertical="center" wrapText="1"/>
    </xf>
    <xf numFmtId="9" fontId="15" fillId="7" borderId="6" xfId="3" applyFont="1" applyFill="1" applyBorder="1"/>
    <xf numFmtId="0" fontId="14" fillId="6" borderId="0" xfId="4" applyAlignment="1">
      <alignment wrapText="1"/>
    </xf>
    <xf numFmtId="9" fontId="15" fillId="7" borderId="6" xfId="3" applyFont="1" applyFill="1" applyBorder="1" applyAlignment="1">
      <alignment wrapText="1"/>
    </xf>
    <xf numFmtId="0" fontId="20" fillId="0" borderId="1" xfId="0" applyFont="1" applyBorder="1" applyAlignment="1">
      <alignment horizontal="left" vertical="center" wrapText="1"/>
    </xf>
    <xf numFmtId="0" fontId="0" fillId="9" borderId="0" xfId="0" applyFill="1" applyAlignment="1">
      <alignment wrapText="1"/>
    </xf>
    <xf numFmtId="0" fontId="0" fillId="0" borderId="1" xfId="0" applyBorder="1" applyAlignment="1">
      <alignment vertical="center"/>
    </xf>
    <xf numFmtId="0" fontId="16" fillId="8" borderId="0" xfId="6" applyBorder="1"/>
    <xf numFmtId="0" fontId="17" fillId="0" borderId="0" xfId="0" applyFont="1"/>
    <xf numFmtId="9" fontId="15" fillId="7" borderId="6" xfId="3" applyFont="1" applyFill="1" applyBorder="1" applyAlignment="1">
      <alignment horizontal="left" vertical="center" wrapText="1"/>
    </xf>
    <xf numFmtId="9" fontId="16" fillId="8" borderId="6" xfId="3" applyFont="1" applyFill="1" applyBorder="1"/>
    <xf numFmtId="9" fontId="0" fillId="9" borderId="0" xfId="3" applyFont="1" applyFill="1"/>
    <xf numFmtId="0" fontId="15" fillId="7" borderId="6" xfId="5" applyAlignment="1">
      <alignment wrapText="1"/>
    </xf>
    <xf numFmtId="165" fontId="15" fillId="7" borderId="6" xfId="5" applyNumberFormat="1" applyAlignment="1">
      <alignment wrapText="1"/>
    </xf>
    <xf numFmtId="165" fontId="15" fillId="7" borderId="6" xfId="5" applyNumberFormat="1" applyAlignment="1">
      <alignment horizontal="center" wrapText="1"/>
    </xf>
    <xf numFmtId="0" fontId="10" fillId="0" borderId="0" xfId="0" applyFont="1" applyAlignment="1">
      <alignment vertical="center" wrapText="1"/>
    </xf>
    <xf numFmtId="0" fontId="0" fillId="12" borderId="1" xfId="0" applyFill="1" applyBorder="1" applyAlignment="1">
      <alignment horizontal="left" vertical="center" wrapText="1"/>
    </xf>
    <xf numFmtId="2" fontId="1" fillId="4" borderId="12" xfId="0" applyNumberFormat="1" applyFont="1" applyFill="1" applyBorder="1"/>
    <xf numFmtId="2" fontId="1" fillId="0" borderId="12" xfId="0" applyNumberFormat="1" applyFont="1" applyBorder="1"/>
    <xf numFmtId="0" fontId="1" fillId="4" borderId="12" xfId="0" applyFont="1" applyFill="1" applyBorder="1"/>
    <xf numFmtId="0" fontId="1" fillId="0" borderId="12" xfId="0" applyFont="1" applyBorder="1"/>
    <xf numFmtId="164" fontId="9" fillId="0" borderId="0" xfId="2" applyNumberFormat="1" applyFont="1" applyAlignment="1">
      <alignment horizontal="center" vertical="center"/>
    </xf>
    <xf numFmtId="0" fontId="9" fillId="0" borderId="0" xfId="0" applyFont="1" applyAlignment="1">
      <alignment horizontal="left" vertical="center" wrapText="1"/>
    </xf>
    <xf numFmtId="0" fontId="10"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vertical="center"/>
    </xf>
    <xf numFmtId="0" fontId="2" fillId="0" borderId="0" xfId="0" applyFont="1"/>
    <xf numFmtId="0" fontId="9" fillId="0" borderId="13" xfId="0" applyFont="1" applyBorder="1"/>
    <xf numFmtId="0" fontId="18" fillId="0" borderId="1" xfId="7" applyBorder="1" applyAlignment="1">
      <alignment horizontal="left" vertical="center" wrapText="1"/>
    </xf>
    <xf numFmtId="0" fontId="7" fillId="0" borderId="1" xfId="0" applyFont="1" applyBorder="1" applyAlignment="1">
      <alignment horizontal="left" vertical="center" wrapText="1"/>
    </xf>
    <xf numFmtId="166" fontId="0" fillId="0" borderId="0" xfId="0" applyNumberFormat="1" applyAlignment="1">
      <alignment horizontal="center"/>
    </xf>
    <xf numFmtId="0" fontId="11" fillId="0" borderId="0" xfId="0" applyFont="1"/>
    <xf numFmtId="0" fontId="10" fillId="0" borderId="1" xfId="0" applyFont="1" applyBorder="1" applyAlignment="1">
      <alignment horizontal="left" vertical="center" wrapText="1"/>
    </xf>
    <xf numFmtId="0" fontId="0" fillId="12" borderId="4" xfId="0" applyFill="1" applyBorder="1" applyAlignment="1">
      <alignment horizontal="left" vertical="center" wrapText="1"/>
    </xf>
    <xf numFmtId="165" fontId="0" fillId="9" borderId="0" xfId="0" applyNumberFormat="1" applyFill="1"/>
    <xf numFmtId="10" fontId="16" fillId="8" borderId="6" xfId="6" applyNumberFormat="1"/>
    <xf numFmtId="165" fontId="16" fillId="8" borderId="0" xfId="3" applyNumberFormat="1" applyFont="1" applyFill="1" applyBorder="1"/>
    <xf numFmtId="167" fontId="0" fillId="0" borderId="0" xfId="0" applyNumberFormat="1"/>
    <xf numFmtId="167" fontId="0" fillId="0" borderId="0" xfId="3" applyNumberFormat="1" applyFont="1"/>
    <xf numFmtId="0" fontId="17" fillId="0" borderId="14" xfId="0" applyFont="1" applyBorder="1"/>
    <xf numFmtId="0" fontId="0" fillId="0" borderId="14" xfId="0" applyBorder="1"/>
    <xf numFmtId="9" fontId="0" fillId="0" borderId="14" xfId="3" applyFont="1" applyBorder="1"/>
    <xf numFmtId="9" fontId="17" fillId="0" borderId="14" xfId="3" applyFont="1" applyBorder="1"/>
    <xf numFmtId="0" fontId="0" fillId="9" borderId="0" xfId="0" applyFill="1" applyAlignment="1">
      <alignment horizontal="left" vertical="center" wrapText="1"/>
    </xf>
  </cellXfs>
  <cellStyles count="8">
    <cellStyle name="Cálculo" xfId="6" builtinId="22"/>
    <cellStyle name="Énfasis1" xfId="1" builtinId="29"/>
    <cellStyle name="Entrada" xfId="5" builtinId="20"/>
    <cellStyle name="Hipervínculo" xfId="7" builtinId="8"/>
    <cellStyle name="Neutral" xfId="4" builtinId="28"/>
    <cellStyle name="Normal" xfId="0" builtinId="0"/>
    <cellStyle name="Normal 2" xfId="2" xr:uid="{422E07E1-BD87-40E4-9CB1-D48871CAB84F}"/>
    <cellStyle name="Porcentaje" xfId="3" builtinId="5"/>
  </cellStyles>
  <dxfs count="244">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font>
        <strike val="0"/>
        <outline val="0"/>
        <shadow val="0"/>
        <u val="none"/>
        <vertAlign val="baseline"/>
        <sz val="11"/>
        <color rgb="FFFF0000"/>
        <name val="Aptos Narrow"/>
        <family val="2"/>
        <scheme val="minor"/>
      </font>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rgb="FFD0CECE"/>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Results!$B$64</c:f>
              <c:strCache>
                <c:ptCount val="1"/>
                <c:pt idx="0">
                  <c:v>Low-quality green wood</c:v>
                </c:pt>
              </c:strCache>
            </c:strRef>
          </c:tx>
          <c:spPr>
            <a:solidFill>
              <a:schemeClr val="accent1"/>
            </a:solidFill>
            <a:ln>
              <a:noFill/>
            </a:ln>
            <a:effectLst/>
          </c:spPr>
          <c:invertIfNegative val="0"/>
          <c:cat>
            <c:strRef>
              <c:f>Results!$A$65:$A$93</c:f>
              <c:strCache>
                <c:ptCount val="29"/>
                <c:pt idx="0">
                  <c:v>Supply is dominated in a few countries (bottleneck)</c:v>
                </c:pt>
                <c:pt idx="1">
                  <c:v>WGI - Political stability &amp; absence of Violence/terrorism (2020)</c:v>
                </c:pt>
                <c:pt idx="2">
                  <c:v>WGI - Government effectiveness (2020)</c:v>
                </c:pt>
                <c:pt idx="3">
                  <c:v>WGI - Regulatory Quality (2020)</c:v>
                </c:pt>
                <c:pt idx="4">
                  <c:v>WGI - Rule of law (2020)</c:v>
                </c:pt>
                <c:pt idx="5">
                  <c:v>WGI - Control of corruption (2020)</c:v>
                </c:pt>
                <c:pt idx="6">
                  <c:v>WGI - Voice and Accountability (2020)</c:v>
                </c:pt>
                <c:pt idx="7">
                  <c:v>Fragile State Index (2022)</c:v>
                </c:pt>
                <c:pt idx="8">
                  <c:v>Policy Perception Index (2021)</c:v>
                </c:pt>
                <c:pt idx="9">
                  <c:v>Enabling trade index (2016)</c:v>
                </c:pt>
                <c:pt idx="10">
                  <c:v>Environmental Performance Index (2024)</c:v>
                </c:pt>
                <c:pt idx="11">
                  <c:v>Child labour (% ages 5-17) (2010-2019)</c:v>
                </c:pt>
                <c:pt idx="12">
                  <c:v>Global Peace Index (2022)</c:v>
                </c:pt>
                <c:pt idx="13">
                  <c:v>Corruption Perceptions Index CPI (2021)</c:v>
                </c:pt>
                <c:pt idx="14">
                  <c:v>Human Development Index HDI (2019)</c:v>
                </c:pt>
                <c:pt idx="15">
                  <c:v>Natural disaster Index (NDI) (2013)</c:v>
                </c:pt>
                <c:pt idx="16">
                  <c:v>Economic Vulnerability Index (2024)</c:v>
                </c:pt>
                <c:pt idx="17">
                  <c:v>Economic Vulnerability Index - Share of agriculture, forestry and fisheries (2024)</c:v>
                </c:pt>
                <c:pt idx="18">
                  <c:v>Economic Vulnerability Index - Remoteness and landlockedness (2024)		</c:v>
                </c:pt>
                <c:pt idx="19">
                  <c:v>Economic Vulnerability Index - Export concentration (2024)</c:v>
                </c:pt>
                <c:pt idx="20">
                  <c:v>Economic Vulnerability Index - Export instability (2024)</c:v>
                </c:pt>
                <c:pt idx="21">
                  <c:v>Economic Vulnerability Index - Share of population living in low elevated coastal zones (2024)</c:v>
                </c:pt>
                <c:pt idx="22">
                  <c:v>Economic Vulnerability Index - Share of population living in drylands (2024) 	</c:v>
                </c:pt>
                <c:pt idx="23">
                  <c:v>Economic Vulnerability Index - Agricultural instability (2024)</c:v>
                </c:pt>
                <c:pt idx="24">
                  <c:v>Economic Vulnerability Index -  Victims of disasters (%) (2024)</c:v>
                </c:pt>
                <c:pt idx="25">
                  <c:v>Water Depletion Index (WDI) (2018)</c:v>
                </c:pt>
                <c:pt idx="26">
                  <c:v>EPI Species Habitat Index (2024)</c:v>
                </c:pt>
                <c:pt idx="27">
                  <c:v>EPI Protected Area Representativeness Index (2024)</c:v>
                </c:pt>
                <c:pt idx="28">
                  <c:v>Total subjected to export restrictions </c:v>
                </c:pt>
              </c:strCache>
            </c:strRef>
          </c:cat>
          <c:val>
            <c:numRef>
              <c:f>Results!$B$65:$B$93</c:f>
              <c:numCache>
                <c:formatCode>0%</c:formatCode>
                <c:ptCount val="29"/>
                <c:pt idx="0">
                  <c:v>1</c:v>
                </c:pt>
                <c:pt idx="1">
                  <c:v>0.5362350322508993</c:v>
                </c:pt>
                <c:pt idx="2">
                  <c:v>0.28650264284952748</c:v>
                </c:pt>
                <c:pt idx="3">
                  <c:v>0.3402601908421764</c:v>
                </c:pt>
                <c:pt idx="4">
                  <c:v>0.27009180212529071</c:v>
                </c:pt>
                <c:pt idx="5">
                  <c:v>0.29529992453694076</c:v>
                </c:pt>
                <c:pt idx="6">
                  <c:v>0.2663505702538434</c:v>
                </c:pt>
                <c:pt idx="7">
                  <c:v>0.44536947063406607</c:v>
                </c:pt>
                <c:pt idx="8">
                  <c:v>0.84925858496125439</c:v>
                </c:pt>
                <c:pt idx="9">
                  <c:v>0.52479504007664457</c:v>
                </c:pt>
                <c:pt idx="10">
                  <c:v>0.64103248966335113</c:v>
                </c:pt>
                <c:pt idx="11">
                  <c:v>0</c:v>
                </c:pt>
                <c:pt idx="12">
                  <c:v>0.38870399972048247</c:v>
                </c:pt>
                <c:pt idx="13">
                  <c:v>0.56057840192034036</c:v>
                </c:pt>
                <c:pt idx="14">
                  <c:v>0.23023625597475075</c:v>
                </c:pt>
                <c:pt idx="15">
                  <c:v>0.16705573784764732</c:v>
                </c:pt>
                <c:pt idx="16">
                  <c:v>0</c:v>
                </c:pt>
                <c:pt idx="17">
                  <c:v>0</c:v>
                </c:pt>
                <c:pt idx="18">
                  <c:v>0</c:v>
                </c:pt>
                <c:pt idx="19">
                  <c:v>0</c:v>
                </c:pt>
                <c:pt idx="20">
                  <c:v>0</c:v>
                </c:pt>
                <c:pt idx="21">
                  <c:v>0</c:v>
                </c:pt>
                <c:pt idx="22">
                  <c:v>0</c:v>
                </c:pt>
                <c:pt idx="23">
                  <c:v>0</c:v>
                </c:pt>
                <c:pt idx="24">
                  <c:v>0</c:v>
                </c:pt>
                <c:pt idx="25">
                  <c:v>1</c:v>
                </c:pt>
                <c:pt idx="26">
                  <c:v>0.51270794462127045</c:v>
                </c:pt>
                <c:pt idx="27">
                  <c:v>0.57274578572236678</c:v>
                </c:pt>
                <c:pt idx="28">
                  <c:v>0</c:v>
                </c:pt>
              </c:numCache>
            </c:numRef>
          </c:val>
          <c:extLst>
            <c:ext xmlns:c16="http://schemas.microsoft.com/office/drawing/2014/chart" uri="{C3380CC4-5D6E-409C-BE32-E72D297353CC}">
              <c16:uniqueId val="{00000000-B807-48B5-955B-0526CA89AEF9}"/>
            </c:ext>
          </c:extLst>
        </c:ser>
        <c:ser>
          <c:idx val="1"/>
          <c:order val="1"/>
          <c:tx>
            <c:strRef>
              <c:f>Results!$C$64</c:f>
              <c:strCache>
                <c:ptCount val="1"/>
                <c:pt idx="0">
                  <c:v>Electricity</c:v>
                </c:pt>
              </c:strCache>
            </c:strRef>
          </c:tx>
          <c:spPr>
            <a:solidFill>
              <a:schemeClr val="accent2"/>
            </a:solidFill>
            <a:ln>
              <a:noFill/>
            </a:ln>
            <a:effectLst/>
          </c:spPr>
          <c:invertIfNegative val="0"/>
          <c:cat>
            <c:strRef>
              <c:f>Results!$A$65:$A$93</c:f>
              <c:strCache>
                <c:ptCount val="29"/>
                <c:pt idx="0">
                  <c:v>Supply is dominated in a few countries (bottleneck)</c:v>
                </c:pt>
                <c:pt idx="1">
                  <c:v>WGI - Political stability &amp; absence of Violence/terrorism (2020)</c:v>
                </c:pt>
                <c:pt idx="2">
                  <c:v>WGI - Government effectiveness (2020)</c:v>
                </c:pt>
                <c:pt idx="3">
                  <c:v>WGI - Regulatory Quality (2020)</c:v>
                </c:pt>
                <c:pt idx="4">
                  <c:v>WGI - Rule of law (2020)</c:v>
                </c:pt>
                <c:pt idx="5">
                  <c:v>WGI - Control of corruption (2020)</c:v>
                </c:pt>
                <c:pt idx="6">
                  <c:v>WGI - Voice and Accountability (2020)</c:v>
                </c:pt>
                <c:pt idx="7">
                  <c:v>Fragile State Index (2022)</c:v>
                </c:pt>
                <c:pt idx="8">
                  <c:v>Policy Perception Index (2021)</c:v>
                </c:pt>
                <c:pt idx="9">
                  <c:v>Enabling trade index (2016)</c:v>
                </c:pt>
                <c:pt idx="10">
                  <c:v>Environmental Performance Index (2024)</c:v>
                </c:pt>
                <c:pt idx="11">
                  <c:v>Child labour (% ages 5-17) (2010-2019)</c:v>
                </c:pt>
                <c:pt idx="12">
                  <c:v>Global Peace Index (2022)</c:v>
                </c:pt>
                <c:pt idx="13">
                  <c:v>Corruption Perceptions Index CPI (2021)</c:v>
                </c:pt>
                <c:pt idx="14">
                  <c:v>Human Development Index HDI (2019)</c:v>
                </c:pt>
                <c:pt idx="15">
                  <c:v>Natural disaster Index (NDI) (2013)</c:v>
                </c:pt>
                <c:pt idx="16">
                  <c:v>Economic Vulnerability Index (2024)</c:v>
                </c:pt>
                <c:pt idx="17">
                  <c:v>Economic Vulnerability Index - Share of agriculture, forestry and fisheries (2024)</c:v>
                </c:pt>
                <c:pt idx="18">
                  <c:v>Economic Vulnerability Index - Remoteness and landlockedness (2024)		</c:v>
                </c:pt>
                <c:pt idx="19">
                  <c:v>Economic Vulnerability Index - Export concentration (2024)</c:v>
                </c:pt>
                <c:pt idx="20">
                  <c:v>Economic Vulnerability Index - Export instability (2024)</c:v>
                </c:pt>
                <c:pt idx="21">
                  <c:v>Economic Vulnerability Index - Share of population living in low elevated coastal zones (2024)</c:v>
                </c:pt>
                <c:pt idx="22">
                  <c:v>Economic Vulnerability Index - Share of population living in drylands (2024) 	</c:v>
                </c:pt>
                <c:pt idx="23">
                  <c:v>Economic Vulnerability Index - Agricultural instability (2024)</c:v>
                </c:pt>
                <c:pt idx="24">
                  <c:v>Economic Vulnerability Index -  Victims of disasters (%) (2024)</c:v>
                </c:pt>
                <c:pt idx="25">
                  <c:v>Water Depletion Index (WDI) (2018)</c:v>
                </c:pt>
                <c:pt idx="26">
                  <c:v>EPI Species Habitat Index (2024)</c:v>
                </c:pt>
                <c:pt idx="27">
                  <c:v>EPI Protected Area Representativeness Index (2024)</c:v>
                </c:pt>
                <c:pt idx="28">
                  <c:v>Total subjected to export restrictions </c:v>
                </c:pt>
              </c:strCache>
            </c:strRef>
          </c:cat>
          <c:val>
            <c:numRef>
              <c:f>Results!$C$65:$C$93</c:f>
              <c:numCache>
                <c:formatCode>0%</c:formatCode>
                <c:ptCount val="2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numCache>
            </c:numRef>
          </c:val>
          <c:extLst>
            <c:ext xmlns:c16="http://schemas.microsoft.com/office/drawing/2014/chart" uri="{C3380CC4-5D6E-409C-BE32-E72D297353CC}">
              <c16:uniqueId val="{00000001-B807-48B5-955B-0526CA89AEF9}"/>
            </c:ext>
          </c:extLst>
        </c:ser>
        <c:ser>
          <c:idx val="2"/>
          <c:order val="2"/>
          <c:tx>
            <c:strRef>
              <c:f>Results!$D$64</c:f>
              <c:strCache>
                <c:ptCount val="1"/>
                <c:pt idx="0">
                  <c:v>Virgin sawdust</c:v>
                </c:pt>
              </c:strCache>
            </c:strRef>
          </c:tx>
          <c:spPr>
            <a:solidFill>
              <a:schemeClr val="accent3"/>
            </a:solidFill>
            <a:ln>
              <a:noFill/>
            </a:ln>
            <a:effectLst/>
          </c:spPr>
          <c:invertIfNegative val="0"/>
          <c:cat>
            <c:strRef>
              <c:f>Results!$A$65:$A$93</c:f>
              <c:strCache>
                <c:ptCount val="29"/>
                <c:pt idx="0">
                  <c:v>Supply is dominated in a few countries (bottleneck)</c:v>
                </c:pt>
                <c:pt idx="1">
                  <c:v>WGI - Political stability &amp; absence of Violence/terrorism (2020)</c:v>
                </c:pt>
                <c:pt idx="2">
                  <c:v>WGI - Government effectiveness (2020)</c:v>
                </c:pt>
                <c:pt idx="3">
                  <c:v>WGI - Regulatory Quality (2020)</c:v>
                </c:pt>
                <c:pt idx="4">
                  <c:v>WGI - Rule of law (2020)</c:v>
                </c:pt>
                <c:pt idx="5">
                  <c:v>WGI - Control of corruption (2020)</c:v>
                </c:pt>
                <c:pt idx="6">
                  <c:v>WGI - Voice and Accountability (2020)</c:v>
                </c:pt>
                <c:pt idx="7">
                  <c:v>Fragile State Index (2022)</c:v>
                </c:pt>
                <c:pt idx="8">
                  <c:v>Policy Perception Index (2021)</c:v>
                </c:pt>
                <c:pt idx="9">
                  <c:v>Enabling trade index (2016)</c:v>
                </c:pt>
                <c:pt idx="10">
                  <c:v>Environmental Performance Index (2024)</c:v>
                </c:pt>
                <c:pt idx="11">
                  <c:v>Child labour (% ages 5-17) (2010-2019)</c:v>
                </c:pt>
                <c:pt idx="12">
                  <c:v>Global Peace Index (2022)</c:v>
                </c:pt>
                <c:pt idx="13">
                  <c:v>Corruption Perceptions Index CPI (2021)</c:v>
                </c:pt>
                <c:pt idx="14">
                  <c:v>Human Development Index HDI (2019)</c:v>
                </c:pt>
                <c:pt idx="15">
                  <c:v>Natural disaster Index (NDI) (2013)</c:v>
                </c:pt>
                <c:pt idx="16">
                  <c:v>Economic Vulnerability Index (2024)</c:v>
                </c:pt>
                <c:pt idx="17">
                  <c:v>Economic Vulnerability Index - Share of agriculture, forestry and fisheries (2024)</c:v>
                </c:pt>
                <c:pt idx="18">
                  <c:v>Economic Vulnerability Index - Remoteness and landlockedness (2024)		</c:v>
                </c:pt>
                <c:pt idx="19">
                  <c:v>Economic Vulnerability Index - Export concentration (2024)</c:v>
                </c:pt>
                <c:pt idx="20">
                  <c:v>Economic Vulnerability Index - Export instability (2024)</c:v>
                </c:pt>
                <c:pt idx="21">
                  <c:v>Economic Vulnerability Index - Share of population living in low elevated coastal zones (2024)</c:v>
                </c:pt>
                <c:pt idx="22">
                  <c:v>Economic Vulnerability Index - Share of population living in drylands (2024) 	</c:v>
                </c:pt>
                <c:pt idx="23">
                  <c:v>Economic Vulnerability Index - Agricultural instability (2024)</c:v>
                </c:pt>
                <c:pt idx="24">
                  <c:v>Economic Vulnerability Index -  Victims of disasters (%) (2024)</c:v>
                </c:pt>
                <c:pt idx="25">
                  <c:v>Water Depletion Index (WDI) (2018)</c:v>
                </c:pt>
                <c:pt idx="26">
                  <c:v>EPI Species Habitat Index (2024)</c:v>
                </c:pt>
                <c:pt idx="27">
                  <c:v>EPI Protected Area Representativeness Index (2024)</c:v>
                </c:pt>
                <c:pt idx="28">
                  <c:v>Total subjected to export restrictions </c:v>
                </c:pt>
              </c:strCache>
            </c:strRef>
          </c:cat>
          <c:val>
            <c:numRef>
              <c:f>Results!$D$65:$D$93</c:f>
              <c:numCache>
                <c:formatCode>0%</c:formatCode>
                <c:ptCount val="29"/>
                <c:pt idx="0">
                  <c:v>1</c:v>
                </c:pt>
                <c:pt idx="1">
                  <c:v>0.5362350322508993</c:v>
                </c:pt>
                <c:pt idx="2">
                  <c:v>0.28650264284952748</c:v>
                </c:pt>
                <c:pt idx="3">
                  <c:v>0.3402601908421764</c:v>
                </c:pt>
                <c:pt idx="4">
                  <c:v>0.27009180212529071</c:v>
                </c:pt>
                <c:pt idx="5">
                  <c:v>0.29529992453694076</c:v>
                </c:pt>
                <c:pt idx="6">
                  <c:v>0.2663505702538434</c:v>
                </c:pt>
                <c:pt idx="7">
                  <c:v>0.44536947063406607</c:v>
                </c:pt>
                <c:pt idx="8">
                  <c:v>0.84925858496125439</c:v>
                </c:pt>
                <c:pt idx="9">
                  <c:v>0.52479504007664457</c:v>
                </c:pt>
                <c:pt idx="10">
                  <c:v>0.64103248966335113</c:v>
                </c:pt>
                <c:pt idx="11">
                  <c:v>0</c:v>
                </c:pt>
                <c:pt idx="12">
                  <c:v>0.38870399972048247</c:v>
                </c:pt>
                <c:pt idx="13">
                  <c:v>0.56057840192034036</c:v>
                </c:pt>
                <c:pt idx="14">
                  <c:v>0.23023625597475075</c:v>
                </c:pt>
                <c:pt idx="15">
                  <c:v>0.16705573784764732</c:v>
                </c:pt>
                <c:pt idx="16">
                  <c:v>0</c:v>
                </c:pt>
                <c:pt idx="17">
                  <c:v>0</c:v>
                </c:pt>
                <c:pt idx="18">
                  <c:v>0</c:v>
                </c:pt>
                <c:pt idx="19">
                  <c:v>0</c:v>
                </c:pt>
                <c:pt idx="20">
                  <c:v>0</c:v>
                </c:pt>
                <c:pt idx="21">
                  <c:v>0</c:v>
                </c:pt>
                <c:pt idx="22">
                  <c:v>0</c:v>
                </c:pt>
                <c:pt idx="23">
                  <c:v>0</c:v>
                </c:pt>
                <c:pt idx="24">
                  <c:v>0</c:v>
                </c:pt>
                <c:pt idx="25">
                  <c:v>1</c:v>
                </c:pt>
                <c:pt idx="26">
                  <c:v>0.51270794462127045</c:v>
                </c:pt>
                <c:pt idx="27">
                  <c:v>0.57274578572236678</c:v>
                </c:pt>
                <c:pt idx="28">
                  <c:v>0</c:v>
                </c:pt>
              </c:numCache>
            </c:numRef>
          </c:val>
          <c:extLst>
            <c:ext xmlns:c16="http://schemas.microsoft.com/office/drawing/2014/chart" uri="{C3380CC4-5D6E-409C-BE32-E72D297353CC}">
              <c16:uniqueId val="{00000002-B807-48B5-955B-0526CA89AEF9}"/>
            </c:ext>
          </c:extLst>
        </c:ser>
        <c:ser>
          <c:idx val="3"/>
          <c:order val="3"/>
          <c:tx>
            <c:strRef>
              <c:f>Results!$E$64</c:f>
              <c:strCache>
                <c:ptCount val="1"/>
                <c:pt idx="0">
                  <c:v>Residual biomass</c:v>
                </c:pt>
              </c:strCache>
            </c:strRef>
          </c:tx>
          <c:spPr>
            <a:solidFill>
              <a:schemeClr val="accent4"/>
            </a:solidFill>
            <a:ln>
              <a:noFill/>
            </a:ln>
            <a:effectLst/>
          </c:spPr>
          <c:invertIfNegative val="0"/>
          <c:cat>
            <c:strRef>
              <c:f>Results!$A$65:$A$93</c:f>
              <c:strCache>
                <c:ptCount val="29"/>
                <c:pt idx="0">
                  <c:v>Supply is dominated in a few countries (bottleneck)</c:v>
                </c:pt>
                <c:pt idx="1">
                  <c:v>WGI - Political stability &amp; absence of Violence/terrorism (2020)</c:v>
                </c:pt>
                <c:pt idx="2">
                  <c:v>WGI - Government effectiveness (2020)</c:v>
                </c:pt>
                <c:pt idx="3">
                  <c:v>WGI - Regulatory Quality (2020)</c:v>
                </c:pt>
                <c:pt idx="4">
                  <c:v>WGI - Rule of law (2020)</c:v>
                </c:pt>
                <c:pt idx="5">
                  <c:v>WGI - Control of corruption (2020)</c:v>
                </c:pt>
                <c:pt idx="6">
                  <c:v>WGI - Voice and Accountability (2020)</c:v>
                </c:pt>
                <c:pt idx="7">
                  <c:v>Fragile State Index (2022)</c:v>
                </c:pt>
                <c:pt idx="8">
                  <c:v>Policy Perception Index (2021)</c:v>
                </c:pt>
                <c:pt idx="9">
                  <c:v>Enabling trade index (2016)</c:v>
                </c:pt>
                <c:pt idx="10">
                  <c:v>Environmental Performance Index (2024)</c:v>
                </c:pt>
                <c:pt idx="11">
                  <c:v>Child labour (% ages 5-17) (2010-2019)</c:v>
                </c:pt>
                <c:pt idx="12">
                  <c:v>Global Peace Index (2022)</c:v>
                </c:pt>
                <c:pt idx="13">
                  <c:v>Corruption Perceptions Index CPI (2021)</c:v>
                </c:pt>
                <c:pt idx="14">
                  <c:v>Human Development Index HDI (2019)</c:v>
                </c:pt>
                <c:pt idx="15">
                  <c:v>Natural disaster Index (NDI) (2013)</c:v>
                </c:pt>
                <c:pt idx="16">
                  <c:v>Economic Vulnerability Index (2024)</c:v>
                </c:pt>
                <c:pt idx="17">
                  <c:v>Economic Vulnerability Index - Share of agriculture, forestry and fisheries (2024)</c:v>
                </c:pt>
                <c:pt idx="18">
                  <c:v>Economic Vulnerability Index - Remoteness and landlockedness (2024)		</c:v>
                </c:pt>
                <c:pt idx="19">
                  <c:v>Economic Vulnerability Index - Export concentration (2024)</c:v>
                </c:pt>
                <c:pt idx="20">
                  <c:v>Economic Vulnerability Index - Export instability (2024)</c:v>
                </c:pt>
                <c:pt idx="21">
                  <c:v>Economic Vulnerability Index - Share of population living in low elevated coastal zones (2024)</c:v>
                </c:pt>
                <c:pt idx="22">
                  <c:v>Economic Vulnerability Index - Share of population living in drylands (2024) 	</c:v>
                </c:pt>
                <c:pt idx="23">
                  <c:v>Economic Vulnerability Index - Agricultural instability (2024)</c:v>
                </c:pt>
                <c:pt idx="24">
                  <c:v>Economic Vulnerability Index -  Victims of disasters (%) (2024)</c:v>
                </c:pt>
                <c:pt idx="25">
                  <c:v>Water Depletion Index (WDI) (2018)</c:v>
                </c:pt>
                <c:pt idx="26">
                  <c:v>EPI Species Habitat Index (2024)</c:v>
                </c:pt>
                <c:pt idx="27">
                  <c:v>EPI Protected Area Representativeness Index (2024)</c:v>
                </c:pt>
                <c:pt idx="28">
                  <c:v>Total subjected to export restrictions </c:v>
                </c:pt>
              </c:strCache>
            </c:strRef>
          </c:cat>
          <c:val>
            <c:numRef>
              <c:f>Results!$E$65:$E$93</c:f>
              <c:numCache>
                <c:formatCode>0%</c:formatCode>
                <c:ptCount val="29"/>
                <c:pt idx="0">
                  <c:v>1</c:v>
                </c:pt>
                <c:pt idx="1">
                  <c:v>0.5362350322508993</c:v>
                </c:pt>
                <c:pt idx="2">
                  <c:v>0.28650264284952748</c:v>
                </c:pt>
                <c:pt idx="3">
                  <c:v>0.3402601908421764</c:v>
                </c:pt>
                <c:pt idx="4">
                  <c:v>0.27009180212529071</c:v>
                </c:pt>
                <c:pt idx="5">
                  <c:v>0.29529992453694076</c:v>
                </c:pt>
                <c:pt idx="6">
                  <c:v>0.2663505702538434</c:v>
                </c:pt>
                <c:pt idx="7">
                  <c:v>0.44536947063406607</c:v>
                </c:pt>
                <c:pt idx="8">
                  <c:v>0.84925858496125439</c:v>
                </c:pt>
                <c:pt idx="9">
                  <c:v>0.52479504007664457</c:v>
                </c:pt>
                <c:pt idx="10">
                  <c:v>0.64103248966335113</c:v>
                </c:pt>
                <c:pt idx="11">
                  <c:v>0</c:v>
                </c:pt>
                <c:pt idx="12">
                  <c:v>0.38870399972048247</c:v>
                </c:pt>
                <c:pt idx="13">
                  <c:v>0.56057840192034036</c:v>
                </c:pt>
                <c:pt idx="14">
                  <c:v>0.23023625597475075</c:v>
                </c:pt>
                <c:pt idx="15">
                  <c:v>0.16705573784764732</c:v>
                </c:pt>
                <c:pt idx="16">
                  <c:v>0</c:v>
                </c:pt>
                <c:pt idx="17">
                  <c:v>0</c:v>
                </c:pt>
                <c:pt idx="18">
                  <c:v>0</c:v>
                </c:pt>
                <c:pt idx="19">
                  <c:v>0</c:v>
                </c:pt>
                <c:pt idx="20">
                  <c:v>0</c:v>
                </c:pt>
                <c:pt idx="21">
                  <c:v>0</c:v>
                </c:pt>
                <c:pt idx="22">
                  <c:v>0</c:v>
                </c:pt>
                <c:pt idx="23">
                  <c:v>0</c:v>
                </c:pt>
                <c:pt idx="24">
                  <c:v>0</c:v>
                </c:pt>
                <c:pt idx="25">
                  <c:v>1</c:v>
                </c:pt>
                <c:pt idx="26">
                  <c:v>0.51270794462127045</c:v>
                </c:pt>
                <c:pt idx="27">
                  <c:v>0.57274578572236678</c:v>
                </c:pt>
                <c:pt idx="28">
                  <c:v>0</c:v>
                </c:pt>
              </c:numCache>
            </c:numRef>
          </c:val>
          <c:extLst>
            <c:ext xmlns:c16="http://schemas.microsoft.com/office/drawing/2014/chart" uri="{C3380CC4-5D6E-409C-BE32-E72D297353CC}">
              <c16:uniqueId val="{00000003-B807-48B5-955B-0526CA89AEF9}"/>
            </c:ext>
          </c:extLst>
        </c:ser>
        <c:ser>
          <c:idx val="4"/>
          <c:order val="4"/>
          <c:tx>
            <c:strRef>
              <c:f>Results!$F$64</c:f>
              <c:strCache>
                <c:ptCount val="1"/>
                <c:pt idx="0">
                  <c:v>Adhesive</c:v>
                </c:pt>
              </c:strCache>
            </c:strRef>
          </c:tx>
          <c:spPr>
            <a:solidFill>
              <a:schemeClr val="accent5"/>
            </a:solidFill>
            <a:ln>
              <a:noFill/>
            </a:ln>
            <a:effectLst/>
          </c:spPr>
          <c:invertIfNegative val="0"/>
          <c:cat>
            <c:strRef>
              <c:f>Results!$A$65:$A$93</c:f>
              <c:strCache>
                <c:ptCount val="29"/>
                <c:pt idx="0">
                  <c:v>Supply is dominated in a few countries (bottleneck)</c:v>
                </c:pt>
                <c:pt idx="1">
                  <c:v>WGI - Political stability &amp; absence of Violence/terrorism (2020)</c:v>
                </c:pt>
                <c:pt idx="2">
                  <c:v>WGI - Government effectiveness (2020)</c:v>
                </c:pt>
                <c:pt idx="3">
                  <c:v>WGI - Regulatory Quality (2020)</c:v>
                </c:pt>
                <c:pt idx="4">
                  <c:v>WGI - Rule of law (2020)</c:v>
                </c:pt>
                <c:pt idx="5">
                  <c:v>WGI - Control of corruption (2020)</c:v>
                </c:pt>
                <c:pt idx="6">
                  <c:v>WGI - Voice and Accountability (2020)</c:v>
                </c:pt>
                <c:pt idx="7">
                  <c:v>Fragile State Index (2022)</c:v>
                </c:pt>
                <c:pt idx="8">
                  <c:v>Policy Perception Index (2021)</c:v>
                </c:pt>
                <c:pt idx="9">
                  <c:v>Enabling trade index (2016)</c:v>
                </c:pt>
                <c:pt idx="10">
                  <c:v>Environmental Performance Index (2024)</c:v>
                </c:pt>
                <c:pt idx="11">
                  <c:v>Child labour (% ages 5-17) (2010-2019)</c:v>
                </c:pt>
                <c:pt idx="12">
                  <c:v>Global Peace Index (2022)</c:v>
                </c:pt>
                <c:pt idx="13">
                  <c:v>Corruption Perceptions Index CPI (2021)</c:v>
                </c:pt>
                <c:pt idx="14">
                  <c:v>Human Development Index HDI (2019)</c:v>
                </c:pt>
                <c:pt idx="15">
                  <c:v>Natural disaster Index (NDI) (2013)</c:v>
                </c:pt>
                <c:pt idx="16">
                  <c:v>Economic Vulnerability Index (2024)</c:v>
                </c:pt>
                <c:pt idx="17">
                  <c:v>Economic Vulnerability Index - Share of agriculture, forestry and fisheries (2024)</c:v>
                </c:pt>
                <c:pt idx="18">
                  <c:v>Economic Vulnerability Index - Remoteness and landlockedness (2024)		</c:v>
                </c:pt>
                <c:pt idx="19">
                  <c:v>Economic Vulnerability Index - Export concentration (2024)</c:v>
                </c:pt>
                <c:pt idx="20">
                  <c:v>Economic Vulnerability Index - Export instability (2024)</c:v>
                </c:pt>
                <c:pt idx="21">
                  <c:v>Economic Vulnerability Index - Share of population living in low elevated coastal zones (2024)</c:v>
                </c:pt>
                <c:pt idx="22">
                  <c:v>Economic Vulnerability Index - Share of population living in drylands (2024) 	</c:v>
                </c:pt>
                <c:pt idx="23">
                  <c:v>Economic Vulnerability Index - Agricultural instability (2024)</c:v>
                </c:pt>
                <c:pt idx="24">
                  <c:v>Economic Vulnerability Index -  Victims of disasters (%) (2024)</c:v>
                </c:pt>
                <c:pt idx="25">
                  <c:v>Water Depletion Index (WDI) (2018)</c:v>
                </c:pt>
                <c:pt idx="26">
                  <c:v>EPI Species Habitat Index (2024)</c:v>
                </c:pt>
                <c:pt idx="27">
                  <c:v>EPI Protected Area Representativeness Index (2024)</c:v>
                </c:pt>
                <c:pt idx="28">
                  <c:v>Total subjected to export restrictions </c:v>
                </c:pt>
              </c:strCache>
            </c:strRef>
          </c:cat>
          <c:val>
            <c:numRef>
              <c:f>Results!$F$65:$F$93</c:f>
              <c:numCache>
                <c:formatCode>0%</c:formatCode>
                <c:ptCount val="29"/>
                <c:pt idx="0">
                  <c:v>0.81162139215471585</c:v>
                </c:pt>
                <c:pt idx="1">
                  <c:v>0.69047791523296287</c:v>
                </c:pt>
                <c:pt idx="2">
                  <c:v>0.31216328447324865</c:v>
                </c:pt>
                <c:pt idx="3">
                  <c:v>0.4308312769308113</c:v>
                </c:pt>
                <c:pt idx="4">
                  <c:v>0.40303702224336013</c:v>
                </c:pt>
                <c:pt idx="5">
                  <c:v>0.40618803558541627</c:v>
                </c:pt>
                <c:pt idx="6">
                  <c:v>0.81290203227273627</c:v>
                </c:pt>
                <c:pt idx="7">
                  <c:v>0.59706865912055385</c:v>
                </c:pt>
                <c:pt idx="8">
                  <c:v>0.77446723978323428</c:v>
                </c:pt>
                <c:pt idx="9">
                  <c:v>0.67143253790271173</c:v>
                </c:pt>
                <c:pt idx="10">
                  <c:v>0.89228161269529238</c:v>
                </c:pt>
                <c:pt idx="11">
                  <c:v>3.4587828378489671E-2</c:v>
                </c:pt>
                <c:pt idx="12">
                  <c:v>0.57036306700558148</c:v>
                </c:pt>
                <c:pt idx="13">
                  <c:v>0.62094838366560789</c:v>
                </c:pt>
                <c:pt idx="14">
                  <c:v>0.39495111077002043</c:v>
                </c:pt>
                <c:pt idx="15">
                  <c:v>1</c:v>
                </c:pt>
                <c:pt idx="16">
                  <c:v>1</c:v>
                </c:pt>
                <c:pt idx="17">
                  <c:v>1</c:v>
                </c:pt>
                <c:pt idx="18">
                  <c:v>1</c:v>
                </c:pt>
                <c:pt idx="19">
                  <c:v>1</c:v>
                </c:pt>
                <c:pt idx="20">
                  <c:v>1</c:v>
                </c:pt>
                <c:pt idx="21">
                  <c:v>1</c:v>
                </c:pt>
                <c:pt idx="22">
                  <c:v>1</c:v>
                </c:pt>
                <c:pt idx="23">
                  <c:v>1</c:v>
                </c:pt>
                <c:pt idx="24">
                  <c:v>1</c:v>
                </c:pt>
                <c:pt idx="25">
                  <c:v>0.45750779633021244</c:v>
                </c:pt>
                <c:pt idx="26">
                  <c:v>1</c:v>
                </c:pt>
                <c:pt idx="27">
                  <c:v>1</c:v>
                </c:pt>
                <c:pt idx="28">
                  <c:v>0.19083969465648853</c:v>
                </c:pt>
              </c:numCache>
            </c:numRef>
          </c:val>
          <c:extLst>
            <c:ext xmlns:c16="http://schemas.microsoft.com/office/drawing/2014/chart" uri="{C3380CC4-5D6E-409C-BE32-E72D297353CC}">
              <c16:uniqueId val="{00000004-B807-48B5-955B-0526CA89AEF9}"/>
            </c:ext>
          </c:extLst>
        </c:ser>
        <c:ser>
          <c:idx val="5"/>
          <c:order val="5"/>
          <c:tx>
            <c:strRef>
              <c:f>Results!$G$64</c:f>
              <c:strCache>
                <c:ptCount val="1"/>
                <c:pt idx="0">
                  <c:v>Cobalt</c:v>
                </c:pt>
              </c:strCache>
            </c:strRef>
          </c:tx>
          <c:spPr>
            <a:solidFill>
              <a:schemeClr val="accent6"/>
            </a:solidFill>
            <a:ln>
              <a:noFill/>
            </a:ln>
            <a:effectLst/>
          </c:spPr>
          <c:invertIfNegative val="0"/>
          <c:cat>
            <c:strRef>
              <c:f>Results!$A$65:$A$93</c:f>
              <c:strCache>
                <c:ptCount val="29"/>
                <c:pt idx="0">
                  <c:v>Supply is dominated in a few countries (bottleneck)</c:v>
                </c:pt>
                <c:pt idx="1">
                  <c:v>WGI - Political stability &amp; absence of Violence/terrorism (2020)</c:v>
                </c:pt>
                <c:pt idx="2">
                  <c:v>WGI - Government effectiveness (2020)</c:v>
                </c:pt>
                <c:pt idx="3">
                  <c:v>WGI - Regulatory Quality (2020)</c:v>
                </c:pt>
                <c:pt idx="4">
                  <c:v>WGI - Rule of law (2020)</c:v>
                </c:pt>
                <c:pt idx="5">
                  <c:v>WGI - Control of corruption (2020)</c:v>
                </c:pt>
                <c:pt idx="6">
                  <c:v>WGI - Voice and Accountability (2020)</c:v>
                </c:pt>
                <c:pt idx="7">
                  <c:v>Fragile State Index (2022)</c:v>
                </c:pt>
                <c:pt idx="8">
                  <c:v>Policy Perception Index (2021)</c:v>
                </c:pt>
                <c:pt idx="9">
                  <c:v>Enabling trade index (2016)</c:v>
                </c:pt>
                <c:pt idx="10">
                  <c:v>Environmental Performance Index (2024)</c:v>
                </c:pt>
                <c:pt idx="11">
                  <c:v>Child labour (% ages 5-17) (2010-2019)</c:v>
                </c:pt>
                <c:pt idx="12">
                  <c:v>Global Peace Index (2022)</c:v>
                </c:pt>
                <c:pt idx="13">
                  <c:v>Corruption Perceptions Index CPI (2021)</c:v>
                </c:pt>
                <c:pt idx="14">
                  <c:v>Human Development Index HDI (2019)</c:v>
                </c:pt>
                <c:pt idx="15">
                  <c:v>Natural disaster Index (NDI) (2013)</c:v>
                </c:pt>
                <c:pt idx="16">
                  <c:v>Economic Vulnerability Index (2024)</c:v>
                </c:pt>
                <c:pt idx="17">
                  <c:v>Economic Vulnerability Index - Share of agriculture, forestry and fisheries (2024)</c:v>
                </c:pt>
                <c:pt idx="18">
                  <c:v>Economic Vulnerability Index - Remoteness and landlockedness (2024)		</c:v>
                </c:pt>
                <c:pt idx="19">
                  <c:v>Economic Vulnerability Index - Export concentration (2024)</c:v>
                </c:pt>
                <c:pt idx="20">
                  <c:v>Economic Vulnerability Index - Export instability (2024)</c:v>
                </c:pt>
                <c:pt idx="21">
                  <c:v>Economic Vulnerability Index - Share of population living in low elevated coastal zones (2024)</c:v>
                </c:pt>
                <c:pt idx="22">
                  <c:v>Economic Vulnerability Index - Share of population living in drylands (2024) 	</c:v>
                </c:pt>
                <c:pt idx="23">
                  <c:v>Economic Vulnerability Index - Agricultural instability (2024)</c:v>
                </c:pt>
                <c:pt idx="24">
                  <c:v>Economic Vulnerability Index -  Victims of disasters (%) (2024)</c:v>
                </c:pt>
                <c:pt idx="25">
                  <c:v>Water Depletion Index (WDI) (2018)</c:v>
                </c:pt>
                <c:pt idx="26">
                  <c:v>EPI Species Habitat Index (2024)</c:v>
                </c:pt>
                <c:pt idx="27">
                  <c:v>EPI Protected Area Representativeness Index (2024)</c:v>
                </c:pt>
                <c:pt idx="28">
                  <c:v>Total subjected to export restrictions </c:v>
                </c:pt>
              </c:strCache>
            </c:strRef>
          </c:cat>
          <c:val>
            <c:numRef>
              <c:f>Results!$G$65:$G$93</c:f>
              <c:numCache>
                <c:formatCode>0%</c:formatCode>
                <c:ptCount val="29"/>
                <c:pt idx="0">
                  <c:v>0.88024683582887242</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0</c:v>
                </c:pt>
                <c:pt idx="16">
                  <c:v>0</c:v>
                </c:pt>
                <c:pt idx="17">
                  <c:v>0</c:v>
                </c:pt>
                <c:pt idx="18">
                  <c:v>0</c:v>
                </c:pt>
                <c:pt idx="19">
                  <c:v>0</c:v>
                </c:pt>
                <c:pt idx="20">
                  <c:v>0</c:v>
                </c:pt>
                <c:pt idx="21">
                  <c:v>0</c:v>
                </c:pt>
                <c:pt idx="22">
                  <c:v>0</c:v>
                </c:pt>
                <c:pt idx="23">
                  <c:v>0</c:v>
                </c:pt>
                <c:pt idx="24">
                  <c:v>0</c:v>
                </c:pt>
                <c:pt idx="25">
                  <c:v>0</c:v>
                </c:pt>
                <c:pt idx="26">
                  <c:v>0</c:v>
                </c:pt>
                <c:pt idx="27">
                  <c:v>0</c:v>
                </c:pt>
                <c:pt idx="28">
                  <c:v>1</c:v>
                </c:pt>
              </c:numCache>
            </c:numRef>
          </c:val>
          <c:extLst>
            <c:ext xmlns:c16="http://schemas.microsoft.com/office/drawing/2014/chart" uri="{C3380CC4-5D6E-409C-BE32-E72D297353CC}">
              <c16:uniqueId val="{00000005-B807-48B5-955B-0526CA89AEF9}"/>
            </c:ext>
          </c:extLst>
        </c:ser>
        <c:ser>
          <c:idx val="6"/>
          <c:order val="6"/>
          <c:tx>
            <c:strRef>
              <c:f>Results!$H$64</c:f>
              <c:strCache>
                <c:ptCount val="1"/>
                <c:pt idx="0">
                  <c:v>Lithium</c:v>
                </c:pt>
              </c:strCache>
            </c:strRef>
          </c:tx>
          <c:spPr>
            <a:solidFill>
              <a:schemeClr val="accent1">
                <a:lumMod val="60000"/>
              </a:schemeClr>
            </a:solidFill>
            <a:ln>
              <a:noFill/>
            </a:ln>
            <a:effectLst/>
          </c:spPr>
          <c:invertIfNegative val="0"/>
          <c:cat>
            <c:strRef>
              <c:f>Results!$A$65:$A$93</c:f>
              <c:strCache>
                <c:ptCount val="29"/>
                <c:pt idx="0">
                  <c:v>Supply is dominated in a few countries (bottleneck)</c:v>
                </c:pt>
                <c:pt idx="1">
                  <c:v>WGI - Political stability &amp; absence of Violence/terrorism (2020)</c:v>
                </c:pt>
                <c:pt idx="2">
                  <c:v>WGI - Government effectiveness (2020)</c:v>
                </c:pt>
                <c:pt idx="3">
                  <c:v>WGI - Regulatory Quality (2020)</c:v>
                </c:pt>
                <c:pt idx="4">
                  <c:v>WGI - Rule of law (2020)</c:v>
                </c:pt>
                <c:pt idx="5">
                  <c:v>WGI - Control of corruption (2020)</c:v>
                </c:pt>
                <c:pt idx="6">
                  <c:v>WGI - Voice and Accountability (2020)</c:v>
                </c:pt>
                <c:pt idx="7">
                  <c:v>Fragile State Index (2022)</c:v>
                </c:pt>
                <c:pt idx="8">
                  <c:v>Policy Perception Index (2021)</c:v>
                </c:pt>
                <c:pt idx="9">
                  <c:v>Enabling trade index (2016)</c:v>
                </c:pt>
                <c:pt idx="10">
                  <c:v>Environmental Performance Index (2024)</c:v>
                </c:pt>
                <c:pt idx="11">
                  <c:v>Child labour (% ages 5-17) (2010-2019)</c:v>
                </c:pt>
                <c:pt idx="12">
                  <c:v>Global Peace Index (2022)</c:v>
                </c:pt>
                <c:pt idx="13">
                  <c:v>Corruption Perceptions Index CPI (2021)</c:v>
                </c:pt>
                <c:pt idx="14">
                  <c:v>Human Development Index HDI (2019)</c:v>
                </c:pt>
                <c:pt idx="15">
                  <c:v>Natural disaster Index (NDI) (2013)</c:v>
                </c:pt>
                <c:pt idx="16">
                  <c:v>Economic Vulnerability Index (2024)</c:v>
                </c:pt>
                <c:pt idx="17">
                  <c:v>Economic Vulnerability Index - Share of agriculture, forestry and fisheries (2024)</c:v>
                </c:pt>
                <c:pt idx="18">
                  <c:v>Economic Vulnerability Index - Remoteness and landlockedness (2024)		</c:v>
                </c:pt>
                <c:pt idx="19">
                  <c:v>Economic Vulnerability Index - Export concentration (2024)</c:v>
                </c:pt>
                <c:pt idx="20">
                  <c:v>Economic Vulnerability Index - Export instability (2024)</c:v>
                </c:pt>
                <c:pt idx="21">
                  <c:v>Economic Vulnerability Index - Share of population living in low elevated coastal zones (2024)</c:v>
                </c:pt>
                <c:pt idx="22">
                  <c:v>Economic Vulnerability Index - Share of population living in drylands (2024) 	</c:v>
                </c:pt>
                <c:pt idx="23">
                  <c:v>Economic Vulnerability Index - Agricultural instability (2024)</c:v>
                </c:pt>
                <c:pt idx="24">
                  <c:v>Economic Vulnerability Index -  Victims of disasters (%) (2024)</c:v>
                </c:pt>
                <c:pt idx="25">
                  <c:v>Water Depletion Index (WDI) (2018)</c:v>
                </c:pt>
                <c:pt idx="26">
                  <c:v>EPI Species Habitat Index (2024)</c:v>
                </c:pt>
                <c:pt idx="27">
                  <c:v>EPI Protected Area Representativeness Index (2024)</c:v>
                </c:pt>
                <c:pt idx="28">
                  <c:v>Total subjected to export restrictions </c:v>
                </c:pt>
              </c:strCache>
            </c:strRef>
          </c:cat>
          <c:val>
            <c:numRef>
              <c:f>Results!$H$65:$H$93</c:f>
              <c:numCache>
                <c:formatCode>0%</c:formatCode>
                <c:ptCount val="29"/>
                <c:pt idx="0">
                  <c:v>0.83696137290416883</c:v>
                </c:pt>
                <c:pt idx="1">
                  <c:v>0.71500013307203159</c:v>
                </c:pt>
                <c:pt idx="2">
                  <c:v>0.34043982776405596</c:v>
                </c:pt>
                <c:pt idx="3">
                  <c:v>0.45891823570663648</c:v>
                </c:pt>
                <c:pt idx="4">
                  <c:v>0.41306044808701342</c:v>
                </c:pt>
                <c:pt idx="5">
                  <c:v>0.39787143695186317</c:v>
                </c:pt>
                <c:pt idx="6">
                  <c:v>0.69231176708097719</c:v>
                </c:pt>
                <c:pt idx="7">
                  <c:v>0.5717799896700545</c:v>
                </c:pt>
                <c:pt idx="8">
                  <c:v>0.71933405663093375</c:v>
                </c:pt>
                <c:pt idx="9">
                  <c:v>0.66880856270232858</c:v>
                </c:pt>
                <c:pt idx="10">
                  <c:v>0.91681891188296183</c:v>
                </c:pt>
                <c:pt idx="11">
                  <c:v>0.24833694766989675</c:v>
                </c:pt>
                <c:pt idx="12">
                  <c:v>0.5453429766864949</c:v>
                </c:pt>
                <c:pt idx="13">
                  <c:v>0.64509637636371475</c:v>
                </c:pt>
                <c:pt idx="14">
                  <c:v>0.43373153013576754</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0.13994910941475827</c:v>
                </c:pt>
              </c:numCache>
            </c:numRef>
          </c:val>
          <c:extLst>
            <c:ext xmlns:c16="http://schemas.microsoft.com/office/drawing/2014/chart" uri="{C3380CC4-5D6E-409C-BE32-E72D297353CC}">
              <c16:uniqueId val="{00000006-B807-48B5-955B-0526CA89AEF9}"/>
            </c:ext>
          </c:extLst>
        </c:ser>
        <c:dLbls>
          <c:showLegendKey val="0"/>
          <c:showVal val="0"/>
          <c:showCatName val="0"/>
          <c:showSerName val="0"/>
          <c:showPercent val="0"/>
          <c:showBubbleSize val="0"/>
        </c:dLbls>
        <c:gapWidth val="182"/>
        <c:axId val="1868835711"/>
        <c:axId val="429145903"/>
      </c:barChart>
      <c:catAx>
        <c:axId val="186883571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9145903"/>
        <c:crosses val="autoZero"/>
        <c:auto val="1"/>
        <c:lblAlgn val="ctr"/>
        <c:lblOffset val="100"/>
        <c:noMultiLvlLbl val="0"/>
      </c:catAx>
      <c:valAx>
        <c:axId val="429145903"/>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88357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Results!$B$64</c:f>
              <c:strCache>
                <c:ptCount val="1"/>
                <c:pt idx="0">
                  <c:v>Low-quality green wood</c:v>
                </c:pt>
              </c:strCache>
            </c:strRef>
          </c:tx>
          <c:spPr>
            <a:solidFill>
              <a:schemeClr val="accent1"/>
            </a:solidFill>
            <a:ln>
              <a:noFill/>
            </a:ln>
            <a:effectLst/>
          </c:spPr>
          <c:invertIfNegative val="0"/>
          <c:cat>
            <c:strRef>
              <c:f>Results!$A$94:$A$110</c:f>
              <c:strCache>
                <c:ptCount val="17"/>
                <c:pt idx="0">
                  <c:v>Potential to recycle</c:v>
                </c:pt>
                <c:pt idx="1">
                  <c:v>Amount of phosphorous applied (kg) in a product system</c:v>
                </c:pt>
                <c:pt idx="2">
                  <c:v>Amount of land used (h/year) in a product system</c:v>
                </c:pt>
                <c:pt idx="3">
                  <c:v>Cradle-to-gate LCA (single score)</c:v>
                </c:pt>
                <c:pt idx="4">
                  <c:v>Climate change</c:v>
                </c:pt>
                <c:pt idx="5">
                  <c:v>Acidification</c:v>
                </c:pt>
                <c:pt idx="6">
                  <c:v>Eutrophication</c:v>
                </c:pt>
                <c:pt idx="7">
                  <c:v>Ozone Depletion</c:v>
                </c:pt>
                <c:pt idx="8">
                  <c:v>Photochemical ozone formation</c:v>
                </c:pt>
                <c:pt idx="9">
                  <c:v>Cumulative energy demand</c:v>
                </c:pt>
                <c:pt idx="10">
                  <c:v>Threatened Species Index (TSI)</c:v>
                </c:pt>
                <c:pt idx="11">
                  <c:v>Primary material use (%)</c:v>
                </c:pt>
                <c:pt idx="12">
                  <c:v>Biotic resource depletion</c:v>
                </c:pt>
                <c:pt idx="13">
                  <c:v>Replenishment rate (man-made biotic materials)</c:v>
                </c:pt>
                <c:pt idx="14">
                  <c:v>Substance of very high concern for Authorisation (REACH framework)</c:v>
                </c:pt>
                <c:pt idx="15">
                  <c:v>% supply as by-product</c:v>
                </c:pt>
                <c:pt idx="16">
                  <c:v>% expected demand growth</c:v>
                </c:pt>
              </c:strCache>
            </c:strRef>
          </c:cat>
          <c:val>
            <c:numRef>
              <c:f>Results!$B$94:$B$110</c:f>
              <c:numCache>
                <c:formatCode>0%</c:formatCode>
                <c:ptCount val="17"/>
                <c:pt idx="0">
                  <c:v>0.5</c:v>
                </c:pt>
                <c:pt idx="1">
                  <c:v>0</c:v>
                </c:pt>
                <c:pt idx="2">
                  <c:v>0</c:v>
                </c:pt>
                <c:pt idx="3">
                  <c:v>0</c:v>
                </c:pt>
                <c:pt idx="4">
                  <c:v>0</c:v>
                </c:pt>
                <c:pt idx="5">
                  <c:v>0</c:v>
                </c:pt>
                <c:pt idx="6">
                  <c:v>0</c:v>
                </c:pt>
                <c:pt idx="7">
                  <c:v>0</c:v>
                </c:pt>
                <c:pt idx="8">
                  <c:v>0</c:v>
                </c:pt>
                <c:pt idx="9">
                  <c:v>0</c:v>
                </c:pt>
                <c:pt idx="10">
                  <c:v>0</c:v>
                </c:pt>
                <c:pt idx="11">
                  <c:v>1</c:v>
                </c:pt>
                <c:pt idx="12">
                  <c:v>0</c:v>
                </c:pt>
                <c:pt idx="13">
                  <c:v>1</c:v>
                </c:pt>
                <c:pt idx="14">
                  <c:v>0</c:v>
                </c:pt>
                <c:pt idx="15">
                  <c:v>1</c:v>
                </c:pt>
                <c:pt idx="16">
                  <c:v>0</c:v>
                </c:pt>
              </c:numCache>
            </c:numRef>
          </c:val>
          <c:extLst>
            <c:ext xmlns:c16="http://schemas.microsoft.com/office/drawing/2014/chart" uri="{C3380CC4-5D6E-409C-BE32-E72D297353CC}">
              <c16:uniqueId val="{00000000-EF34-4EA3-966A-0252F53F61E9}"/>
            </c:ext>
          </c:extLst>
        </c:ser>
        <c:ser>
          <c:idx val="1"/>
          <c:order val="1"/>
          <c:tx>
            <c:strRef>
              <c:f>Results!$C$64</c:f>
              <c:strCache>
                <c:ptCount val="1"/>
                <c:pt idx="0">
                  <c:v>Electricity</c:v>
                </c:pt>
              </c:strCache>
            </c:strRef>
          </c:tx>
          <c:spPr>
            <a:solidFill>
              <a:schemeClr val="accent2"/>
            </a:solidFill>
            <a:ln>
              <a:noFill/>
            </a:ln>
            <a:effectLst/>
          </c:spPr>
          <c:invertIfNegative val="0"/>
          <c:cat>
            <c:strRef>
              <c:f>Results!$A$94:$A$110</c:f>
              <c:strCache>
                <c:ptCount val="17"/>
                <c:pt idx="0">
                  <c:v>Potential to recycle</c:v>
                </c:pt>
                <c:pt idx="1">
                  <c:v>Amount of phosphorous applied (kg) in a product system</c:v>
                </c:pt>
                <c:pt idx="2">
                  <c:v>Amount of land used (h/year) in a product system</c:v>
                </c:pt>
                <c:pt idx="3">
                  <c:v>Cradle-to-gate LCA (single score)</c:v>
                </c:pt>
                <c:pt idx="4">
                  <c:v>Climate change</c:v>
                </c:pt>
                <c:pt idx="5">
                  <c:v>Acidification</c:v>
                </c:pt>
                <c:pt idx="6">
                  <c:v>Eutrophication</c:v>
                </c:pt>
                <c:pt idx="7">
                  <c:v>Ozone Depletion</c:v>
                </c:pt>
                <c:pt idx="8">
                  <c:v>Photochemical ozone formation</c:v>
                </c:pt>
                <c:pt idx="9">
                  <c:v>Cumulative energy demand</c:v>
                </c:pt>
                <c:pt idx="10">
                  <c:v>Threatened Species Index (TSI)</c:v>
                </c:pt>
                <c:pt idx="11">
                  <c:v>Primary material use (%)</c:v>
                </c:pt>
                <c:pt idx="12">
                  <c:v>Biotic resource depletion</c:v>
                </c:pt>
                <c:pt idx="13">
                  <c:v>Replenishment rate (man-made biotic materials)</c:v>
                </c:pt>
                <c:pt idx="14">
                  <c:v>Substance of very high concern for Authorisation (REACH framework)</c:v>
                </c:pt>
                <c:pt idx="15">
                  <c:v>% supply as by-product</c:v>
                </c:pt>
                <c:pt idx="16">
                  <c:v>% expected demand growth</c:v>
                </c:pt>
              </c:strCache>
            </c:strRef>
          </c:cat>
          <c:val>
            <c:numRef>
              <c:f>Results!$C$94:$C$110</c:f>
              <c:numCache>
                <c:formatCode>0%</c:formatCode>
                <c:ptCount val="17"/>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numCache>
            </c:numRef>
          </c:val>
          <c:extLst>
            <c:ext xmlns:c16="http://schemas.microsoft.com/office/drawing/2014/chart" uri="{C3380CC4-5D6E-409C-BE32-E72D297353CC}">
              <c16:uniqueId val="{00000001-EF34-4EA3-966A-0252F53F61E9}"/>
            </c:ext>
          </c:extLst>
        </c:ser>
        <c:ser>
          <c:idx val="2"/>
          <c:order val="2"/>
          <c:tx>
            <c:strRef>
              <c:f>Results!$D$64</c:f>
              <c:strCache>
                <c:ptCount val="1"/>
                <c:pt idx="0">
                  <c:v>Virgin sawdust</c:v>
                </c:pt>
              </c:strCache>
            </c:strRef>
          </c:tx>
          <c:spPr>
            <a:solidFill>
              <a:schemeClr val="accent3"/>
            </a:solidFill>
            <a:ln>
              <a:noFill/>
            </a:ln>
            <a:effectLst/>
          </c:spPr>
          <c:invertIfNegative val="0"/>
          <c:cat>
            <c:strRef>
              <c:f>Results!$A$94:$A$110</c:f>
              <c:strCache>
                <c:ptCount val="17"/>
                <c:pt idx="0">
                  <c:v>Potential to recycle</c:v>
                </c:pt>
                <c:pt idx="1">
                  <c:v>Amount of phosphorous applied (kg) in a product system</c:v>
                </c:pt>
                <c:pt idx="2">
                  <c:v>Amount of land used (h/year) in a product system</c:v>
                </c:pt>
                <c:pt idx="3">
                  <c:v>Cradle-to-gate LCA (single score)</c:v>
                </c:pt>
                <c:pt idx="4">
                  <c:v>Climate change</c:v>
                </c:pt>
                <c:pt idx="5">
                  <c:v>Acidification</c:v>
                </c:pt>
                <c:pt idx="6">
                  <c:v>Eutrophication</c:v>
                </c:pt>
                <c:pt idx="7">
                  <c:v>Ozone Depletion</c:v>
                </c:pt>
                <c:pt idx="8">
                  <c:v>Photochemical ozone formation</c:v>
                </c:pt>
                <c:pt idx="9">
                  <c:v>Cumulative energy demand</c:v>
                </c:pt>
                <c:pt idx="10">
                  <c:v>Threatened Species Index (TSI)</c:v>
                </c:pt>
                <c:pt idx="11">
                  <c:v>Primary material use (%)</c:v>
                </c:pt>
                <c:pt idx="12">
                  <c:v>Biotic resource depletion</c:v>
                </c:pt>
                <c:pt idx="13">
                  <c:v>Replenishment rate (man-made biotic materials)</c:v>
                </c:pt>
                <c:pt idx="14">
                  <c:v>Substance of very high concern for Authorisation (REACH framework)</c:v>
                </c:pt>
                <c:pt idx="15">
                  <c:v>% supply as by-product</c:v>
                </c:pt>
                <c:pt idx="16">
                  <c:v>% expected demand growth</c:v>
                </c:pt>
              </c:strCache>
            </c:strRef>
          </c:cat>
          <c:val>
            <c:numRef>
              <c:f>Results!$D$94:$D$110</c:f>
              <c:numCache>
                <c:formatCode>0%</c:formatCode>
                <c:ptCount val="17"/>
                <c:pt idx="0">
                  <c:v>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c:v>
                </c:pt>
                <c:pt idx="16">
                  <c:v>0</c:v>
                </c:pt>
              </c:numCache>
            </c:numRef>
          </c:val>
          <c:extLst>
            <c:ext xmlns:c16="http://schemas.microsoft.com/office/drawing/2014/chart" uri="{C3380CC4-5D6E-409C-BE32-E72D297353CC}">
              <c16:uniqueId val="{00000002-EF34-4EA3-966A-0252F53F61E9}"/>
            </c:ext>
          </c:extLst>
        </c:ser>
        <c:ser>
          <c:idx val="3"/>
          <c:order val="3"/>
          <c:tx>
            <c:strRef>
              <c:f>Results!$E$64</c:f>
              <c:strCache>
                <c:ptCount val="1"/>
                <c:pt idx="0">
                  <c:v>Residual biomass</c:v>
                </c:pt>
              </c:strCache>
            </c:strRef>
          </c:tx>
          <c:spPr>
            <a:solidFill>
              <a:schemeClr val="accent4"/>
            </a:solidFill>
            <a:ln>
              <a:noFill/>
            </a:ln>
            <a:effectLst/>
          </c:spPr>
          <c:invertIfNegative val="0"/>
          <c:cat>
            <c:strRef>
              <c:f>Results!$A$94:$A$110</c:f>
              <c:strCache>
                <c:ptCount val="17"/>
                <c:pt idx="0">
                  <c:v>Potential to recycle</c:v>
                </c:pt>
                <c:pt idx="1">
                  <c:v>Amount of phosphorous applied (kg) in a product system</c:v>
                </c:pt>
                <c:pt idx="2">
                  <c:v>Amount of land used (h/year) in a product system</c:v>
                </c:pt>
                <c:pt idx="3">
                  <c:v>Cradle-to-gate LCA (single score)</c:v>
                </c:pt>
                <c:pt idx="4">
                  <c:v>Climate change</c:v>
                </c:pt>
                <c:pt idx="5">
                  <c:v>Acidification</c:v>
                </c:pt>
                <c:pt idx="6">
                  <c:v>Eutrophication</c:v>
                </c:pt>
                <c:pt idx="7">
                  <c:v>Ozone Depletion</c:v>
                </c:pt>
                <c:pt idx="8">
                  <c:v>Photochemical ozone formation</c:v>
                </c:pt>
                <c:pt idx="9">
                  <c:v>Cumulative energy demand</c:v>
                </c:pt>
                <c:pt idx="10">
                  <c:v>Threatened Species Index (TSI)</c:v>
                </c:pt>
                <c:pt idx="11">
                  <c:v>Primary material use (%)</c:v>
                </c:pt>
                <c:pt idx="12">
                  <c:v>Biotic resource depletion</c:v>
                </c:pt>
                <c:pt idx="13">
                  <c:v>Replenishment rate (man-made biotic materials)</c:v>
                </c:pt>
                <c:pt idx="14">
                  <c:v>Substance of very high concern for Authorisation (REACH framework)</c:v>
                </c:pt>
                <c:pt idx="15">
                  <c:v>% supply as by-product</c:v>
                </c:pt>
                <c:pt idx="16">
                  <c:v>% expected demand growth</c:v>
                </c:pt>
              </c:strCache>
            </c:strRef>
          </c:cat>
          <c:val>
            <c:numRef>
              <c:f>Results!$E$94:$E$110</c:f>
              <c:numCache>
                <c:formatCode>0%</c:formatCode>
                <c:ptCount val="17"/>
                <c:pt idx="0">
                  <c:v>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c:v>
                </c:pt>
                <c:pt idx="16">
                  <c:v>0</c:v>
                </c:pt>
              </c:numCache>
            </c:numRef>
          </c:val>
          <c:extLst>
            <c:ext xmlns:c16="http://schemas.microsoft.com/office/drawing/2014/chart" uri="{C3380CC4-5D6E-409C-BE32-E72D297353CC}">
              <c16:uniqueId val="{00000003-EF34-4EA3-966A-0252F53F61E9}"/>
            </c:ext>
          </c:extLst>
        </c:ser>
        <c:ser>
          <c:idx val="4"/>
          <c:order val="4"/>
          <c:tx>
            <c:strRef>
              <c:f>Results!$F$64</c:f>
              <c:strCache>
                <c:ptCount val="1"/>
                <c:pt idx="0">
                  <c:v>Adhesive</c:v>
                </c:pt>
              </c:strCache>
            </c:strRef>
          </c:tx>
          <c:spPr>
            <a:solidFill>
              <a:schemeClr val="accent5"/>
            </a:solidFill>
            <a:ln>
              <a:noFill/>
            </a:ln>
            <a:effectLst/>
          </c:spPr>
          <c:invertIfNegative val="0"/>
          <c:cat>
            <c:strRef>
              <c:f>Results!$A$94:$A$110</c:f>
              <c:strCache>
                <c:ptCount val="17"/>
                <c:pt idx="0">
                  <c:v>Potential to recycle</c:v>
                </c:pt>
                <c:pt idx="1">
                  <c:v>Amount of phosphorous applied (kg) in a product system</c:v>
                </c:pt>
                <c:pt idx="2">
                  <c:v>Amount of land used (h/year) in a product system</c:v>
                </c:pt>
                <c:pt idx="3">
                  <c:v>Cradle-to-gate LCA (single score)</c:v>
                </c:pt>
                <c:pt idx="4">
                  <c:v>Climate change</c:v>
                </c:pt>
                <c:pt idx="5">
                  <c:v>Acidification</c:v>
                </c:pt>
                <c:pt idx="6">
                  <c:v>Eutrophication</c:v>
                </c:pt>
                <c:pt idx="7">
                  <c:v>Ozone Depletion</c:v>
                </c:pt>
                <c:pt idx="8">
                  <c:v>Photochemical ozone formation</c:v>
                </c:pt>
                <c:pt idx="9">
                  <c:v>Cumulative energy demand</c:v>
                </c:pt>
                <c:pt idx="10">
                  <c:v>Threatened Species Index (TSI)</c:v>
                </c:pt>
                <c:pt idx="11">
                  <c:v>Primary material use (%)</c:v>
                </c:pt>
                <c:pt idx="12">
                  <c:v>Biotic resource depletion</c:v>
                </c:pt>
                <c:pt idx="13">
                  <c:v>Replenishment rate (man-made biotic materials)</c:v>
                </c:pt>
                <c:pt idx="14">
                  <c:v>Substance of very high concern for Authorisation (REACH framework)</c:v>
                </c:pt>
                <c:pt idx="15">
                  <c:v>% supply as by-product</c:v>
                </c:pt>
                <c:pt idx="16">
                  <c:v>% expected demand growth</c:v>
                </c:pt>
              </c:strCache>
            </c:strRef>
          </c:cat>
          <c:val>
            <c:numRef>
              <c:f>Results!$F$94:$F$110</c:f>
              <c:numCache>
                <c:formatCode>0%</c:formatCode>
                <c:ptCount val="17"/>
                <c:pt idx="0">
                  <c:v>1</c:v>
                </c:pt>
                <c:pt idx="1">
                  <c:v>0</c:v>
                </c:pt>
                <c:pt idx="2">
                  <c:v>0</c:v>
                </c:pt>
                <c:pt idx="3">
                  <c:v>0</c:v>
                </c:pt>
                <c:pt idx="4">
                  <c:v>0</c:v>
                </c:pt>
                <c:pt idx="5">
                  <c:v>0</c:v>
                </c:pt>
                <c:pt idx="6">
                  <c:v>0</c:v>
                </c:pt>
                <c:pt idx="7">
                  <c:v>0</c:v>
                </c:pt>
                <c:pt idx="8">
                  <c:v>0</c:v>
                </c:pt>
                <c:pt idx="9">
                  <c:v>0</c:v>
                </c:pt>
                <c:pt idx="10">
                  <c:v>0</c:v>
                </c:pt>
                <c:pt idx="11">
                  <c:v>1</c:v>
                </c:pt>
                <c:pt idx="12">
                  <c:v>0</c:v>
                </c:pt>
                <c:pt idx="13">
                  <c:v>0</c:v>
                </c:pt>
                <c:pt idx="14">
                  <c:v>1</c:v>
                </c:pt>
                <c:pt idx="15">
                  <c:v>0</c:v>
                </c:pt>
                <c:pt idx="16">
                  <c:v>0.23996920024707405</c:v>
                </c:pt>
              </c:numCache>
            </c:numRef>
          </c:val>
          <c:extLst>
            <c:ext xmlns:c16="http://schemas.microsoft.com/office/drawing/2014/chart" uri="{C3380CC4-5D6E-409C-BE32-E72D297353CC}">
              <c16:uniqueId val="{00000004-EF34-4EA3-966A-0252F53F61E9}"/>
            </c:ext>
          </c:extLst>
        </c:ser>
        <c:ser>
          <c:idx val="5"/>
          <c:order val="5"/>
          <c:tx>
            <c:strRef>
              <c:f>Results!$G$64</c:f>
              <c:strCache>
                <c:ptCount val="1"/>
                <c:pt idx="0">
                  <c:v>Cobalt</c:v>
                </c:pt>
              </c:strCache>
            </c:strRef>
          </c:tx>
          <c:spPr>
            <a:solidFill>
              <a:schemeClr val="accent6"/>
            </a:solidFill>
            <a:ln>
              <a:noFill/>
            </a:ln>
            <a:effectLst/>
          </c:spPr>
          <c:invertIfNegative val="0"/>
          <c:cat>
            <c:strRef>
              <c:f>Results!$A$94:$A$110</c:f>
              <c:strCache>
                <c:ptCount val="17"/>
                <c:pt idx="0">
                  <c:v>Potential to recycle</c:v>
                </c:pt>
                <c:pt idx="1">
                  <c:v>Amount of phosphorous applied (kg) in a product system</c:v>
                </c:pt>
                <c:pt idx="2">
                  <c:v>Amount of land used (h/year) in a product system</c:v>
                </c:pt>
                <c:pt idx="3">
                  <c:v>Cradle-to-gate LCA (single score)</c:v>
                </c:pt>
                <c:pt idx="4">
                  <c:v>Climate change</c:v>
                </c:pt>
                <c:pt idx="5">
                  <c:v>Acidification</c:v>
                </c:pt>
                <c:pt idx="6">
                  <c:v>Eutrophication</c:v>
                </c:pt>
                <c:pt idx="7">
                  <c:v>Ozone Depletion</c:v>
                </c:pt>
                <c:pt idx="8">
                  <c:v>Photochemical ozone formation</c:v>
                </c:pt>
                <c:pt idx="9">
                  <c:v>Cumulative energy demand</c:v>
                </c:pt>
                <c:pt idx="10">
                  <c:v>Threatened Species Index (TSI)</c:v>
                </c:pt>
                <c:pt idx="11">
                  <c:v>Primary material use (%)</c:v>
                </c:pt>
                <c:pt idx="12">
                  <c:v>Biotic resource depletion</c:v>
                </c:pt>
                <c:pt idx="13">
                  <c:v>Replenishment rate (man-made biotic materials)</c:v>
                </c:pt>
                <c:pt idx="14">
                  <c:v>Substance of very high concern for Authorisation (REACH framework)</c:v>
                </c:pt>
                <c:pt idx="15">
                  <c:v>% supply as by-product</c:v>
                </c:pt>
                <c:pt idx="16">
                  <c:v>% expected demand growth</c:v>
                </c:pt>
              </c:strCache>
            </c:strRef>
          </c:cat>
          <c:val>
            <c:numRef>
              <c:f>Results!$G$94:$G$110</c:f>
              <c:numCache>
                <c:formatCode>0%</c:formatCode>
                <c:ptCount val="17"/>
                <c:pt idx="0">
                  <c:v>0</c:v>
                </c:pt>
                <c:pt idx="1">
                  <c:v>0</c:v>
                </c:pt>
                <c:pt idx="2">
                  <c:v>0</c:v>
                </c:pt>
                <c:pt idx="3">
                  <c:v>1</c:v>
                </c:pt>
                <c:pt idx="4">
                  <c:v>0</c:v>
                </c:pt>
                <c:pt idx="5">
                  <c:v>0</c:v>
                </c:pt>
                <c:pt idx="6">
                  <c:v>0</c:v>
                </c:pt>
                <c:pt idx="7">
                  <c:v>0</c:v>
                </c:pt>
                <c:pt idx="8">
                  <c:v>0</c:v>
                </c:pt>
                <c:pt idx="9">
                  <c:v>1</c:v>
                </c:pt>
                <c:pt idx="10">
                  <c:v>0</c:v>
                </c:pt>
                <c:pt idx="11">
                  <c:v>0</c:v>
                </c:pt>
                <c:pt idx="12">
                  <c:v>0</c:v>
                </c:pt>
                <c:pt idx="13">
                  <c:v>0</c:v>
                </c:pt>
                <c:pt idx="14">
                  <c:v>0</c:v>
                </c:pt>
                <c:pt idx="15">
                  <c:v>0.98</c:v>
                </c:pt>
                <c:pt idx="16">
                  <c:v>0.50716835697269247</c:v>
                </c:pt>
              </c:numCache>
            </c:numRef>
          </c:val>
          <c:extLst>
            <c:ext xmlns:c16="http://schemas.microsoft.com/office/drawing/2014/chart" uri="{C3380CC4-5D6E-409C-BE32-E72D297353CC}">
              <c16:uniqueId val="{00000005-EF34-4EA3-966A-0252F53F61E9}"/>
            </c:ext>
          </c:extLst>
        </c:ser>
        <c:ser>
          <c:idx val="6"/>
          <c:order val="6"/>
          <c:tx>
            <c:strRef>
              <c:f>Results!$H$64</c:f>
              <c:strCache>
                <c:ptCount val="1"/>
                <c:pt idx="0">
                  <c:v>Lithium</c:v>
                </c:pt>
              </c:strCache>
            </c:strRef>
          </c:tx>
          <c:spPr>
            <a:solidFill>
              <a:schemeClr val="accent1">
                <a:lumMod val="60000"/>
              </a:schemeClr>
            </a:solidFill>
            <a:ln>
              <a:noFill/>
            </a:ln>
            <a:effectLst/>
          </c:spPr>
          <c:invertIfNegative val="0"/>
          <c:cat>
            <c:strRef>
              <c:f>Results!$A$94:$A$110</c:f>
              <c:strCache>
                <c:ptCount val="17"/>
                <c:pt idx="0">
                  <c:v>Potential to recycle</c:v>
                </c:pt>
                <c:pt idx="1">
                  <c:v>Amount of phosphorous applied (kg) in a product system</c:v>
                </c:pt>
                <c:pt idx="2">
                  <c:v>Amount of land used (h/year) in a product system</c:v>
                </c:pt>
                <c:pt idx="3">
                  <c:v>Cradle-to-gate LCA (single score)</c:v>
                </c:pt>
                <c:pt idx="4">
                  <c:v>Climate change</c:v>
                </c:pt>
                <c:pt idx="5">
                  <c:v>Acidification</c:v>
                </c:pt>
                <c:pt idx="6">
                  <c:v>Eutrophication</c:v>
                </c:pt>
                <c:pt idx="7">
                  <c:v>Ozone Depletion</c:v>
                </c:pt>
                <c:pt idx="8">
                  <c:v>Photochemical ozone formation</c:v>
                </c:pt>
                <c:pt idx="9">
                  <c:v>Cumulative energy demand</c:v>
                </c:pt>
                <c:pt idx="10">
                  <c:v>Threatened Species Index (TSI)</c:v>
                </c:pt>
                <c:pt idx="11">
                  <c:v>Primary material use (%)</c:v>
                </c:pt>
                <c:pt idx="12">
                  <c:v>Biotic resource depletion</c:v>
                </c:pt>
                <c:pt idx="13">
                  <c:v>Replenishment rate (man-made biotic materials)</c:v>
                </c:pt>
                <c:pt idx="14">
                  <c:v>Substance of very high concern for Authorisation (REACH framework)</c:v>
                </c:pt>
                <c:pt idx="15">
                  <c:v>% supply as by-product</c:v>
                </c:pt>
                <c:pt idx="16">
                  <c:v>% expected demand growth</c:v>
                </c:pt>
              </c:strCache>
            </c:strRef>
          </c:cat>
          <c:val>
            <c:numRef>
              <c:f>Results!$H$94:$H$110</c:f>
              <c:numCache>
                <c:formatCode>0%</c:formatCode>
                <c:ptCount val="17"/>
                <c:pt idx="0">
                  <c:v>0</c:v>
                </c:pt>
                <c:pt idx="1">
                  <c:v>0</c:v>
                </c:pt>
                <c:pt idx="2">
                  <c:v>0</c:v>
                </c:pt>
                <c:pt idx="3">
                  <c:v>0.58333333333333337</c:v>
                </c:pt>
                <c:pt idx="4">
                  <c:v>0</c:v>
                </c:pt>
                <c:pt idx="5">
                  <c:v>0</c:v>
                </c:pt>
                <c:pt idx="6">
                  <c:v>0</c:v>
                </c:pt>
                <c:pt idx="7">
                  <c:v>0</c:v>
                </c:pt>
                <c:pt idx="8">
                  <c:v>0</c:v>
                </c:pt>
                <c:pt idx="9">
                  <c:v>0.9765625</c:v>
                </c:pt>
                <c:pt idx="10">
                  <c:v>0</c:v>
                </c:pt>
                <c:pt idx="11">
                  <c:v>0</c:v>
                </c:pt>
                <c:pt idx="12">
                  <c:v>0</c:v>
                </c:pt>
                <c:pt idx="13">
                  <c:v>0</c:v>
                </c:pt>
                <c:pt idx="14">
                  <c:v>0</c:v>
                </c:pt>
                <c:pt idx="15">
                  <c:v>0.52</c:v>
                </c:pt>
                <c:pt idx="16">
                  <c:v>1</c:v>
                </c:pt>
              </c:numCache>
            </c:numRef>
          </c:val>
          <c:extLst>
            <c:ext xmlns:c16="http://schemas.microsoft.com/office/drawing/2014/chart" uri="{C3380CC4-5D6E-409C-BE32-E72D297353CC}">
              <c16:uniqueId val="{00000006-EF34-4EA3-966A-0252F53F61E9}"/>
            </c:ext>
          </c:extLst>
        </c:ser>
        <c:dLbls>
          <c:showLegendKey val="0"/>
          <c:showVal val="0"/>
          <c:showCatName val="0"/>
          <c:showSerName val="0"/>
          <c:showPercent val="0"/>
          <c:showBubbleSize val="0"/>
        </c:dLbls>
        <c:gapWidth val="182"/>
        <c:axId val="1868835711"/>
        <c:axId val="429145903"/>
      </c:barChart>
      <c:catAx>
        <c:axId val="186883571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9145903"/>
        <c:crosses val="autoZero"/>
        <c:auto val="1"/>
        <c:lblAlgn val="ctr"/>
        <c:lblOffset val="100"/>
        <c:noMultiLvlLbl val="0"/>
      </c:catAx>
      <c:valAx>
        <c:axId val="429145903"/>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688357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10</xdr:col>
      <xdr:colOff>238125</xdr:colOff>
      <xdr:row>49</xdr:row>
      <xdr:rowOff>133350</xdr:rowOff>
    </xdr:from>
    <xdr:to>
      <xdr:col>18</xdr:col>
      <xdr:colOff>9525</xdr:colOff>
      <xdr:row>98</xdr:row>
      <xdr:rowOff>85725</xdr:rowOff>
    </xdr:to>
    <xdr:graphicFrame macro="">
      <xdr:nvGraphicFramePr>
        <xdr:cNvPr id="3" name="Chart 2">
          <a:extLst>
            <a:ext uri="{FF2B5EF4-FFF2-40B4-BE49-F238E27FC236}">
              <a16:creationId xmlns:a16="http://schemas.microsoft.com/office/drawing/2014/main" id="{4E20C838-ACB1-FDE0-A84E-FAC4EA640F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276225</xdr:colOff>
      <xdr:row>101</xdr:row>
      <xdr:rowOff>28575</xdr:rowOff>
    </xdr:from>
    <xdr:to>
      <xdr:col>17</xdr:col>
      <xdr:colOff>581025</xdr:colOff>
      <xdr:row>150</xdr:row>
      <xdr:rowOff>171450</xdr:rowOff>
    </xdr:to>
    <xdr:graphicFrame macro="">
      <xdr:nvGraphicFramePr>
        <xdr:cNvPr id="6" name="Chart 5">
          <a:extLst>
            <a:ext uri="{FF2B5EF4-FFF2-40B4-BE49-F238E27FC236}">
              <a16:creationId xmlns:a16="http://schemas.microsoft.com/office/drawing/2014/main" id="{5033D31B-FB4D-4909-BA61-12A779C23B92}"/>
            </a:ext>
            <a:ext uri="{147F2762-F138-4A5C-976F-8EAC2B608ADB}">
              <a16:predDERef xmlns:a16="http://schemas.microsoft.com/office/drawing/2014/main" pred="{4E20C838-ACB1-FDE0-A84E-FAC4EA640F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lectricity"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lectricity"/>
    </sheetNames>
    <sheetDataSet>
      <sheetData sheetId="0"/>
    </sheetDataSet>
  </externalBook>
</externalLink>
</file>

<file path=xl/persons/person.xml><?xml version="1.0" encoding="utf-8"?>
<personList xmlns="http://schemas.microsoft.com/office/spreadsheetml/2018/threadedcomments" xmlns:x="http://schemas.openxmlformats.org/spreadsheetml/2006/main">
  <person displayName="Emilie Guilvert" id="{4F8C8846-0208-45EB-BE49-A3BAB14A01FE}" userId="S::e.guilvert@weloop.org::8a1a63ed-3fca-40e2-bb6c-c9063471c310" providerId="AD"/>
  <person displayName="Dieuwertje Schrijvers" id="{8D187554-323E-4E47-A818-F056D10A2C45}" userId="S::d.schrijvers@weloop.org::c79c1477-2a1a-45eb-bae5-bbe5eede7ec7" providerId="AD"/>
  <person displayName="m.vidinha" id="{880858CA-844B-43DB-829A-1C1F6E898CD5}" userId="S::m.vidinha_weloop.org#ext#@ivlse.onmicrosoft.com::c2f27447-92b0-4ead-a417-b0756f0cb5c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1054517-03AA-4FCC-8641-79E568878BCF}" name="Table1" displayName="Table1" ref="B2:AE81" totalsRowShown="0" headerRowDxfId="243" dataDxfId="242">
  <autoFilter ref="B2:AE81" xr:uid="{E1054517-03AA-4FCC-8641-79E568878BCF}"/>
  <sortState xmlns:xlrd2="http://schemas.microsoft.com/office/spreadsheetml/2017/richdata2" ref="B3:AE81">
    <sortCondition ref="B2:B81"/>
  </sortState>
  <tableColumns count="30">
    <tableColumn id="1" xr3:uid="{D400DE0B-68CB-4AE7-8303-4B228158516F}" name="Numbering"/>
    <tableColumn id="2" xr3:uid="{2CC0DD36-0B80-44F9-A0A0-8BD7DE32E49E}" name="Source of risk" dataDxfId="241"/>
    <tableColumn id="4" xr3:uid="{8A339777-4941-4D33-AA82-1923B395ED21}" name="Overview of identified potential indicators" dataDxfId="240"/>
    <tableColumn id="5" xr3:uid="{73A5C29A-ACAA-4114-B400-4CF4E0B04ED4}" name="Description " dataDxfId="239"/>
    <tableColumn id="28" xr3:uid="{C2D609F0-AE43-403B-8C3A-50013E3E0EE9}" name="Contributes to the risk: A company may not have access to a product" dataDxfId="238"/>
    <tableColumn id="29" xr3:uid="{0E1135BA-B49D-4142-AC3C-F3EC4FCA2A54}" name="Contributes to the risk: A product may change suddenly substantially in price" dataDxfId="237"/>
    <tableColumn id="30" xr3:uid="{B788AE60-7067-4884-9B11-3D388E5919EA}" name="Contributes to the risk: A company's reputation may be affected by the use of a product" dataDxfId="236"/>
    <tableColumn id="6" xr3:uid="{9BBAC760-0429-4079-BC87-D7AFB955BF8E}" name="Country-dependent index / Indicators weighted by producing or exporting countries" dataDxfId="235"/>
    <tableColumn id="7" xr3:uid="{2D6DAE09-3311-47B0-89FB-EF1BC78DC522}" name="Relevance for minerals/metals" dataDxfId="234"/>
    <tableColumn id="8" xr3:uid="{1F93EBA5-0F03-45C1-A460-8AB10687EA4B}" name="Relevance for biotic materials" dataDxfId="233"/>
    <tableColumn id="9" xr3:uid="{B20F1D9B-A7A9-42C6-B142-58016E8D2B38}" name="Included in IRTC" dataDxfId="232"/>
    <tableColumn id="10" xr3:uid="{6D68CC8B-77AE-4F09-874B-B946C0546B19}" name="Included in BIRD" dataDxfId="231"/>
    <tableColumn id="11" xr3:uid="{A8482A4D-9C6F-44DC-9B13-421D63E72CE1}" name="Included in GeoPolRisk" dataDxfId="230"/>
    <tableColumn id="20" xr3:uid="{37E8702B-BE90-476D-B7A9-021E1E82B11B}" name="Included in Ioannidou" dataDxfId="229"/>
    <tableColumn id="3" xr3:uid="{03244EC9-BA29-477F-B043-560A5A1ABAB2}" name="Relevance for natural growth (e.g. of bamboo)" dataDxfId="228"/>
    <tableColumn id="16" xr3:uid="{2D3586E6-F52D-446A-BD50-C939E04C767B}" name="Relevance for cultivation (e.g. of bamboo)" dataDxfId="227"/>
    <tableColumn id="17" xr3:uid="{EE41BE31-F8F6-4BA6-9F6E-E06ABC29F4BC}" name="Relevance for processing (e.g. treatment of bamboo)" dataDxfId="226"/>
    <tableColumn id="18" xr3:uid="{4F96CB08-F5B9-4F74-8F86-7C2B26A569F6}" name="Relevance for production of intermediate product (e.g. viscose)" dataDxfId="225"/>
    <tableColumn id="19" xr3:uid="{B571D43E-3087-4494-A2D0-E779F2BBACBE}" name="Relevance for production of final product (e.g. textile clothing)" dataDxfId="224"/>
    <tableColumn id="12" xr3:uid="{990682BE-753A-4DD5-9644-B98974EB8C84}" name="Original score range" dataDxfId="223"/>
    <tableColumn id="13" xr3:uid="{B6DC1285-AFBC-4371-9868-A52BC2901878}" name="Transformation to 0-100 scale, with a higher score reflecting a higher risk" dataDxfId="222"/>
    <tableColumn id="14" xr3:uid="{DA9375D7-726A-40E5-9404-0E8440BD64A5}" name="(Suggested) data source(s)" dataDxfId="221"/>
    <tableColumn id="15" xr3:uid="{9CAC2FDE-F15F-48C5-88BC-A1D1971FE6BF}" name="Reference year"/>
    <tableColumn id="22" xr3:uid="{63B41CE1-03FD-43BA-893F-36664AD3F176}" name="Wood covered? How detailed, different types of wood?" dataDxfId="220"/>
    <tableColumn id="23" xr3:uid="{AE250BAB-3D04-43FD-BA05-FCD62D8222CF}" name="Biochemicals covered?" dataDxfId="219"/>
    <tableColumn id="21" xr3:uid="{53522888-F1B4-409C-8E55-D355F18F7DE0}" name="Pulp and paper covered?" dataDxfId="218"/>
    <tableColumn id="24" xr3:uid="{7A286D56-F8E7-4463-9BE2-05F7635E947E}" name="Textile covered?" dataDxfId="217"/>
    <tableColumn id="25" xr3:uid="{7DDCE885-2337-490E-909A-0F0F673B32F2}" name="Other construction materials?" dataDxfId="216"/>
    <tableColumn id="26" xr3:uid="{114BF673-4E20-4A30-9C75-4B2BBC38701E}" name="Other biomaterials covered? Which?" dataDxfId="215"/>
    <tableColumn id="27" xr3:uid="{5C030FBE-01BF-4273-8C59-FDBBED9646DF}" name="Colonne1" dataDxfId="21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23318B2-7799-4DD9-A5F5-891741179A73}" name="Country" displayName="Country" ref="B1:HI84" totalsRowShown="0">
  <autoFilter ref="B1:HI84" xr:uid="{A8C54808-8940-41B3-BE2A-CDA779052B64}"/>
  <tableColumns count="216">
    <tableColumn id="1" xr3:uid="{D058230C-4469-40EF-802C-E3C20E130530}" name="Indicators"/>
    <tableColumn id="2" xr3:uid="{0F79C95E-30B3-4D7A-BF08-68215A8C7C4D}" name="Original score range"/>
    <tableColumn id="8" xr3:uid="{6AEC9AD4-3EFE-43A0-B938-CB891B7C9DA8}" name="Afghanistan" dataDxfId="213"/>
    <tableColumn id="9" xr3:uid="{F73D662C-231A-4B65-ADEC-92402D24CC1D}" name="Albania" dataDxfId="212"/>
    <tableColumn id="10" xr3:uid="{2063AA15-8E32-4030-85CE-C23FA0A45AFA}" name="Algeria" dataDxfId="211"/>
    <tableColumn id="11" xr3:uid="{B9B79487-DE10-4CF7-A873-D8524EEB7C58}" name="American Samoa" dataDxfId="210"/>
    <tableColumn id="12" xr3:uid="{83EBC050-48E6-476B-BD7C-0AA9957E70F6}" name="Andorra" dataDxfId="209"/>
    <tableColumn id="13" xr3:uid="{53D4217A-E29D-46DF-AE33-373A1CFF56B7}" name="Angola" dataDxfId="208"/>
    <tableColumn id="14" xr3:uid="{B57F7E79-570C-4EB0-A55E-C0C56390782E}" name="Anguilla" dataDxfId="207"/>
    <tableColumn id="15" xr3:uid="{07CDB087-C5AD-408E-AC20-AA5A7EAB2E83}" name="Antigua and Barbuda" dataDxfId="206"/>
    <tableColumn id="16" xr3:uid="{9C0AA743-9EA1-4C3D-B32D-DB905862FC58}" name="Argentina" dataDxfId="205"/>
    <tableColumn id="17" xr3:uid="{F1C01E10-F6B3-411B-B482-E993DD234CEB}" name="Armenia" dataDxfId="204"/>
    <tableColumn id="18" xr3:uid="{4AB370B9-E983-4009-BB22-B39A214B9E56}" name="Aruba" dataDxfId="203"/>
    <tableColumn id="19" xr3:uid="{25098597-BA86-47D8-8E66-C5E7F0A79A83}" name="Australia" dataDxfId="202"/>
    <tableColumn id="20" xr3:uid="{1C665345-4125-431B-ACB6-2CAA35BE756F}" name="Austria" dataDxfId="201"/>
    <tableColumn id="21" xr3:uid="{4ED59183-0137-4052-A139-9285040B4D28}" name="Azerbaijan" dataDxfId="200"/>
    <tableColumn id="22" xr3:uid="{89FA57B4-FEC4-471F-8FAA-84FE76A761A5}" name="Bahamas, The" dataDxfId="199"/>
    <tableColumn id="23" xr3:uid="{5E981C52-4EAB-41C1-8D64-1C8E909CB903}" name="Bahrain" dataDxfId="198"/>
    <tableColumn id="24" xr3:uid="{F31BDF7C-8D7A-45ED-9A7E-B177B0F8EB99}" name="Bangladesh" dataDxfId="197"/>
    <tableColumn id="25" xr3:uid="{61BE1A13-7BAE-46B3-9E39-C7FC3A8F7B30}" name="Barbados" dataDxfId="196"/>
    <tableColumn id="26" xr3:uid="{761CB979-8730-4441-84C1-4D5448E8F526}" name="Belarus" dataDxfId="195"/>
    <tableColumn id="27" xr3:uid="{D4BE2265-AC44-41A3-B948-42B8F21F1674}" name="Belgium" dataDxfId="194"/>
    <tableColumn id="28" xr3:uid="{10324233-E343-4BC6-A227-D8C8E218FF9F}" name="Belize" dataDxfId="193"/>
    <tableColumn id="29" xr3:uid="{F58C313E-7A76-4F12-95F1-369C0776A3EE}" name="Benin" dataDxfId="192"/>
    <tableColumn id="30" xr3:uid="{CFF91337-6440-40BC-85C6-AD324C5CC751}" name="Bermuda" dataDxfId="191"/>
    <tableColumn id="31" xr3:uid="{59DDE78B-001D-43F2-A45B-CDAB6DCBCF64}" name="Bhutan" dataDxfId="190"/>
    <tableColumn id="32" xr3:uid="{94275566-B08E-4746-A370-DA48B771A2AE}" name="Bolivia" dataDxfId="189"/>
    <tableColumn id="33" xr3:uid="{62F424BC-51B0-4AAA-8D21-A99B9ABAEEF3}" name="Bosnia and Herzegovina" dataDxfId="188"/>
    <tableColumn id="34" xr3:uid="{81C03E99-E935-4D79-B9A0-9EBD576D6A5D}" name="Botswana" dataDxfId="187"/>
    <tableColumn id="35" xr3:uid="{DD65D2A4-23FC-4103-A8C4-B322A2701C5D}" name="Brazil" dataDxfId="186"/>
    <tableColumn id="36" xr3:uid="{8AEF772A-95C7-4E0E-BA63-E991F509B5DA}" name="Brunei Darussalam" dataDxfId="185"/>
    <tableColumn id="37" xr3:uid="{886AFE0C-0D94-4488-962C-ABD524630857}" name="Bulgaria" dataDxfId="184"/>
    <tableColumn id="38" xr3:uid="{B3E29D9F-B0DF-4679-B843-77E083BBBABB}" name="Burkina Faso" dataDxfId="183"/>
    <tableColumn id="39" xr3:uid="{08115E25-7E78-4CC1-AB90-698DE4A8E533}" name="Burundi" dataDxfId="182"/>
    <tableColumn id="40" xr3:uid="{C11AC10F-765D-40E2-95E8-B6D3BE402238}" name="Cambodia" dataDxfId="181"/>
    <tableColumn id="41" xr3:uid="{2020495C-62CC-44F6-862A-4C6FBCB5BA17}" name="Cameroon" dataDxfId="180"/>
    <tableColumn id="42" xr3:uid="{C3E3393F-3706-4D4D-B15E-FC4051014A7A}" name="Canada" dataDxfId="179"/>
    <tableColumn id="43" xr3:uid="{61F245EF-8A53-4288-8065-67B2980ED417}" name="Cape Verde" dataDxfId="178"/>
    <tableColumn id="44" xr3:uid="{A444BE4E-E17B-4A12-AE0A-F5D1DF17F635}" name="Cayman Islands" dataDxfId="177"/>
    <tableColumn id="45" xr3:uid="{E12C15B5-F91C-453C-AA10-8FC0617F94CD}" name="Central African Republic" dataDxfId="176"/>
    <tableColumn id="46" xr3:uid="{A3AE2407-959B-4ED6-906F-D2006C081CC1}" name="Chad" dataDxfId="175"/>
    <tableColumn id="47" xr3:uid="{98DEB29E-3CB3-4209-94A0-F4D38363EE6D}" name="Chile" dataDxfId="174"/>
    <tableColumn id="48" xr3:uid="{B94B55A8-C915-4117-A5B5-432B29AC258F}" name="China" dataDxfId="173"/>
    <tableColumn id="49" xr3:uid="{5884AAFA-C9FD-4CB1-A84E-F73416A18529}" name="Colombia" dataDxfId="172"/>
    <tableColumn id="50" xr3:uid="{88E1E110-0102-4E16-BDD2-3E9BBF1E035B}" name="Comoros" dataDxfId="171"/>
    <tableColumn id="51" xr3:uid="{4F0C7104-1FF8-412B-AC1C-A2B4411DD6EA}" name="Congo, Dem. Rep." dataDxfId="170"/>
    <tableColumn id="52" xr3:uid="{C18FFDE0-1C68-40F0-978A-5B55F9F0E177}" name="Congo, Rep." dataDxfId="169"/>
    <tableColumn id="53" xr3:uid="{B640D1C4-0D68-4594-B413-DBF654FDA279}" name="Cook Islands" dataDxfId="168"/>
    <tableColumn id="54" xr3:uid="{4240AD6E-E7CE-4811-AAC5-420908D18947}" name="Costa Rica" dataDxfId="167"/>
    <tableColumn id="55" xr3:uid="{F5F43144-8B9C-41FA-AEC6-4001A9F00F49}" name="Cote Ivoire" dataDxfId="166"/>
    <tableColumn id="56" xr3:uid="{B4947DBA-4111-4DA0-9654-A0EE9A00DB7F}" name="Croatia" dataDxfId="165"/>
    <tableColumn id="57" xr3:uid="{8AFA7DF9-B246-4F4B-BF7C-941CB318AC54}" name="Cuba" dataDxfId="164"/>
    <tableColumn id="58" xr3:uid="{1DE4EFB0-67F2-4FB1-BF1E-C81D3EB7509E}" name="Cyprus" dataDxfId="163"/>
    <tableColumn id="59" xr3:uid="{4A1C0780-89A4-490A-9193-63BB4CB63AEE}" name="Czech Republic" dataDxfId="162"/>
    <tableColumn id="60" xr3:uid="{C21BF13E-AF53-4676-BAC6-727ACA71AEDA}" name="Denmark" dataDxfId="161"/>
    <tableColumn id="61" xr3:uid="{6531CEC0-A83C-4631-BED7-BD75C8205A37}" name="Djibouti" dataDxfId="160"/>
    <tableColumn id="62" xr3:uid="{7446DBFA-9139-44AB-9FE6-9CB33C7729B3}" name="Dominica" dataDxfId="159"/>
    <tableColumn id="63" xr3:uid="{CD6A14BF-3C83-4DF6-80E9-D4DE5F4BA53B}" name="Dominican Republic" dataDxfId="158"/>
    <tableColumn id="64" xr3:uid="{98CA1FC9-6180-42DE-973E-ECCB97460495}" name="Ecuador" dataDxfId="157"/>
    <tableColumn id="65" xr3:uid="{441DF98E-43E5-4ABC-B5F0-C75FE33525A6}" name="Egypt, Arab Rep." dataDxfId="156"/>
    <tableColumn id="66" xr3:uid="{E6A80C88-7B60-4D83-B9AE-CEA04DBFBEE2}" name="El Salvador" dataDxfId="155"/>
    <tableColumn id="67" xr3:uid="{B1B26757-3480-4822-854D-D5742ED4DB4C}" name="Equatorial Guinea" dataDxfId="154"/>
    <tableColumn id="68" xr3:uid="{DE09F478-4691-48F0-9494-BB985A2CB2E4}" name="Eritrea" dataDxfId="153"/>
    <tableColumn id="69" xr3:uid="{E9397EE9-EB26-42F9-B23F-99C4A1514F05}" name="Estonia" dataDxfId="152"/>
    <tableColumn id="70" xr3:uid="{B9DA5F9E-5B4B-4BF1-908B-B45EC6B49C52}" name="eSwatini" dataDxfId="151"/>
    <tableColumn id="71" xr3:uid="{ACFF7910-B75D-4B28-9658-819907D53787}" name="Ethiopia" dataDxfId="150"/>
    <tableColumn id="72" xr3:uid="{3F07F835-4DED-4E36-8946-C0C9D4AE65C8}" name="Fiji" dataDxfId="149"/>
    <tableColumn id="73" xr3:uid="{EEAB1E89-6CA2-4248-8051-74BB70DF7421}" name="Finland" dataDxfId="148"/>
    <tableColumn id="74" xr3:uid="{FECE5D6B-F189-4BD7-A826-7250E6BC69CB}" name="France" dataDxfId="147"/>
    <tableColumn id="75" xr3:uid="{30361B46-38AD-4D72-8F29-5ADD27002C84}" name="French Guiana" dataDxfId="146"/>
    <tableColumn id="76" xr3:uid="{E1A0CA12-73E7-49D1-B42B-68844D87E783}" name="Gabon" dataDxfId="145"/>
    <tableColumn id="77" xr3:uid="{D001289F-1B51-452E-930C-E3540F6DA355}" name="Gambia, The" dataDxfId="144"/>
    <tableColumn id="78" xr3:uid="{37BAE678-2183-42E3-8381-6E941F5063FC}" name="Georgia" dataDxfId="143"/>
    <tableColumn id="79" xr3:uid="{97576A8D-41B8-43DA-A5A4-C009DD2706C7}" name="Germany" dataDxfId="142"/>
    <tableColumn id="80" xr3:uid="{77B9572C-9CC0-4475-B113-5480ED8860CA}" name="Ghana" dataDxfId="141"/>
    <tableColumn id="81" xr3:uid="{40F4D540-1B23-4503-9C53-5C772FF15408}" name="Greece" dataDxfId="140"/>
    <tableColumn id="82" xr3:uid="{BE53F19A-C225-457F-B9F0-E766D0C4B55B}" name="Greenland" dataDxfId="139"/>
    <tableColumn id="83" xr3:uid="{1B4CA51C-CC1A-4D7E-BE95-17A45C0EECFB}" name="Grenada" dataDxfId="138"/>
    <tableColumn id="84" xr3:uid="{5401A44A-86EC-4102-AE94-13E05B72E4D3}" name="Guam" dataDxfId="137"/>
    <tableColumn id="85" xr3:uid="{A2E7860D-55B4-4E1B-9DD5-19B1DF38FDB4}" name="Guatemala" dataDxfId="136"/>
    <tableColumn id="86" xr3:uid="{E3027FD2-CE73-4871-A80B-E05617121ADA}" name="Guinea" dataDxfId="135"/>
    <tableColumn id="87" xr3:uid="{7B785C8B-82C7-4BE5-8653-85E9E8D41790}" name="Guinea-Bissau" dataDxfId="134"/>
    <tableColumn id="88" xr3:uid="{7E34BCBF-35C7-4B74-BBAA-AB2F21B0D918}" name="Guyana" dataDxfId="133"/>
    <tableColumn id="89" xr3:uid="{3C6D87AB-EA44-467A-A898-F3F9EC23F160}" name="Haiti" dataDxfId="132"/>
    <tableColumn id="90" xr3:uid="{85E87C8F-68E1-47E2-A10A-7663907C4C10}" name="Honduras" dataDxfId="131"/>
    <tableColumn id="91" xr3:uid="{77E63FB0-E7CD-42BE-BF0D-AC41B06FE8AF}" name="Hong Kong SAR, China" dataDxfId="130"/>
    <tableColumn id="92" xr3:uid="{099CFB2C-4DA6-4717-863B-B02036A7A86E}" name="Hungary" dataDxfId="129"/>
    <tableColumn id="93" xr3:uid="{93B4FA92-8D0B-46D1-92BE-6481E91000BE}" name="Iceland" dataDxfId="128"/>
    <tableColumn id="94" xr3:uid="{EB2F8F1C-B3D9-4CC8-832D-DB6C9094C48D}" name="India" dataDxfId="127"/>
    <tableColumn id="95" xr3:uid="{6A6E3995-8D9F-4058-8272-15D6C6AE90E3}" name="Indonesia" dataDxfId="126"/>
    <tableColumn id="96" xr3:uid="{7EF17060-0592-45B7-9DDF-A3D403C0CB07}" name="Iran, Islamic Rep." dataDxfId="125"/>
    <tableColumn id="97" xr3:uid="{0AEE8D53-ADB9-4F64-875F-45CE4956F126}" name="Iraq" dataDxfId="124"/>
    <tableColumn id="98" xr3:uid="{CE51E7ED-4865-4A25-96FE-E68E642A8ED7}" name="Ireland" dataDxfId="123"/>
    <tableColumn id="99" xr3:uid="{E4BD3108-D106-4476-AB56-E90EB226A710}" name="Israel" dataDxfId="122"/>
    <tableColumn id="100" xr3:uid="{2FAF4A8F-253A-41F7-A54E-0DF0B4D841E3}" name="Italy" dataDxfId="121"/>
    <tableColumn id="101" xr3:uid="{8313C48A-9F89-4AA1-9C76-9195A0F458D9}" name="Jamaica" dataDxfId="120"/>
    <tableColumn id="102" xr3:uid="{BA2F7075-45D3-46C5-A10A-2689DFA2C4EE}" name="Japan" dataDxfId="119"/>
    <tableColumn id="103" xr3:uid="{91B80EE1-98CE-491F-B7F2-61F032C6923C}" name="Jersey, Channel Islands" dataDxfId="118"/>
    <tableColumn id="104" xr3:uid="{CEA6D07C-38BE-4692-B031-BD0845D2ED24}" name="Jordan" dataDxfId="117"/>
    <tableColumn id="105" xr3:uid="{D2E9E52C-5C25-400F-A92D-25D73F0B329F}" name="Kazakhstan" dataDxfId="116"/>
    <tableColumn id="106" xr3:uid="{8596AF24-0D86-48F3-9100-6367DB8696BA}" name="Kenya" dataDxfId="115"/>
    <tableColumn id="107" xr3:uid="{AFF10973-8B48-4BBA-B89D-0AC6EBA0E3F1}" name="Kiribati" dataDxfId="114"/>
    <tableColumn id="108" xr3:uid="{0CE4E98F-F0C3-4BBC-831D-F524858FD729}" name="Korea, Dem. Rep." dataDxfId="113"/>
    <tableColumn id="109" xr3:uid="{9AEB1CCE-A02D-4FC2-885D-1C178308998B}" name="Korea, Rep." dataDxfId="112"/>
    <tableColumn id="110" xr3:uid="{3F875B28-2746-48C9-9C97-ED1871062027}" name="Kosovo" dataDxfId="111"/>
    <tableColumn id="111" xr3:uid="{322E86B5-B2D0-4034-A07A-A36FB87B7CB7}" name="Kuwait" dataDxfId="110"/>
    <tableColumn id="112" xr3:uid="{90061914-4597-4EB9-9B34-36ED1F9D8DE3}" name="Kyrgyz Republic" dataDxfId="109"/>
    <tableColumn id="113" xr3:uid="{1F4A085A-CE7C-48A2-AB2D-D954F3A78B5A}" name="Lao PDR" dataDxfId="108"/>
    <tableColumn id="114" xr3:uid="{3348777E-DC69-4131-A2E7-2E27CFDD092A}" name="Latvia" dataDxfId="107"/>
    <tableColumn id="115" xr3:uid="{8FB7F819-A4A2-4129-9F90-C059D368901B}" name="Lebanon" dataDxfId="106"/>
    <tableColumn id="116" xr3:uid="{F4A48EBF-0045-406E-93CB-B32D438411D1}" name="Lesotho" dataDxfId="105"/>
    <tableColumn id="117" xr3:uid="{309DBD1F-EBCC-4218-87AB-8D3FC1728C5C}" name="Liberia" dataDxfId="104"/>
    <tableColumn id="118" xr3:uid="{5744ECDA-F8C6-4412-95F4-B2FA8E2546BE}" name="Libya" dataDxfId="103"/>
    <tableColumn id="119" xr3:uid="{2CA544F7-2011-4167-8CAF-E229342DDF29}" name="Liechtenstein" dataDxfId="102"/>
    <tableColumn id="120" xr3:uid="{D851302C-A0E3-4D4A-B32F-874F913EB1E9}" name="Lithuania" dataDxfId="101"/>
    <tableColumn id="121" xr3:uid="{5006D384-7E33-4822-B685-F3ADFCBBA509}" name="Luxembourg" dataDxfId="100"/>
    <tableColumn id="122" xr3:uid="{D506D724-B03D-4904-88E1-628261782A3B}" name="Macao SAR, China" dataDxfId="99"/>
    <tableColumn id="123" xr3:uid="{8E41B3AC-EE6E-422A-9ABF-1299A2B75960}" name="Madagascar" dataDxfId="98"/>
    <tableColumn id="124" xr3:uid="{81F80387-DAE8-4517-A61A-07F8926869B0}" name="Malawi" dataDxfId="97"/>
    <tableColumn id="125" xr3:uid="{6DF918B5-6A9F-41E4-A899-5A8C773681F5}" name="Malaysia" dataDxfId="96"/>
    <tableColumn id="126" xr3:uid="{329194E0-206E-41B2-BC41-A28D8B9480AE}" name="Maldives" dataDxfId="95"/>
    <tableColumn id="127" xr3:uid="{D8FE2D5E-8B1E-4531-A0BA-2DBF459591A1}" name="Mali" dataDxfId="94"/>
    <tableColumn id="128" xr3:uid="{7FB36DDF-2365-4433-A8E2-FFC6DE228DF1}" name="Malta" dataDxfId="93"/>
    <tableColumn id="129" xr3:uid="{E5888A9B-F844-4B7C-8A21-6A74BF6ACBE0}" name="Marshall Islands" dataDxfId="92"/>
    <tableColumn id="130" xr3:uid="{243E149C-CA25-4066-8F60-18F30C67DA39}" name="Martinique" dataDxfId="91"/>
    <tableColumn id="131" xr3:uid="{67A2C86A-2514-464A-AEE9-03CA9055F8B9}" name="Mauritania" dataDxfId="90"/>
    <tableColumn id="132" xr3:uid="{FC115B84-4281-433C-AD1A-B0824672BDB5}" name="Mauritius" dataDxfId="89"/>
    <tableColumn id="133" xr3:uid="{6759D824-7F42-470E-8066-F3CD41C98F00}" name="Mexico" dataDxfId="88"/>
    <tableColumn id="134" xr3:uid="{C0116BCB-A802-4F2B-9A1D-88A1B541210E}" name="Micronesia, Fed. Sts." dataDxfId="87"/>
    <tableColumn id="135" xr3:uid="{BA88C1C8-7F28-465B-850A-3A482A17FCC1}" name="Moldova" dataDxfId="86"/>
    <tableColumn id="136" xr3:uid="{DE4C93F0-1133-4FED-86A8-15E1427FB6DA}" name="Monaco" dataDxfId="85"/>
    <tableColumn id="137" xr3:uid="{18C3303F-09C7-439E-9145-61F0E4F8EDA3}" name="Mongolia" dataDxfId="84"/>
    <tableColumn id="138" xr3:uid="{D4115288-5A17-40C3-A3CF-B55892315A56}" name="Montenegro" dataDxfId="83"/>
    <tableColumn id="139" xr3:uid="{EFDCE599-1017-462C-98B5-2EBFB0A4F5E4}" name="Morocco" dataDxfId="82"/>
    <tableColumn id="140" xr3:uid="{8297DE75-9F6E-4EC8-8A35-9EBB0E04EFB0}" name="Mozambique" dataDxfId="81"/>
    <tableColumn id="141" xr3:uid="{70489050-60D1-4F46-A4C1-B993B9B8AE07}" name="Myanmar" dataDxfId="80"/>
    <tableColumn id="142" xr3:uid="{A75F4F73-F6B2-4555-BCD1-992CC1ED6D21}" name="Namibia" dataDxfId="79"/>
    <tableColumn id="143" xr3:uid="{D3286FCB-59A1-49DA-BEFF-3DD3F67A4710}" name="Nauru" dataDxfId="78"/>
    <tableColumn id="144" xr3:uid="{60A1C165-7CC1-45FC-9B19-7E1458637C19}" name="Nepal" dataDxfId="77"/>
    <tableColumn id="145" xr3:uid="{6EC48B68-ABF4-4EEC-86C4-ED2EC9BC3EBA}" name="Netherlands" dataDxfId="76"/>
    <tableColumn id="146" xr3:uid="{9B089637-CA5B-4064-93C2-5D2B5680688B}" name="Netherlands Antilles (former)" dataDxfId="75"/>
    <tableColumn id="147" xr3:uid="{712F3069-F08C-43B8-B6A4-93B3DFCF875C}" name="New Zealand" dataDxfId="74"/>
    <tableColumn id="148" xr3:uid="{8D8E09AB-9C0D-47C1-96D9-1EDF79FC7E1A}" name="Nicaragua" dataDxfId="73"/>
    <tableColumn id="149" xr3:uid="{FC73508C-15DF-4A08-B460-628DA5199753}" name="Niger" dataDxfId="72"/>
    <tableColumn id="150" xr3:uid="{055CD309-F5E5-4096-9E4B-3D9A07D8DBDB}" name="Nigeria" dataDxfId="71"/>
    <tableColumn id="151" xr3:uid="{C65B1D39-E238-41F3-B15D-33F1E2FCC68F}" name="Niue" dataDxfId="70"/>
    <tableColumn id="152" xr3:uid="{6D7B1302-62A2-401D-BA4B-4025B2531893}" name="North Macedonia" dataDxfId="69"/>
    <tableColumn id="153" xr3:uid="{19BAED33-CC69-4989-BDE0-F2E3EF09670F}" name="Norway" dataDxfId="68"/>
    <tableColumn id="154" xr3:uid="{4500462C-705F-4F56-B583-D42982759B19}" name="Oman" dataDxfId="67"/>
    <tableColumn id="155" xr3:uid="{15ED0185-647F-4BAE-83A2-61B39A7EAD5D}" name="Pakistan" dataDxfId="66"/>
    <tableColumn id="156" xr3:uid="{F6EA7A10-E817-444A-AF52-9E94FCC3C1DD}" name="Palau" dataDxfId="65"/>
    <tableColumn id="157" xr3:uid="{25303E31-D065-484A-910E-4AD4B520193D}" name="Panama" dataDxfId="64"/>
    <tableColumn id="158" xr3:uid="{1547DF08-E7B9-4DA5-B281-FA913B26637C}" name="Papua New Guinea" dataDxfId="63"/>
    <tableColumn id="159" xr3:uid="{56EFC45E-C877-4110-91B9-E2D23705C07E}" name="Paraguay" dataDxfId="62"/>
    <tableColumn id="160" xr3:uid="{21234DF7-BC4C-4E8F-89C3-3D7618DB78AE}" name="Peru" dataDxfId="61"/>
    <tableColumn id="161" xr3:uid="{1FF17500-6396-49C8-A3D1-EB99AF3943BA}" name="Philippines" dataDxfId="60"/>
    <tableColumn id="162" xr3:uid="{386D1A86-5CD5-445A-A4E1-9EB9E008FFAD}" name="Poland" dataDxfId="59"/>
    <tableColumn id="163" xr3:uid="{B1189A5E-33AA-4B0A-9A96-86326366BEC7}" name="Portugal" dataDxfId="58"/>
    <tableColumn id="164" xr3:uid="{C1B734E5-CD61-446A-A11D-7BE149FF41C4}" name="Puerto Rico" dataDxfId="57"/>
    <tableColumn id="165" xr3:uid="{332348C0-BD62-4143-B1BC-E314F0F97E18}" name="Qatar" dataDxfId="56"/>
    <tableColumn id="166" xr3:uid="{27186E7F-D1EB-4694-A894-C0539FE936F3}" name="Réunion" dataDxfId="55"/>
    <tableColumn id="167" xr3:uid="{8841B2D8-7EB0-48FF-996A-607FA5AFCD1D}" name="Romania" dataDxfId="54"/>
    <tableColumn id="168" xr3:uid="{C7A7CBA9-9651-40D3-A9BD-11712B97B2CC}" name="Russian Federation" dataDxfId="53"/>
    <tableColumn id="169" xr3:uid="{14C3FB79-0BB6-499B-9ADB-34D3466950B2}" name="Rwanda" dataDxfId="52"/>
    <tableColumn id="170" xr3:uid="{EB6AA859-8621-4AF8-8695-1974CBE497C8}" name="Samoa" dataDxfId="51"/>
    <tableColumn id="171" xr3:uid="{CFC0ED7E-B903-4291-AA94-7CF770A748F0}" name="San Marino" dataDxfId="50"/>
    <tableColumn id="172" xr3:uid="{FA941DDA-6464-477F-A032-BC6DABE6C605}" name="São Tomé and Principe" dataDxfId="49"/>
    <tableColumn id="173" xr3:uid="{546E855E-37A9-45D2-B8D6-D20850D3D95C}" name="Saudi Arabia" dataDxfId="48"/>
    <tableColumn id="174" xr3:uid="{D74BFAE3-8201-4CC5-B650-F5822B8A1505}" name="Senegal" dataDxfId="47"/>
    <tableColumn id="175" xr3:uid="{FF3CFD21-FBBB-4490-8675-BF2E3D4B597E}" name="Serbia" dataDxfId="46"/>
    <tableColumn id="176" xr3:uid="{97B296C9-BF7B-4A9E-83E6-64FF5F18C2CC}" name="Seychelles" dataDxfId="45"/>
    <tableColumn id="177" xr3:uid="{73E26577-89ED-47A1-89CF-D2F2F83AE631}" name="Sierra Leone" dataDxfId="44"/>
    <tableColumn id="178" xr3:uid="{EB7F0CAB-127F-4DC0-BEF1-5CFD7E2C142F}" name="Singapore" dataDxfId="43"/>
    <tableColumn id="179" xr3:uid="{2541AD72-FCFA-4255-94C3-36435FFA86E1}" name="Slovak Republic" dataDxfId="42"/>
    <tableColumn id="180" xr3:uid="{F50F0CD4-E70F-4E2B-86BB-1DA9D305D267}" name="Slovenia" dataDxfId="41"/>
    <tableColumn id="181" xr3:uid="{DF40D54F-070C-4B13-843B-A4253C43F5DD}" name="Solomon Islands" dataDxfId="40"/>
    <tableColumn id="182" xr3:uid="{ED74AF04-A6D7-4C66-B957-E1A3545AD062}" name="Somalia" dataDxfId="39"/>
    <tableColumn id="183" xr3:uid="{1FA7AF91-0C83-4B72-A78A-911A9644B904}" name="South Africa" dataDxfId="38"/>
    <tableColumn id="184" xr3:uid="{93CCBCAF-21F2-42C8-B0E6-11F7B90B33FF}" name="South Sudan" dataDxfId="37"/>
    <tableColumn id="185" xr3:uid="{F9D1B230-759E-44C9-BFB4-AFE1AD7BA516}" name="Spain" dataDxfId="36"/>
    <tableColumn id="186" xr3:uid="{FCD13203-F104-4400-920E-D6A167753C8F}" name="Sri Lanka" dataDxfId="35"/>
    <tableColumn id="187" xr3:uid="{55541701-6F92-4821-9B87-D4586AA514A8}" name="St. Kitts and Nevis" dataDxfId="34"/>
    <tableColumn id="188" xr3:uid="{1A6BA9FF-E814-4355-B0C8-F3B582353064}" name="St. Lucia" dataDxfId="33"/>
    <tableColumn id="189" xr3:uid="{DEA2F9F6-C3D3-4045-A2B3-FA39C36634FA}" name="St. Vincent and the Grenadines" dataDxfId="32"/>
    <tableColumn id="190" xr3:uid="{2452573B-7151-424E-BB55-04A43AE529F7}" name="Sudan" dataDxfId="31"/>
    <tableColumn id="191" xr3:uid="{F4F9C929-23AA-47C4-828F-D6544EFB1D9C}" name="Suriname" dataDxfId="30"/>
    <tableColumn id="192" xr3:uid="{57A20C7D-AED9-4A4F-9A0B-C1086E90C52D}" name="Sweden" dataDxfId="29"/>
    <tableColumn id="193" xr3:uid="{1BCA1358-4104-4703-9C6F-3D5A3BC84860}" name="Switzerland" dataDxfId="28"/>
    <tableColumn id="194" xr3:uid="{A1A9EDCA-4DE0-4690-8D17-DA56D90ADCC2}" name="Syrian Arab Republic" dataDxfId="27"/>
    <tableColumn id="195" xr3:uid="{EE40B1BB-4B67-4507-8EB5-6659E46D9651}" name="Taiwan, China" dataDxfId="26"/>
    <tableColumn id="196" xr3:uid="{3A2DC341-301E-4C2D-B4AE-98970FEB6FE5}" name="Tajikistan" dataDxfId="25"/>
    <tableColumn id="197" xr3:uid="{8E90C5AE-ACB9-4F76-9E16-EEFA9367EB26}" name="Tanzania" dataDxfId="24"/>
    <tableColumn id="198" xr3:uid="{6C50DC30-DDE0-49D5-BD38-66E9FDF38C62}" name="Thailand" dataDxfId="23"/>
    <tableColumn id="199" xr3:uid="{55ED7581-5930-4107-89D5-5211C81AB15A}" name="Timor-Leste" dataDxfId="22"/>
    <tableColumn id="200" xr3:uid="{F4AA1DB6-3374-44CD-8789-0F369B41FC8C}" name="Togo" dataDxfId="21"/>
    <tableColumn id="201" xr3:uid="{8632D705-6E0E-4A6C-B358-BFC7AF8A2109}" name="Tonga" dataDxfId="20"/>
    <tableColumn id="202" xr3:uid="{433FEEF2-B3B4-4CCA-8031-D60FF3FB7B99}" name="Trinidad and Tobago" dataDxfId="19"/>
    <tableColumn id="203" xr3:uid="{1ADA9F06-1F67-4F01-BADF-979D24F6FF57}" name="Tunisia" dataDxfId="18"/>
    <tableColumn id="204" xr3:uid="{BC4E3FD8-6C73-4C86-883D-8D614D75402D}" name="Turkey" dataDxfId="17"/>
    <tableColumn id="205" xr3:uid="{92224BCC-71D2-4155-8E67-34CF76AC7007}" name="Turkmenistan" dataDxfId="16"/>
    <tableColumn id="206" xr3:uid="{3C6C49FD-44AE-42C7-B68C-B3FD1AD309B0}" name="Tuvalu" dataDxfId="15"/>
    <tableColumn id="207" xr3:uid="{B9BFB043-65D8-43FD-930D-111E379EEF18}" name="Uganda" dataDxfId="14"/>
    <tableColumn id="208" xr3:uid="{E6E82F88-FD7A-4418-8307-4AE8E2798A29}" name="Ukraine" dataDxfId="13"/>
    <tableColumn id="209" xr3:uid="{F4046043-9D7B-4FE0-B2D9-62D054CA8DA8}" name="United Arab Emirates" dataDxfId="12"/>
    <tableColumn id="210" xr3:uid="{17817716-8054-4472-AC41-7DABDDD3AF54}" name="United Kingdom" dataDxfId="11"/>
    <tableColumn id="211" xr3:uid="{5F8485A0-6189-4374-A4F8-7F34E8AB3BE0}" name="United States" dataDxfId="10"/>
    <tableColumn id="212" xr3:uid="{073BB444-43B1-43BD-B811-B438A2CDC608}" name="Uruguay" dataDxfId="9"/>
    <tableColumn id="213" xr3:uid="{87DEA1D6-A7CA-4BB7-BB7C-599C8F97A7BD}" name="Uzbekistan" dataDxfId="8"/>
    <tableColumn id="214" xr3:uid="{4794EED5-D2A9-4B0F-BEA4-03FBA7A540B8}" name="Vanuatu" dataDxfId="7"/>
    <tableColumn id="215" xr3:uid="{79C882C5-84D9-412F-9052-AB3DE1C52737}" name="Venezuela, RB" dataDxfId="6"/>
    <tableColumn id="216" xr3:uid="{735CC667-4536-4474-8E84-112C8834104F}" name="Vietnam" dataDxfId="5"/>
    <tableColumn id="217" xr3:uid="{22BC8988-4E93-49D9-B415-32B2DCA0B2AE}" name="Virgin Islands (U.S.)" dataDxfId="4"/>
    <tableColumn id="218" xr3:uid="{8ACBC94A-57FF-47CA-922E-FD644CA2217A}" name="West Bank and Gaza" dataDxfId="3"/>
    <tableColumn id="219" xr3:uid="{095B5C8A-0865-4C8C-9875-70EBFFB3BA6D}" name="Yemen, Rep." dataDxfId="2"/>
    <tableColumn id="220" xr3:uid="{DDB60F08-F487-4425-986B-3EC028AE7DEA}" name="Zambia" dataDxfId="1"/>
    <tableColumn id="221" xr3:uid="{6364C375-8A4C-4EB0-B0F5-BD8BFDF8654B}" name="Zimbabwe" dataDxfId="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A07411F-F95F-4742-A547-8FA0D95112B7}" name="Table4" displayName="Table4" ref="A2:C8" totalsRowShown="0">
  <autoFilter ref="A2:C8" xr:uid="{5A07411F-F95F-4742-A547-8FA0D95112B7}"/>
  <tableColumns count="3">
    <tableColumn id="1" xr3:uid="{50AD830E-92BD-45C9-A3FE-BE969F510D9A}" name="Growth rate"/>
    <tableColumn id="2" xr3:uid="{245BAEF9-F914-4C29-A939-8876D8DB10AD}" name="Yield"/>
    <tableColumn id="3" xr3:uid="{9BA8EC68-2328-4E8F-ABBB-55948A8687D6}" name="Replenishment rate"/>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3D88A9-941D-4955-8912-9FACFB14FB4D}" name="Table5" displayName="Table5" ref="A10:A12" totalsRowShown="0">
  <autoFilter ref="A10:A12" xr:uid="{BF3D88A9-941D-4955-8912-9FACFB14FB4D}"/>
  <tableColumns count="1">
    <tableColumn id="1" xr3:uid="{DF7650E3-7953-409E-B084-9076CE62689F}" name="Op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8" dT="2024-12-05T15:25:23.74" personId="{880858CA-844B-43DB-829A-1C1F6E898CD5}" id="{2460AAE2-B665-4684-8892-8AA26273B719}">
    <text>Here it mentions that is country-dependent but then in the column country-dependent index it is included "no"</text>
  </threadedComment>
  <threadedComment ref="D8" dT="2024-12-16T14:43:01.46" personId="{8D187554-323E-4E47-A818-F056D10A2C45}" id="{DAE63E42-BF32-4431-8D29-A6A210DE6796}" parentId="{2460AAE2-B665-4684-8892-8AA26273B719}">
    <text>Yes it’s because it’s mostly dependent on the material, but there could be variation among countries</text>
  </threadedComment>
  <threadedComment ref="E12" dT="2024-12-04T10:21:27.77" personId="{8D187554-323E-4E47-A818-F056D10A2C45}" id="{B5BA71F8-FBB6-46EC-992C-BF26452C9DEE}">
    <text>Could  you please rephrase, it’s not very clear for me. For example what types of shocks? What is the exposure index? And who made this index?</text>
  </threadedComment>
  <threadedComment ref="E12" dT="2024-12-04T10:30:10.37" personId="{8D187554-323E-4E47-A818-F056D10A2C45}" id="{1AE698B8-7330-4F0D-B5A7-3EBCE2EBCECF}" parentId="{B5BA71F8-FBB6-46EC-992C-BF26452C9DEE}">
    <text>Maybe we have to split it up and report data per sub-indicator</text>
  </threadedComment>
  <threadedComment ref="U12" dT="2024-12-04T10:22:00.58" personId="{8D187554-323E-4E47-A818-F056D10A2C45}" id="{7BB1E930-D370-442E-B7F2-CAA7DD072604}">
    <text>To be checked</text>
  </threadedComment>
  <threadedComment ref="W12" dT="2024-12-04T10:21:48.29" personId="{8D187554-323E-4E47-A818-F056D10A2C45}" id="{97B94DB1-55FC-4266-92DF-CB0196C6940F}">
    <text>Where can we find the values of this index?</text>
  </threadedComment>
  <threadedComment ref="X13" dT="2024-12-16T14:53:04.32" personId="{8D187554-323E-4E47-A818-F056D10A2C45}" id="{F4FD8A65-2769-43E2-9877-A160A9B8294E}">
    <text>I think there is an issue with the reference year, they are higher and higher</text>
  </threadedComment>
  <threadedComment ref="U33" dT="2024-12-04T10:57:13.06" personId="{8D187554-323E-4E47-A818-F056D10A2C45}" id="{009C22FB-81EC-4755-BFAA-BA0488A4A96B}" done="1">
    <text>Did you find a source for country-specific values? Please add to the tab “country performance”</text>
  </threadedComment>
  <threadedComment ref="AE33" dT="2024-12-04T10:49:01.81" personId="{8D187554-323E-4E47-A818-F056D10A2C45}" id="{65224A0D-32E7-40E5-BEAA-AEC8766DB0EE}">
    <text>Text literal copy from BIRD paper, we should rephrase and focus on what the indicator reflects, not the relevance of the source of risk.</text>
  </threadedComment>
  <threadedComment ref="E37" dT="2024-12-04T11:17:36.83" personId="{8D187554-323E-4E47-A818-F056D10A2C45}" id="{04BE28D7-F2E6-45EA-9B38-13C368885788}" done="1">
    <text>Is it an LCA characterisation factor? What steps do we need to follow to obtain a score?</text>
  </threadedComment>
  <threadedComment ref="W45" dT="2024-12-05T08:56:33.24" personId="{4F8C8846-0208-45EB-BE49-A3BAB14A01FE}" id="{BB147B2F-D3A2-43CF-9A30-C27EDA48F502}">
    <text>https://epi.yale.edu/measure/2024/BDH</text>
    <extLst>
      <x:ext xmlns:xltc2="http://schemas.microsoft.com/office/spreadsheetml/2020/threadedcomments2" uri="{F7C98A9C-CBB3-438F-8F68-D28B6AF4A901}">
        <xltc2:checksum>1445425289</xltc2:checksum>
        <xltc2:hyperlink startIndex="0" length="37" url="https://epi.yale.edu/measure/2024/BDH"/>
      </x:ext>
    </extLst>
  </threadedComment>
  <threadedComment ref="E46" dT="2024-12-04T11:59:36.73" personId="{8D187554-323E-4E47-A818-F056D10A2C45}" id="{E3E5F43E-1C67-4BF6-B8C0-FF10713AF261}">
    <text>Split up into two separate rows</text>
  </threadedComment>
  <threadedComment ref="W46" dT="2024-12-05T08:56:33.24" personId="{4F8C8846-0208-45EB-BE49-A3BAB14A01FE}" id="{DB67B286-42D6-45BD-905B-E2F985D3FAC0}">
    <text>https://epi.yale.edu/measure/2024/BDH</text>
    <extLst>
      <x:ext xmlns:xltc2="http://schemas.microsoft.com/office/spreadsheetml/2020/threadedcomments2" uri="{F7C98A9C-CBB3-438F-8F68-D28B6AF4A901}">
        <xltc2:checksum>1445425289</xltc2:checksum>
        <xltc2:hyperlink startIndex="0" length="37" url="https://epi.yale.edu/measure/2024/BDH"/>
      </x:ext>
    </extLst>
  </threadedComment>
  <threadedComment ref="W47" dT="2024-12-05T08:56:33.24" personId="{4F8C8846-0208-45EB-BE49-A3BAB14A01FE}" id="{7A18CC8E-3E70-4299-82DB-A64C1EF2E84A}">
    <text>https://epi.yale.edu/measure/2024/BDH</text>
    <extLst>
      <x:ext xmlns:xltc2="http://schemas.microsoft.com/office/spreadsheetml/2020/threadedcomments2" uri="{F7C98A9C-CBB3-438F-8F68-D28B6AF4A901}">
        <xltc2:checksum>1445425289</xltc2:checksum>
        <xltc2:hyperlink startIndex="0" length="37" url="https://epi.yale.edu/measure/2024/BDH"/>
      </x:ext>
    </extLst>
  </threadedComment>
  <threadedComment ref="W48" dT="2024-12-05T08:56:33.24" personId="{4F8C8846-0208-45EB-BE49-A3BAB14A01FE}" id="{373975F2-9C49-4A6C-A681-361C290920B4}">
    <text>https://epi.yale.edu/measure/2024/BDH</text>
    <extLst>
      <x:ext xmlns:xltc2="http://schemas.microsoft.com/office/spreadsheetml/2020/threadedcomments2" uri="{F7C98A9C-CBB3-438F-8F68-D28B6AF4A901}">
        <xltc2:checksum>1445425289</xltc2:checksum>
        <xltc2:hyperlink startIndex="0" length="37" url="https://epi.yale.edu/measure/2024/BDH"/>
      </x:ext>
    </extLst>
  </threadedComment>
  <threadedComment ref="W51" dT="2024-12-04T12:09:31.40" personId="{8D187554-323E-4E47-A818-F056D10A2C45}" id="{6D50CC22-82B1-48C2-A7E8-D97A7284FF3F}">
    <text>Can we find out what source they use?</text>
  </threadedComment>
  <threadedComment ref="D54" dT="2024-12-06T16:13:55.16" personId="{4F8C8846-0208-45EB-BE49-A3BAB14A01FE}" id="{13C28C04-5139-4E50-A8B9-A6892823CA33}">
    <text>https://acleddata.com/about-acled/</text>
    <extLst>
      <x:ext xmlns:xltc2="http://schemas.microsoft.com/office/spreadsheetml/2020/threadedcomments2" uri="{F7C98A9C-CBB3-438F-8F68-D28B6AF4A901}">
        <xltc2:checksum>293057384</xltc2:checksum>
        <xltc2:hyperlink startIndex="0" length="34" url="https://acleddata.com/about-acled/"/>
      </x:ext>
    </extLst>
  </threadedComment>
  <threadedComment ref="W54" dT="2024-12-04T12:09:31.40" personId="{8D187554-323E-4E47-A818-F056D10A2C45}" id="{BA36D5E6-3D17-4D65-9930-038C7CBC4937}">
    <text>Can we find out what source they use?</text>
  </threadedComment>
  <threadedComment ref="W58" dT="2024-12-04T12:09:31.40" personId="{8D187554-323E-4E47-A818-F056D10A2C45}" id="{AFD32B21-AF97-4BCC-BF7E-FDAE09A20F8D}">
    <text>Can we find out what source they use?</text>
  </threadedComment>
  <threadedComment ref="I67" dT="2024-12-04T12:22:39.35" personId="{8D187554-323E-4E47-A818-F056D10A2C45}" id="{D1B6E833-6871-40A0-8335-161D3EC0E037}">
    <text>What does it mean here, is it per species and can vary per country?</text>
  </threadedComment>
  <threadedComment ref="E68" dT="2024-12-04T12:23:50.01" personId="{8D187554-323E-4E47-A818-F056D10A2C45}" id="{FDFC4EE1-8FB6-4F7F-A348-AFE8CD87C3D0}">
    <text>Isn’t this a mix of extraction rate and resource stocks?</text>
  </threadedComment>
  <threadedComment ref="D70" dT="2024-12-04T16:05:39.03" personId="{4F8C8846-0208-45EB-BE49-A3BAB14A01FE}" id="{C5B9A4F6-191A-4BFF-8E43-8EB556A7B15C}" done="1">
    <text>Same as line below, which one tshould we keep ?</text>
  </threadedComment>
  <threadedComment ref="W73" dT="2024-12-04T12:40:10.71" personId="{8D187554-323E-4E47-A818-F056D10A2C45}" id="{B4F0A7FF-36B5-4505-B57B-7770BDA65CCF}">
    <text>Does BIRD suggest a source to find global production shares?</text>
  </threadedComment>
  <threadedComment ref="G78" dT="2024-12-16T14:46:32.50" personId="{8D187554-323E-4E47-A818-F056D10A2C45}" id="{434A8892-2857-43F3-9D72-3B2558628B0A}">
    <text>Here we mention price in the description, but it’s not considered in the graph. Maybe revise for the paper</text>
  </threadedComment>
  <threadedComment ref="W78" dT="2024-12-06T08:39:17.64" personId="{4F8C8846-0208-45EB-BE49-A3BAB14A01FE}" id="{646CA971-9348-4C02-BC71-3286ABFE8135}">
    <text xml:space="preserve">https://impact.economist.com/sustainability/project/food-security-index/download-the-index
</text>
    <extLst>
      <x:ext xmlns:xltc2="http://schemas.microsoft.com/office/spreadsheetml/2020/threadedcomments2" uri="{F7C98A9C-CBB3-438F-8F68-D28B6AF4A901}">
        <xltc2:checksum>1807314781</xltc2:checksum>
        <xltc2:hyperlink startIndex="0" length="90" url="https://impact.economist.com/sustainability/project/food-security-index/download-the-index"/>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hyperlink" Target="https://www.tu.berlin/en/see/research-projects/data-sets-methods-and-tools/wave"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ha.europa.eu/substance-information/-/substanceinfo/100.002.697"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E6507-0C27-4192-94E7-49B4B79B78D6}">
  <dimension ref="B2:AF81"/>
  <sheetViews>
    <sheetView topLeftCell="A55" workbookViewId="0">
      <selection activeCell="D58" sqref="D58"/>
    </sheetView>
  </sheetViews>
  <sheetFormatPr defaultColWidth="8.85546875" defaultRowHeight="15" customHeight="1"/>
  <cols>
    <col min="2" max="2" width="25.5703125" customWidth="1"/>
    <col min="3" max="3" width="48" style="1" customWidth="1"/>
    <col min="4" max="4" width="58.7109375" style="1" customWidth="1"/>
    <col min="5" max="5" width="87.28515625" style="1" customWidth="1"/>
    <col min="6" max="8" width="55.85546875" style="1" customWidth="1"/>
    <col min="9" max="9" width="26.42578125" style="1" customWidth="1"/>
    <col min="10" max="10" width="18.7109375" style="1" customWidth="1"/>
    <col min="11" max="11" width="35.7109375" style="1" customWidth="1"/>
    <col min="12" max="12" width="17" style="1" customWidth="1"/>
    <col min="13" max="13" width="23.28515625" style="1" customWidth="1"/>
    <col min="14" max="14" width="18.28515625" style="1" customWidth="1"/>
    <col min="15" max="15" width="28.28515625" style="1" customWidth="1"/>
    <col min="16" max="19" width="18.28515625" style="1" customWidth="1"/>
    <col min="20" max="20" width="29.28515625" style="1" customWidth="1"/>
    <col min="21" max="21" width="88.7109375" style="1" customWidth="1"/>
    <col min="22" max="22" width="20.85546875" style="1" customWidth="1"/>
    <col min="23" max="23" width="20.85546875" customWidth="1"/>
    <col min="24" max="24" width="8.85546875" bestFit="1" customWidth="1"/>
    <col min="25" max="25" width="32.85546875" customWidth="1"/>
    <col min="26" max="26" width="17.28515625" customWidth="1"/>
    <col min="27" max="27" width="9.140625" bestFit="1" customWidth="1"/>
    <col min="28" max="28" width="28.5703125" customWidth="1"/>
    <col min="29" max="29" width="21.5703125" customWidth="1"/>
    <col min="31" max="31" width="37.140625" customWidth="1"/>
  </cols>
  <sheetData>
    <row r="2" spans="2:32" ht="115.15" customHeight="1">
      <c r="B2" t="s">
        <v>0</v>
      </c>
      <c r="C2" s="4" t="s">
        <v>1</v>
      </c>
      <c r="D2" s="4" t="s">
        <v>2</v>
      </c>
      <c r="E2" s="4" t="s">
        <v>3</v>
      </c>
      <c r="F2" s="4" t="s">
        <v>4</v>
      </c>
      <c r="G2" s="4" t="s">
        <v>5</v>
      </c>
      <c r="H2" s="4" t="s">
        <v>6</v>
      </c>
      <c r="I2" s="4" t="s">
        <v>7</v>
      </c>
      <c r="J2" s="4" t="s">
        <v>8</v>
      </c>
      <c r="K2" s="4" t="s">
        <v>9</v>
      </c>
      <c r="L2" s="4" t="s">
        <v>10</v>
      </c>
      <c r="M2" s="4" t="s">
        <v>11</v>
      </c>
      <c r="N2" s="4" t="s">
        <v>12</v>
      </c>
      <c r="O2" s="4" t="s">
        <v>13</v>
      </c>
      <c r="P2" s="4" t="s">
        <v>14</v>
      </c>
      <c r="Q2" s="4" t="s">
        <v>15</v>
      </c>
      <c r="R2" s="4" t="s">
        <v>16</v>
      </c>
      <c r="S2" s="4" t="s">
        <v>17</v>
      </c>
      <c r="T2" s="4" t="s">
        <v>18</v>
      </c>
      <c r="U2" s="4" t="s">
        <v>19</v>
      </c>
      <c r="V2" s="4" t="s">
        <v>20</v>
      </c>
      <c r="W2" s="4" t="s">
        <v>21</v>
      </c>
      <c r="X2" s="5" t="s">
        <v>22</v>
      </c>
      <c r="Y2" s="13" t="s">
        <v>23</v>
      </c>
      <c r="Z2" s="13" t="s">
        <v>24</v>
      </c>
      <c r="AA2" s="13" t="s">
        <v>25</v>
      </c>
      <c r="AB2" s="13" t="s">
        <v>26</v>
      </c>
      <c r="AC2" s="13" t="s">
        <v>27</v>
      </c>
      <c r="AD2" s="13" t="s">
        <v>28</v>
      </c>
      <c r="AE2" s="13" t="s">
        <v>29</v>
      </c>
    </row>
    <row r="3" spans="2:32" ht="179.45" customHeight="1">
      <c r="B3">
        <v>1</v>
      </c>
      <c r="C3" s="2" t="s">
        <v>30</v>
      </c>
      <c r="D3" s="2" t="s">
        <v>31</v>
      </c>
      <c r="E3" s="6" t="s">
        <v>32</v>
      </c>
      <c r="F3" s="6" t="s">
        <v>33</v>
      </c>
      <c r="G3" s="6" t="s">
        <v>33</v>
      </c>
      <c r="H3" s="6"/>
      <c r="I3" s="6" t="s">
        <v>34</v>
      </c>
      <c r="J3" s="6" t="s">
        <v>35</v>
      </c>
      <c r="K3" s="6"/>
      <c r="L3" s="6" t="s">
        <v>35</v>
      </c>
      <c r="M3" s="6"/>
      <c r="N3" s="6" t="s">
        <v>35</v>
      </c>
      <c r="O3" s="6"/>
      <c r="P3" s="6"/>
      <c r="Q3" s="6"/>
      <c r="R3" s="6"/>
      <c r="S3" s="6"/>
      <c r="T3" s="6"/>
      <c r="U3" s="1" t="s">
        <v>36</v>
      </c>
      <c r="V3" s="6" t="s">
        <v>37</v>
      </c>
      <c r="W3" s="2" t="s">
        <v>38</v>
      </c>
      <c r="X3" s="3">
        <v>2021</v>
      </c>
      <c r="Y3" s="6"/>
      <c r="Z3" s="6"/>
      <c r="AA3" s="1"/>
      <c r="AB3" s="1"/>
      <c r="AC3" s="1"/>
      <c r="AD3" s="1"/>
      <c r="AE3" s="6"/>
    </row>
    <row r="4" spans="2:32" ht="179.45" customHeight="1">
      <c r="B4">
        <v>2</v>
      </c>
      <c r="C4" s="2" t="s">
        <v>30</v>
      </c>
      <c r="D4" s="2" t="s">
        <v>39</v>
      </c>
      <c r="E4" s="6" t="s">
        <v>40</v>
      </c>
      <c r="F4" s="6" t="s">
        <v>33</v>
      </c>
      <c r="G4" s="6" t="s">
        <v>33</v>
      </c>
      <c r="H4" s="6"/>
      <c r="I4" s="6" t="s">
        <v>34</v>
      </c>
      <c r="J4" s="6"/>
      <c r="K4" s="6" t="s">
        <v>35</v>
      </c>
      <c r="L4" s="6"/>
      <c r="M4" s="6" t="s">
        <v>35</v>
      </c>
      <c r="N4" s="6"/>
      <c r="O4" s="6"/>
      <c r="P4" s="6" t="s">
        <v>35</v>
      </c>
      <c r="Q4" s="6"/>
      <c r="R4" s="6"/>
      <c r="S4" s="6"/>
      <c r="T4" s="6"/>
      <c r="U4" s="6" t="s">
        <v>36</v>
      </c>
      <c r="V4" s="6" t="s">
        <v>37</v>
      </c>
      <c r="W4" s="2" t="s">
        <v>41</v>
      </c>
      <c r="X4" s="3">
        <v>2022</v>
      </c>
      <c r="Y4" s="6" t="s">
        <v>42</v>
      </c>
      <c r="Z4" s="6" t="s">
        <v>43</v>
      </c>
      <c r="AA4" s="1" t="s">
        <v>44</v>
      </c>
      <c r="AB4" s="75" t="s">
        <v>45</v>
      </c>
      <c r="AC4" s="29" t="s">
        <v>46</v>
      </c>
      <c r="AD4" s="1"/>
      <c r="AE4" s="1"/>
      <c r="AF4" s="57"/>
    </row>
    <row r="5" spans="2:32" ht="179.45" customHeight="1">
      <c r="B5">
        <v>3</v>
      </c>
      <c r="C5" s="2" t="s">
        <v>30</v>
      </c>
      <c r="D5" s="2" t="s">
        <v>47</v>
      </c>
      <c r="E5" s="6" t="s">
        <v>48</v>
      </c>
      <c r="F5" s="6" t="s">
        <v>33</v>
      </c>
      <c r="G5" s="6" t="s">
        <v>33</v>
      </c>
      <c r="H5" s="6"/>
      <c r="I5" s="6" t="s">
        <v>34</v>
      </c>
      <c r="J5" s="6"/>
      <c r="K5" s="6" t="s">
        <v>35</v>
      </c>
      <c r="L5" s="6"/>
      <c r="M5" s="6" t="s">
        <v>35</v>
      </c>
      <c r="N5" s="6"/>
      <c r="O5" s="6"/>
      <c r="P5" s="6"/>
      <c r="Q5" s="6" t="s">
        <v>35</v>
      </c>
      <c r="R5" s="6"/>
      <c r="S5" s="6"/>
      <c r="T5" s="6"/>
      <c r="U5" s="6" t="s">
        <v>36</v>
      </c>
      <c r="V5" s="6" t="s">
        <v>37</v>
      </c>
      <c r="W5" s="2" t="s">
        <v>49</v>
      </c>
      <c r="X5" s="3" t="s">
        <v>50</v>
      </c>
      <c r="Y5" s="6" t="s">
        <v>51</v>
      </c>
      <c r="Z5" s="6" t="s">
        <v>52</v>
      </c>
      <c r="AA5" s="1" t="s">
        <v>53</v>
      </c>
      <c r="AB5" s="29" t="s">
        <v>54</v>
      </c>
      <c r="AC5" s="1" t="s">
        <v>55</v>
      </c>
      <c r="AD5" s="1"/>
      <c r="AE5" s="1"/>
      <c r="AF5" t="s">
        <v>56</v>
      </c>
    </row>
    <row r="6" spans="2:32" ht="57.6">
      <c r="B6">
        <v>4</v>
      </c>
      <c r="C6" s="2" t="s">
        <v>30</v>
      </c>
      <c r="D6" s="6" t="s">
        <v>57</v>
      </c>
      <c r="E6" s="6" t="s">
        <v>58</v>
      </c>
      <c r="F6" s="6" t="s">
        <v>33</v>
      </c>
      <c r="G6" s="6" t="s">
        <v>33</v>
      </c>
      <c r="H6" s="6"/>
      <c r="I6" s="6" t="s">
        <v>34</v>
      </c>
      <c r="J6" s="6" t="s">
        <v>35</v>
      </c>
      <c r="K6" s="6" t="s">
        <v>35</v>
      </c>
      <c r="L6" s="6" t="s">
        <v>35</v>
      </c>
      <c r="M6" s="6" t="s">
        <v>35</v>
      </c>
      <c r="N6" s="6"/>
      <c r="O6" s="6"/>
      <c r="P6" s="6"/>
      <c r="Q6" s="6"/>
      <c r="R6" s="6" t="s">
        <v>35</v>
      </c>
      <c r="S6" s="6" t="s">
        <v>35</v>
      </c>
      <c r="T6" s="6" t="s">
        <v>35</v>
      </c>
      <c r="U6" s="6" t="s">
        <v>36</v>
      </c>
      <c r="V6" s="6" t="s">
        <v>37</v>
      </c>
      <c r="W6" s="2"/>
      <c r="X6" s="3"/>
      <c r="Y6" s="6"/>
      <c r="Z6" s="6"/>
      <c r="AA6" s="1"/>
      <c r="AB6" s="1"/>
      <c r="AC6" s="1"/>
      <c r="AD6" s="1"/>
      <c r="AE6" s="1"/>
    </row>
    <row r="7" spans="2:32" ht="134.25" customHeight="1">
      <c r="B7">
        <v>5</v>
      </c>
      <c r="C7" s="2" t="s">
        <v>30</v>
      </c>
      <c r="D7" s="6" t="s">
        <v>59</v>
      </c>
      <c r="E7" s="6" t="s">
        <v>60</v>
      </c>
      <c r="F7" s="6" t="s">
        <v>33</v>
      </c>
      <c r="G7" s="6" t="s">
        <v>33</v>
      </c>
      <c r="H7" s="6"/>
      <c r="I7" s="6" t="s">
        <v>34</v>
      </c>
      <c r="J7" s="6" t="s">
        <v>35</v>
      </c>
      <c r="K7" s="6" t="s">
        <v>35</v>
      </c>
      <c r="L7" s="6" t="s">
        <v>35</v>
      </c>
      <c r="M7" s="6"/>
      <c r="N7" s="6"/>
      <c r="O7" s="6"/>
      <c r="P7" s="6"/>
      <c r="Q7" s="6"/>
      <c r="R7" s="6"/>
      <c r="S7" s="6"/>
      <c r="T7" s="6"/>
      <c r="U7" s="6" t="s">
        <v>36</v>
      </c>
      <c r="V7" s="6" t="s">
        <v>37</v>
      </c>
      <c r="W7" s="2" t="s">
        <v>61</v>
      </c>
      <c r="X7" s="3">
        <v>2021</v>
      </c>
      <c r="Y7" s="1"/>
      <c r="Z7" s="1"/>
      <c r="AA7" s="1"/>
      <c r="AB7" s="68"/>
      <c r="AC7" s="1"/>
      <c r="AD7" s="1"/>
      <c r="AE7" s="1"/>
    </row>
    <row r="8" spans="2:32" ht="43.15">
      <c r="B8">
        <v>6</v>
      </c>
      <c r="C8" s="6" t="s">
        <v>62</v>
      </c>
      <c r="D8" s="6" t="s">
        <v>63</v>
      </c>
      <c r="E8" s="6" t="s">
        <v>64</v>
      </c>
      <c r="F8" s="6" t="s">
        <v>33</v>
      </c>
      <c r="G8" s="6" t="s">
        <v>33</v>
      </c>
      <c r="H8" s="6"/>
      <c r="I8" s="6" t="s">
        <v>65</v>
      </c>
      <c r="J8" s="6"/>
      <c r="K8" s="6" t="s">
        <v>35</v>
      </c>
      <c r="L8" s="6"/>
      <c r="M8" s="6" t="s">
        <v>35</v>
      </c>
      <c r="N8" s="6"/>
      <c r="O8" s="6"/>
      <c r="P8" s="6"/>
      <c r="Q8" s="6" t="s">
        <v>66</v>
      </c>
      <c r="R8" s="6" t="s">
        <v>35</v>
      </c>
      <c r="S8" s="6" t="s">
        <v>35</v>
      </c>
      <c r="T8" s="6" t="s">
        <v>35</v>
      </c>
      <c r="U8" s="6" t="s">
        <v>67</v>
      </c>
      <c r="V8" s="6" t="s">
        <v>68</v>
      </c>
      <c r="W8" s="2" t="s">
        <v>69</v>
      </c>
      <c r="X8" s="3" t="s">
        <v>70</v>
      </c>
      <c r="Y8" s="1"/>
      <c r="Z8" s="1"/>
      <c r="AA8" s="1"/>
      <c r="AB8" s="68"/>
      <c r="AC8" s="1"/>
      <c r="AD8" s="1"/>
      <c r="AE8" s="1"/>
    </row>
    <row r="9" spans="2:32" ht="43.15">
      <c r="B9">
        <v>7</v>
      </c>
      <c r="C9" s="6" t="s">
        <v>71</v>
      </c>
      <c r="D9" s="6" t="s">
        <v>72</v>
      </c>
      <c r="E9" s="6" t="s">
        <v>73</v>
      </c>
      <c r="F9" s="6" t="s">
        <v>33</v>
      </c>
      <c r="G9" s="6" t="s">
        <v>33</v>
      </c>
      <c r="H9" s="6"/>
      <c r="I9" s="6" t="s">
        <v>34</v>
      </c>
      <c r="J9" s="6" t="s">
        <v>35</v>
      </c>
      <c r="K9" s="6" t="s">
        <v>35</v>
      </c>
      <c r="L9" s="6" t="s">
        <v>35</v>
      </c>
      <c r="M9" s="6"/>
      <c r="N9" s="6"/>
      <c r="O9" s="6"/>
      <c r="P9" s="6" t="s">
        <v>35</v>
      </c>
      <c r="Q9" s="6" t="s">
        <v>35</v>
      </c>
      <c r="R9" s="6" t="s">
        <v>35</v>
      </c>
      <c r="S9" s="6" t="s">
        <v>35</v>
      </c>
      <c r="T9" s="6" t="s">
        <v>35</v>
      </c>
      <c r="U9" s="6" t="s">
        <v>74</v>
      </c>
      <c r="V9" s="2" t="s">
        <v>75</v>
      </c>
      <c r="W9" s="2" t="s">
        <v>76</v>
      </c>
      <c r="X9" s="3">
        <v>2020</v>
      </c>
      <c r="Y9" s="1" t="s">
        <v>77</v>
      </c>
      <c r="Z9" s="1"/>
      <c r="AA9" s="1"/>
      <c r="AB9" s="68"/>
      <c r="AC9" s="1"/>
      <c r="AD9" s="1"/>
      <c r="AE9" s="1"/>
    </row>
    <row r="10" spans="2:32" ht="57.6">
      <c r="B10">
        <v>8</v>
      </c>
      <c r="C10" s="6" t="s">
        <v>71</v>
      </c>
      <c r="D10" s="6" t="s">
        <v>78</v>
      </c>
      <c r="E10" s="6" t="s">
        <v>79</v>
      </c>
      <c r="F10" s="6" t="s">
        <v>33</v>
      </c>
      <c r="G10" s="6" t="s">
        <v>33</v>
      </c>
      <c r="H10" s="6"/>
      <c r="I10" s="6" t="s">
        <v>34</v>
      </c>
      <c r="J10" s="6" t="s">
        <v>35</v>
      </c>
      <c r="K10" s="6" t="s">
        <v>35</v>
      </c>
      <c r="L10" s="6" t="s">
        <v>35</v>
      </c>
      <c r="M10" s="6"/>
      <c r="N10" s="6"/>
      <c r="O10" s="6"/>
      <c r="P10" s="6" t="s">
        <v>35</v>
      </c>
      <c r="Q10" s="6" t="s">
        <v>35</v>
      </c>
      <c r="R10" s="6" t="s">
        <v>35</v>
      </c>
      <c r="S10" s="6" t="s">
        <v>35</v>
      </c>
      <c r="T10" s="6" t="s">
        <v>35</v>
      </c>
      <c r="U10" s="6" t="s">
        <v>74</v>
      </c>
      <c r="V10" s="2" t="s">
        <v>75</v>
      </c>
      <c r="W10" s="2" t="s">
        <v>76</v>
      </c>
      <c r="X10" s="3">
        <v>2020</v>
      </c>
      <c r="Y10" s="1" t="s">
        <v>77</v>
      </c>
      <c r="Z10" s="1"/>
      <c r="AA10" s="1"/>
      <c r="AB10" s="68"/>
      <c r="AC10" s="1"/>
      <c r="AD10" s="1"/>
      <c r="AE10" s="1"/>
    </row>
    <row r="11" spans="2:32" ht="43.15">
      <c r="B11">
        <v>9</v>
      </c>
      <c r="C11" s="6" t="s">
        <v>71</v>
      </c>
      <c r="D11" s="6" t="s">
        <v>80</v>
      </c>
      <c r="E11" s="6" t="s">
        <v>81</v>
      </c>
      <c r="F11" s="6" t="s">
        <v>33</v>
      </c>
      <c r="G11" s="6" t="s">
        <v>33</v>
      </c>
      <c r="H11" s="6"/>
      <c r="I11" s="6" t="s">
        <v>34</v>
      </c>
      <c r="J11" s="6" t="s">
        <v>35</v>
      </c>
      <c r="K11" s="6" t="s">
        <v>35</v>
      </c>
      <c r="L11" s="6" t="s">
        <v>35</v>
      </c>
      <c r="M11" s="6"/>
      <c r="N11" s="6"/>
      <c r="O11" s="6"/>
      <c r="P11" s="6" t="s">
        <v>35</v>
      </c>
      <c r="Q11" s="6" t="s">
        <v>35</v>
      </c>
      <c r="R11" s="6" t="s">
        <v>35</v>
      </c>
      <c r="S11" s="6" t="s">
        <v>35</v>
      </c>
      <c r="T11" s="6" t="s">
        <v>35</v>
      </c>
      <c r="U11" s="6" t="s">
        <v>74</v>
      </c>
      <c r="V11" s="2" t="s">
        <v>75</v>
      </c>
      <c r="W11" s="2" t="s">
        <v>76</v>
      </c>
      <c r="X11" s="3">
        <v>2020</v>
      </c>
      <c r="Y11" s="1" t="s">
        <v>77</v>
      </c>
      <c r="Z11" s="1"/>
      <c r="AA11" s="1"/>
      <c r="AB11" s="68"/>
      <c r="AC11" s="1"/>
      <c r="AD11" s="1"/>
      <c r="AE11" s="1"/>
    </row>
    <row r="12" spans="2:32" ht="96.6" customHeight="1">
      <c r="B12">
        <v>10</v>
      </c>
      <c r="C12" s="6" t="s">
        <v>71</v>
      </c>
      <c r="D12" s="6" t="s">
        <v>82</v>
      </c>
      <c r="E12" s="54" t="s">
        <v>83</v>
      </c>
      <c r="F12" s="6" t="s">
        <v>33</v>
      </c>
      <c r="G12" s="6" t="s">
        <v>33</v>
      </c>
      <c r="H12" s="54"/>
      <c r="I12" s="6" t="s">
        <v>34</v>
      </c>
      <c r="J12" s="6" t="s">
        <v>35</v>
      </c>
      <c r="K12" s="6" t="s">
        <v>35</v>
      </c>
      <c r="L12" s="6"/>
      <c r="M12" s="6" t="s">
        <v>35</v>
      </c>
      <c r="N12" s="6"/>
      <c r="O12" s="6"/>
      <c r="P12" s="6"/>
      <c r="Q12" s="6" t="s">
        <v>66</v>
      </c>
      <c r="R12" s="6" t="s">
        <v>35</v>
      </c>
      <c r="S12" s="6" t="s">
        <v>35</v>
      </c>
      <c r="T12" s="6" t="s">
        <v>35</v>
      </c>
      <c r="U12" s="54" t="s">
        <v>84</v>
      </c>
      <c r="V12" s="6" t="s">
        <v>68</v>
      </c>
      <c r="W12" s="2" t="s">
        <v>85</v>
      </c>
      <c r="X12" s="3">
        <v>2024</v>
      </c>
      <c r="Y12" s="1" t="s">
        <v>77</v>
      </c>
      <c r="Z12" s="1"/>
      <c r="AA12" s="1"/>
      <c r="AB12" s="68"/>
      <c r="AC12" s="1"/>
      <c r="AD12" s="1"/>
      <c r="AE12" s="1"/>
    </row>
    <row r="13" spans="2:32" ht="28.9">
      <c r="B13">
        <v>11</v>
      </c>
      <c r="C13" s="6" t="s">
        <v>71</v>
      </c>
      <c r="D13" s="6" t="s">
        <v>86</v>
      </c>
      <c r="E13" s="6" t="s">
        <v>87</v>
      </c>
      <c r="F13" s="6" t="s">
        <v>33</v>
      </c>
      <c r="G13" s="6" t="s">
        <v>33</v>
      </c>
      <c r="H13" s="6"/>
      <c r="I13" s="6" t="s">
        <v>34</v>
      </c>
      <c r="J13" s="6" t="s">
        <v>35</v>
      </c>
      <c r="K13" s="6" t="s">
        <v>35</v>
      </c>
      <c r="L13" s="6"/>
      <c r="M13" s="6" t="s">
        <v>35</v>
      </c>
      <c r="N13" s="6"/>
      <c r="O13" s="6"/>
      <c r="P13" s="6"/>
      <c r="Q13" s="6" t="s">
        <v>66</v>
      </c>
      <c r="R13" s="6" t="s">
        <v>35</v>
      </c>
      <c r="S13" s="6" t="s">
        <v>35</v>
      </c>
      <c r="T13" s="6" t="s">
        <v>35</v>
      </c>
      <c r="U13" s="6" t="s">
        <v>88</v>
      </c>
      <c r="V13" s="6" t="s">
        <v>68</v>
      </c>
      <c r="W13" s="2" t="s">
        <v>89</v>
      </c>
      <c r="X13" s="3">
        <v>2029</v>
      </c>
      <c r="Y13" s="1"/>
      <c r="Z13" s="1"/>
      <c r="AA13" s="1"/>
      <c r="AB13" s="84"/>
      <c r="AC13" s="1"/>
      <c r="AD13" s="1"/>
      <c r="AE13" s="1"/>
    </row>
    <row r="14" spans="2:32" ht="28.9">
      <c r="B14">
        <v>12</v>
      </c>
      <c r="C14" s="6" t="s">
        <v>71</v>
      </c>
      <c r="D14" s="6" t="s">
        <v>90</v>
      </c>
      <c r="E14" s="6" t="s">
        <v>91</v>
      </c>
      <c r="F14" s="6" t="s">
        <v>33</v>
      </c>
      <c r="G14" s="6" t="s">
        <v>33</v>
      </c>
      <c r="H14" s="6"/>
      <c r="I14" s="6" t="s">
        <v>34</v>
      </c>
      <c r="J14" s="6" t="s">
        <v>35</v>
      </c>
      <c r="K14" s="6" t="s">
        <v>35</v>
      </c>
      <c r="L14" s="6"/>
      <c r="M14" s="6" t="s">
        <v>35</v>
      </c>
      <c r="N14" s="6"/>
      <c r="O14" s="6"/>
      <c r="P14" s="6"/>
      <c r="Q14" s="6" t="s">
        <v>66</v>
      </c>
      <c r="R14" s="6" t="s">
        <v>35</v>
      </c>
      <c r="S14" s="6" t="s">
        <v>35</v>
      </c>
      <c r="T14" s="6" t="s">
        <v>35</v>
      </c>
      <c r="U14" s="6" t="s">
        <v>88</v>
      </c>
      <c r="V14" s="6" t="s">
        <v>68</v>
      </c>
      <c r="W14" s="2" t="s">
        <v>92</v>
      </c>
      <c r="X14" s="3">
        <v>2030</v>
      </c>
      <c r="Y14" s="1"/>
      <c r="Z14" s="1"/>
      <c r="AA14" s="1"/>
      <c r="AB14" s="84"/>
      <c r="AC14" s="1"/>
      <c r="AD14" s="1"/>
      <c r="AE14" s="1"/>
    </row>
    <row r="15" spans="2:32" ht="28.9">
      <c r="B15">
        <v>13</v>
      </c>
      <c r="C15" s="6" t="s">
        <v>71</v>
      </c>
      <c r="D15" s="6" t="s">
        <v>93</v>
      </c>
      <c r="E15" s="6" t="s">
        <v>94</v>
      </c>
      <c r="F15" s="6" t="s">
        <v>33</v>
      </c>
      <c r="G15" s="6" t="s">
        <v>33</v>
      </c>
      <c r="H15" s="6"/>
      <c r="I15" s="6" t="s">
        <v>34</v>
      </c>
      <c r="J15" s="6" t="s">
        <v>35</v>
      </c>
      <c r="K15" s="6" t="s">
        <v>35</v>
      </c>
      <c r="L15" s="6"/>
      <c r="M15" s="6" t="s">
        <v>35</v>
      </c>
      <c r="N15" s="6"/>
      <c r="O15" s="6"/>
      <c r="P15" s="6"/>
      <c r="Q15" s="6" t="s">
        <v>66</v>
      </c>
      <c r="R15" s="6" t="s">
        <v>35</v>
      </c>
      <c r="S15" s="6" t="s">
        <v>35</v>
      </c>
      <c r="T15" s="6" t="s">
        <v>35</v>
      </c>
      <c r="U15" s="6" t="s">
        <v>88</v>
      </c>
      <c r="V15" s="6" t="s">
        <v>68</v>
      </c>
      <c r="W15" s="2" t="s">
        <v>95</v>
      </c>
      <c r="X15" s="3">
        <v>2025</v>
      </c>
      <c r="Y15" s="1"/>
      <c r="Z15" s="1"/>
      <c r="AA15" s="1"/>
      <c r="AB15" s="84"/>
      <c r="AC15" s="1"/>
      <c r="AD15" s="1"/>
      <c r="AE15" s="1"/>
    </row>
    <row r="16" spans="2:32" ht="28.9">
      <c r="B16">
        <v>14</v>
      </c>
      <c r="C16" s="6" t="s">
        <v>71</v>
      </c>
      <c r="D16" s="6" t="s">
        <v>96</v>
      </c>
      <c r="E16" s="6" t="s">
        <v>97</v>
      </c>
      <c r="F16" s="6" t="s">
        <v>33</v>
      </c>
      <c r="G16" s="6" t="s">
        <v>33</v>
      </c>
      <c r="H16" s="6"/>
      <c r="I16" s="6" t="s">
        <v>34</v>
      </c>
      <c r="J16" s="6" t="s">
        <v>35</v>
      </c>
      <c r="K16" s="6" t="s">
        <v>35</v>
      </c>
      <c r="L16" s="6"/>
      <c r="M16" s="6" t="s">
        <v>35</v>
      </c>
      <c r="N16" s="6"/>
      <c r="O16" s="6"/>
      <c r="P16" s="6"/>
      <c r="Q16" s="6" t="s">
        <v>66</v>
      </c>
      <c r="R16" s="6" t="s">
        <v>35</v>
      </c>
      <c r="S16" s="6" t="s">
        <v>35</v>
      </c>
      <c r="T16" s="6" t="s">
        <v>35</v>
      </c>
      <c r="U16" s="6" t="s">
        <v>88</v>
      </c>
      <c r="V16" s="6" t="s">
        <v>68</v>
      </c>
      <c r="W16" s="2" t="s">
        <v>98</v>
      </c>
      <c r="X16" s="3">
        <v>2026</v>
      </c>
      <c r="Y16" s="1"/>
      <c r="Z16" s="1"/>
      <c r="AA16" s="1"/>
      <c r="AB16" s="84"/>
      <c r="AC16" s="1"/>
      <c r="AD16" s="1"/>
      <c r="AE16" s="1"/>
    </row>
    <row r="17" spans="2:32" ht="117.6" customHeight="1">
      <c r="B17">
        <v>15</v>
      </c>
      <c r="C17" s="6" t="s">
        <v>71</v>
      </c>
      <c r="D17" s="6" t="s">
        <v>99</v>
      </c>
      <c r="E17" s="1" t="s">
        <v>100</v>
      </c>
      <c r="F17" s="6" t="s">
        <v>33</v>
      </c>
      <c r="G17" s="6" t="s">
        <v>33</v>
      </c>
      <c r="I17" s="6" t="s">
        <v>34</v>
      </c>
      <c r="J17" s="6" t="s">
        <v>35</v>
      </c>
      <c r="K17" s="6" t="s">
        <v>35</v>
      </c>
      <c r="L17" s="6"/>
      <c r="M17" s="6" t="s">
        <v>35</v>
      </c>
      <c r="N17" s="6"/>
      <c r="O17" s="6"/>
      <c r="P17" s="6"/>
      <c r="Q17" s="6" t="s">
        <v>66</v>
      </c>
      <c r="R17" s="6" t="s">
        <v>35</v>
      </c>
      <c r="S17" s="6" t="s">
        <v>35</v>
      </c>
      <c r="T17" s="6" t="s">
        <v>35</v>
      </c>
      <c r="U17" s="6" t="s">
        <v>88</v>
      </c>
      <c r="V17" s="6" t="s">
        <v>68</v>
      </c>
      <c r="W17" s="2" t="s">
        <v>101</v>
      </c>
      <c r="X17" s="3">
        <v>2028</v>
      </c>
      <c r="Y17" s="1"/>
      <c r="Z17" s="1"/>
      <c r="AA17" s="1"/>
      <c r="AB17" s="84"/>
      <c r="AC17" s="1"/>
      <c r="AD17" s="1"/>
      <c r="AE17" s="1"/>
    </row>
    <row r="18" spans="2:32" ht="28.9">
      <c r="B18">
        <v>16</v>
      </c>
      <c r="C18" s="6" t="s">
        <v>71</v>
      </c>
      <c r="D18" s="6" t="s">
        <v>102</v>
      </c>
      <c r="E18" s="6" t="s">
        <v>103</v>
      </c>
      <c r="F18" s="6" t="s">
        <v>33</v>
      </c>
      <c r="G18" s="6" t="s">
        <v>33</v>
      </c>
      <c r="H18" s="6"/>
      <c r="I18" s="6" t="s">
        <v>34</v>
      </c>
      <c r="J18" s="6" t="s">
        <v>35</v>
      </c>
      <c r="K18" s="6" t="s">
        <v>35</v>
      </c>
      <c r="L18" s="6"/>
      <c r="M18" s="6" t="s">
        <v>35</v>
      </c>
      <c r="N18" s="6"/>
      <c r="O18" s="6"/>
      <c r="P18" s="6"/>
      <c r="Q18" s="6" t="s">
        <v>66</v>
      </c>
      <c r="R18" s="6" t="s">
        <v>35</v>
      </c>
      <c r="S18" s="6" t="s">
        <v>35</v>
      </c>
      <c r="T18" s="6" t="s">
        <v>35</v>
      </c>
      <c r="U18" s="6" t="s">
        <v>88</v>
      </c>
      <c r="V18" s="6" t="s">
        <v>68</v>
      </c>
      <c r="W18" s="2" t="s">
        <v>104</v>
      </c>
      <c r="X18" s="3">
        <v>2027</v>
      </c>
      <c r="Y18" s="1"/>
      <c r="Z18" s="1"/>
      <c r="AA18" s="1"/>
      <c r="AB18" s="84"/>
      <c r="AC18" s="1"/>
      <c r="AD18" s="1"/>
      <c r="AE18" s="1"/>
    </row>
    <row r="19" spans="2:32" ht="178.15" customHeight="1">
      <c r="B19">
        <v>17</v>
      </c>
      <c r="C19" s="6" t="s">
        <v>71</v>
      </c>
      <c r="D19" s="6" t="s">
        <v>105</v>
      </c>
      <c r="E19" s="6" t="s">
        <v>106</v>
      </c>
      <c r="F19" s="6" t="s">
        <v>33</v>
      </c>
      <c r="G19" s="6" t="s">
        <v>33</v>
      </c>
      <c r="H19" s="6"/>
      <c r="I19" s="6" t="s">
        <v>34</v>
      </c>
      <c r="J19" s="6" t="s">
        <v>35</v>
      </c>
      <c r="K19" s="6" t="s">
        <v>35</v>
      </c>
      <c r="L19" s="6"/>
      <c r="M19" s="6" t="s">
        <v>35</v>
      </c>
      <c r="N19" s="6"/>
      <c r="O19" s="6"/>
      <c r="P19" s="6"/>
      <c r="Q19" s="6" t="s">
        <v>66</v>
      </c>
      <c r="R19" s="6" t="s">
        <v>35</v>
      </c>
      <c r="S19" s="6" t="s">
        <v>35</v>
      </c>
      <c r="T19" s="6" t="s">
        <v>35</v>
      </c>
      <c r="U19" s="6" t="s">
        <v>88</v>
      </c>
      <c r="V19" s="6" t="s">
        <v>68</v>
      </c>
      <c r="W19" s="2" t="s">
        <v>107</v>
      </c>
      <c r="X19" s="3">
        <v>2031</v>
      </c>
      <c r="Y19" s="1"/>
      <c r="Z19" s="1"/>
      <c r="AA19" s="1"/>
      <c r="AB19" s="84"/>
      <c r="AC19" s="1"/>
      <c r="AD19" s="1"/>
      <c r="AE19" s="1"/>
    </row>
    <row r="20" spans="2:32" ht="28.9">
      <c r="B20">
        <v>18</v>
      </c>
      <c r="C20" s="6" t="s">
        <v>71</v>
      </c>
      <c r="D20" s="1" t="s">
        <v>108</v>
      </c>
      <c r="E20" s="6" t="s">
        <v>109</v>
      </c>
      <c r="F20" s="6" t="s">
        <v>33</v>
      </c>
      <c r="G20" s="6" t="s">
        <v>33</v>
      </c>
      <c r="H20" s="6"/>
      <c r="I20" s="6" t="s">
        <v>34</v>
      </c>
      <c r="J20" s="6" t="s">
        <v>35</v>
      </c>
      <c r="K20" s="6" t="s">
        <v>35</v>
      </c>
      <c r="L20" s="6"/>
      <c r="M20" s="6" t="s">
        <v>35</v>
      </c>
      <c r="N20" s="6"/>
      <c r="O20" s="6"/>
      <c r="P20" s="6"/>
      <c r="Q20" s="6" t="s">
        <v>66</v>
      </c>
      <c r="R20" s="6" t="s">
        <v>35</v>
      </c>
      <c r="S20" s="6" t="s">
        <v>35</v>
      </c>
      <c r="T20" s="6" t="s">
        <v>35</v>
      </c>
      <c r="U20" s="6" t="s">
        <v>88</v>
      </c>
      <c r="V20" s="6" t="s">
        <v>68</v>
      </c>
      <c r="W20" s="12" t="s">
        <v>110</v>
      </c>
      <c r="X20" s="3">
        <v>2032</v>
      </c>
      <c r="Y20" s="1"/>
      <c r="Z20" s="1"/>
      <c r="AA20" s="1"/>
      <c r="AB20" s="84"/>
      <c r="AC20" s="1"/>
      <c r="AD20" s="1"/>
      <c r="AE20" s="1"/>
    </row>
    <row r="21" spans="2:32" ht="72">
      <c r="B21">
        <v>19</v>
      </c>
      <c r="C21" s="6" t="s">
        <v>71</v>
      </c>
      <c r="D21" s="6" t="s">
        <v>111</v>
      </c>
      <c r="E21" s="6" t="s">
        <v>112</v>
      </c>
      <c r="F21" s="6" t="s">
        <v>33</v>
      </c>
      <c r="G21" s="6" t="s">
        <v>33</v>
      </c>
      <c r="H21" s="6"/>
      <c r="I21" s="6" t="s">
        <v>34</v>
      </c>
      <c r="J21" s="6" t="s">
        <v>35</v>
      </c>
      <c r="K21" s="6" t="s">
        <v>35</v>
      </c>
      <c r="L21" s="6" t="s">
        <v>35</v>
      </c>
      <c r="M21" s="6"/>
      <c r="N21" s="6"/>
      <c r="O21" s="6"/>
      <c r="P21" s="6" t="s">
        <v>35</v>
      </c>
      <c r="Q21" s="6" t="s">
        <v>35</v>
      </c>
      <c r="R21" s="6" t="s">
        <v>35</v>
      </c>
      <c r="S21" s="6" t="s">
        <v>35</v>
      </c>
      <c r="T21" s="6" t="s">
        <v>35</v>
      </c>
      <c r="U21" s="6" t="s">
        <v>113</v>
      </c>
      <c r="V21" s="2" t="s">
        <v>114</v>
      </c>
      <c r="W21" s="2" t="s">
        <v>115</v>
      </c>
      <c r="X21" s="3">
        <v>2022</v>
      </c>
      <c r="Y21" s="1" t="s">
        <v>77</v>
      </c>
      <c r="Z21" s="1"/>
      <c r="AA21" s="1"/>
      <c r="AB21" s="1"/>
      <c r="AC21" s="1"/>
      <c r="AD21" s="1"/>
      <c r="AE21" s="1"/>
    </row>
    <row r="22" spans="2:32" ht="409.6">
      <c r="B22">
        <v>20</v>
      </c>
      <c r="C22" s="6" t="s">
        <v>116</v>
      </c>
      <c r="D22" s="1" t="s">
        <v>117</v>
      </c>
      <c r="E22" s="1" t="s">
        <v>118</v>
      </c>
      <c r="F22" s="6" t="s">
        <v>33</v>
      </c>
      <c r="G22" s="6" t="s">
        <v>33</v>
      </c>
      <c r="I22" s="6" t="s">
        <v>34</v>
      </c>
      <c r="J22" s="6" t="s">
        <v>35</v>
      </c>
      <c r="K22" s="6" t="s">
        <v>35</v>
      </c>
      <c r="L22" s="6"/>
      <c r="M22" s="6" t="s">
        <v>35</v>
      </c>
      <c r="N22" s="6"/>
      <c r="O22" s="6"/>
      <c r="P22" s="6" t="s">
        <v>35</v>
      </c>
      <c r="Q22" s="6" t="s">
        <v>35</v>
      </c>
      <c r="R22" s="6" t="s">
        <v>35</v>
      </c>
      <c r="S22" s="6" t="s">
        <v>35</v>
      </c>
      <c r="T22" s="6" t="s">
        <v>35</v>
      </c>
      <c r="U22" s="6" t="s">
        <v>74</v>
      </c>
      <c r="V22" s="2" t="s">
        <v>75</v>
      </c>
      <c r="W22" s="2" t="s">
        <v>76</v>
      </c>
      <c r="X22" s="3">
        <v>2020</v>
      </c>
      <c r="Y22" s="1"/>
      <c r="Z22" s="1"/>
      <c r="AA22" s="1"/>
      <c r="AB22" s="1"/>
      <c r="AC22" s="1"/>
      <c r="AD22" s="1" t="s">
        <v>119</v>
      </c>
      <c r="AE22" s="1"/>
      <c r="AF22" s="93" t="s">
        <v>120</v>
      </c>
    </row>
    <row r="23" spans="2:32" ht="43.15">
      <c r="B23">
        <v>21</v>
      </c>
      <c r="C23" s="6" t="s">
        <v>116</v>
      </c>
      <c r="D23" s="2" t="s">
        <v>72</v>
      </c>
      <c r="E23" s="6" t="s">
        <v>73</v>
      </c>
      <c r="F23" s="6" t="s">
        <v>33</v>
      </c>
      <c r="G23" s="6" t="s">
        <v>33</v>
      </c>
      <c r="H23" s="6"/>
      <c r="I23" s="6" t="s">
        <v>34</v>
      </c>
      <c r="J23" s="6" t="s">
        <v>35</v>
      </c>
      <c r="K23" s="6" t="s">
        <v>35</v>
      </c>
      <c r="L23" s="6"/>
      <c r="M23" s="6" t="s">
        <v>35</v>
      </c>
      <c r="N23" s="6" t="s">
        <v>35</v>
      </c>
      <c r="O23" s="6"/>
      <c r="P23" s="6" t="s">
        <v>35</v>
      </c>
      <c r="Q23" s="6" t="s">
        <v>35</v>
      </c>
      <c r="R23" s="6" t="s">
        <v>35</v>
      </c>
      <c r="S23" s="6" t="s">
        <v>35</v>
      </c>
      <c r="T23" s="6" t="s">
        <v>35</v>
      </c>
      <c r="U23" s="6" t="s">
        <v>74</v>
      </c>
      <c r="V23" s="12" t="s">
        <v>75</v>
      </c>
      <c r="W23" s="2" t="s">
        <v>76</v>
      </c>
      <c r="X23" s="3">
        <v>2020</v>
      </c>
      <c r="Y23" s="1" t="s">
        <v>77</v>
      </c>
      <c r="Z23" s="1"/>
      <c r="AA23" s="1"/>
      <c r="AB23" s="1"/>
      <c r="AC23" s="1"/>
      <c r="AD23" s="1"/>
      <c r="AE23" s="1"/>
    </row>
    <row r="24" spans="2:32" ht="100.9">
      <c r="B24">
        <v>22</v>
      </c>
      <c r="C24" s="6" t="s">
        <v>116</v>
      </c>
      <c r="D24" s="6" t="s">
        <v>78</v>
      </c>
      <c r="E24" s="6" t="s">
        <v>79</v>
      </c>
      <c r="F24" s="6" t="s">
        <v>33</v>
      </c>
      <c r="G24" s="6" t="s">
        <v>33</v>
      </c>
      <c r="H24" s="6"/>
      <c r="I24" s="6" t="s">
        <v>34</v>
      </c>
      <c r="J24" s="6" t="s">
        <v>35</v>
      </c>
      <c r="K24" s="6" t="s">
        <v>35</v>
      </c>
      <c r="L24" s="6"/>
      <c r="M24" s="6" t="s">
        <v>35</v>
      </c>
      <c r="N24" s="6"/>
      <c r="O24" s="6"/>
      <c r="P24" s="6" t="s">
        <v>35</v>
      </c>
      <c r="Q24" s="6" t="s">
        <v>35</v>
      </c>
      <c r="R24" s="6" t="s">
        <v>35</v>
      </c>
      <c r="S24" s="6" t="s">
        <v>35</v>
      </c>
      <c r="T24" s="6" t="s">
        <v>35</v>
      </c>
      <c r="U24" s="6" t="s">
        <v>74</v>
      </c>
      <c r="V24" s="2" t="s">
        <v>75</v>
      </c>
      <c r="W24" s="2" t="s">
        <v>76</v>
      </c>
      <c r="X24" s="3">
        <v>2020</v>
      </c>
      <c r="Y24" s="1" t="s">
        <v>77</v>
      </c>
      <c r="Z24" s="1"/>
      <c r="AA24" s="1"/>
      <c r="AB24" s="1"/>
      <c r="AC24" s="1"/>
      <c r="AD24" s="1" t="s">
        <v>119</v>
      </c>
      <c r="AE24" s="1"/>
    </row>
    <row r="25" spans="2:32" ht="100.9">
      <c r="B25">
        <v>23</v>
      </c>
      <c r="C25" s="6" t="s">
        <v>116</v>
      </c>
      <c r="D25" s="6" t="s">
        <v>80</v>
      </c>
      <c r="E25" s="6" t="s">
        <v>81</v>
      </c>
      <c r="F25" s="6" t="s">
        <v>33</v>
      </c>
      <c r="G25" s="6" t="s">
        <v>33</v>
      </c>
      <c r="H25" s="6"/>
      <c r="I25" s="6" t="s">
        <v>34</v>
      </c>
      <c r="J25" s="6" t="s">
        <v>35</v>
      </c>
      <c r="K25" s="6" t="s">
        <v>35</v>
      </c>
      <c r="L25" s="6"/>
      <c r="M25" s="6" t="s">
        <v>35</v>
      </c>
      <c r="N25" s="6"/>
      <c r="O25" s="6"/>
      <c r="P25" s="6" t="s">
        <v>35</v>
      </c>
      <c r="Q25" s="6" t="s">
        <v>35</v>
      </c>
      <c r="R25" s="6" t="s">
        <v>35</v>
      </c>
      <c r="S25" s="6" t="s">
        <v>35</v>
      </c>
      <c r="T25" s="6" t="s">
        <v>35</v>
      </c>
      <c r="U25" s="6" t="s">
        <v>74</v>
      </c>
      <c r="V25" s="2" t="s">
        <v>75</v>
      </c>
      <c r="W25" s="2" t="s">
        <v>76</v>
      </c>
      <c r="X25" s="3">
        <v>2020</v>
      </c>
      <c r="Y25" s="1"/>
      <c r="Z25" s="1"/>
      <c r="AA25" s="1"/>
      <c r="AB25" s="1"/>
      <c r="AC25" s="1"/>
      <c r="AD25" s="1" t="s">
        <v>119</v>
      </c>
      <c r="AE25" s="1"/>
    </row>
    <row r="26" spans="2:32" ht="100.9">
      <c r="B26">
        <v>24</v>
      </c>
      <c r="C26" s="6" t="s">
        <v>116</v>
      </c>
      <c r="D26" s="2" t="s">
        <v>121</v>
      </c>
      <c r="E26" s="6" t="s">
        <v>122</v>
      </c>
      <c r="F26" s="6" t="s">
        <v>33</v>
      </c>
      <c r="G26" s="6" t="s">
        <v>33</v>
      </c>
      <c r="H26" s="6"/>
      <c r="I26" s="6" t="s">
        <v>34</v>
      </c>
      <c r="J26" s="6" t="s">
        <v>35</v>
      </c>
      <c r="K26" s="6" t="s">
        <v>35</v>
      </c>
      <c r="L26" s="6"/>
      <c r="M26" s="6" t="s">
        <v>35</v>
      </c>
      <c r="N26" s="6"/>
      <c r="O26" s="6"/>
      <c r="P26" s="6" t="s">
        <v>35</v>
      </c>
      <c r="Q26" s="6" t="s">
        <v>35</v>
      </c>
      <c r="R26" s="6" t="s">
        <v>35</v>
      </c>
      <c r="S26" s="6" t="s">
        <v>35</v>
      </c>
      <c r="T26" s="6" t="s">
        <v>35</v>
      </c>
      <c r="U26" s="6" t="s">
        <v>74</v>
      </c>
      <c r="V26" s="2" t="s">
        <v>75</v>
      </c>
      <c r="W26" s="2" t="s">
        <v>76</v>
      </c>
      <c r="X26" s="3">
        <v>2020</v>
      </c>
      <c r="Y26" s="1"/>
      <c r="Z26" s="1"/>
      <c r="AA26" s="1"/>
      <c r="AB26" s="1"/>
      <c r="AC26" s="1"/>
      <c r="AD26" s="1" t="s">
        <v>119</v>
      </c>
      <c r="AE26" s="1"/>
    </row>
    <row r="27" spans="2:32" ht="43.15">
      <c r="B27">
        <v>25</v>
      </c>
      <c r="C27" s="6" t="s">
        <v>116</v>
      </c>
      <c r="D27" s="2" t="s">
        <v>123</v>
      </c>
      <c r="E27" s="6" t="s">
        <v>124</v>
      </c>
      <c r="F27" s="6" t="s">
        <v>33</v>
      </c>
      <c r="G27" s="6" t="s">
        <v>33</v>
      </c>
      <c r="H27" s="6"/>
      <c r="I27" s="6" t="s">
        <v>34</v>
      </c>
      <c r="J27" s="6" t="s">
        <v>35</v>
      </c>
      <c r="K27" s="6" t="s">
        <v>35</v>
      </c>
      <c r="L27" s="6"/>
      <c r="M27" s="6" t="s">
        <v>35</v>
      </c>
      <c r="N27" s="6"/>
      <c r="O27" s="6"/>
      <c r="P27" s="6" t="s">
        <v>35</v>
      </c>
      <c r="Q27" s="6" t="s">
        <v>35</v>
      </c>
      <c r="R27" s="6" t="s">
        <v>35</v>
      </c>
      <c r="S27" s="6" t="s">
        <v>35</v>
      </c>
      <c r="T27" s="6" t="s">
        <v>35</v>
      </c>
      <c r="U27" s="6" t="s">
        <v>74</v>
      </c>
      <c r="V27" s="2" t="s">
        <v>75</v>
      </c>
      <c r="W27" s="2" t="s">
        <v>76</v>
      </c>
      <c r="X27" s="3">
        <v>2020</v>
      </c>
      <c r="Y27" s="1" t="s">
        <v>77</v>
      </c>
      <c r="Z27" s="1"/>
      <c r="AA27" s="1"/>
      <c r="AB27" s="1"/>
      <c r="AC27" s="1"/>
      <c r="AD27" s="1"/>
      <c r="AE27" s="1"/>
    </row>
    <row r="28" spans="2:32" ht="57.6">
      <c r="B28">
        <v>26</v>
      </c>
      <c r="C28" s="6" t="s">
        <v>125</v>
      </c>
      <c r="D28" s="2" t="s">
        <v>121</v>
      </c>
      <c r="E28" s="6" t="s">
        <v>122</v>
      </c>
      <c r="F28" s="6" t="s">
        <v>33</v>
      </c>
      <c r="G28" s="6" t="s">
        <v>33</v>
      </c>
      <c r="H28" s="6"/>
      <c r="I28" s="6" t="s">
        <v>34</v>
      </c>
      <c r="J28" s="6" t="s">
        <v>35</v>
      </c>
      <c r="K28" s="6" t="s">
        <v>35</v>
      </c>
      <c r="L28" s="6" t="s">
        <v>35</v>
      </c>
      <c r="M28" s="6"/>
      <c r="N28" s="6"/>
      <c r="O28" s="6"/>
      <c r="P28" s="6" t="s">
        <v>35</v>
      </c>
      <c r="Q28" s="6" t="s">
        <v>35</v>
      </c>
      <c r="R28" s="6" t="s">
        <v>35</v>
      </c>
      <c r="S28" s="6" t="s">
        <v>35</v>
      </c>
      <c r="T28" s="6" t="s">
        <v>35</v>
      </c>
      <c r="U28" s="6" t="s">
        <v>74</v>
      </c>
      <c r="V28" s="2" t="s">
        <v>75</v>
      </c>
      <c r="W28" s="2" t="s">
        <v>76</v>
      </c>
      <c r="X28" s="3">
        <v>2020</v>
      </c>
      <c r="Y28" s="1"/>
      <c r="Z28" s="1"/>
      <c r="AA28" s="1"/>
      <c r="AB28" s="1"/>
      <c r="AC28" s="1"/>
      <c r="AD28" s="1"/>
      <c r="AE28" s="1"/>
    </row>
    <row r="29" spans="2:32" ht="43.15">
      <c r="B29">
        <v>27</v>
      </c>
      <c r="C29" s="6" t="s">
        <v>125</v>
      </c>
      <c r="D29" s="2" t="s">
        <v>72</v>
      </c>
      <c r="E29" s="6" t="s">
        <v>73</v>
      </c>
      <c r="F29" s="6" t="s">
        <v>33</v>
      </c>
      <c r="G29" s="6" t="s">
        <v>33</v>
      </c>
      <c r="H29" s="6"/>
      <c r="I29" s="6" t="s">
        <v>34</v>
      </c>
      <c r="J29" s="6" t="s">
        <v>35</v>
      </c>
      <c r="K29" s="6" t="s">
        <v>35</v>
      </c>
      <c r="L29" s="6" t="s">
        <v>35</v>
      </c>
      <c r="M29" s="6"/>
      <c r="N29" s="6"/>
      <c r="O29" s="6"/>
      <c r="P29" s="6" t="s">
        <v>35</v>
      </c>
      <c r="Q29" s="6" t="s">
        <v>35</v>
      </c>
      <c r="R29" s="6" t="s">
        <v>35</v>
      </c>
      <c r="S29" s="6" t="s">
        <v>35</v>
      </c>
      <c r="T29" s="6" t="s">
        <v>35</v>
      </c>
      <c r="U29" s="6" t="s">
        <v>74</v>
      </c>
      <c r="V29" s="2" t="s">
        <v>75</v>
      </c>
      <c r="W29" s="2" t="s">
        <v>76</v>
      </c>
      <c r="X29" s="3">
        <v>2020</v>
      </c>
      <c r="Y29" s="1" t="s">
        <v>77</v>
      </c>
      <c r="Z29" s="1"/>
      <c r="AA29" s="1"/>
      <c r="AB29" s="1"/>
      <c r="AC29" s="1"/>
      <c r="AD29" s="1"/>
      <c r="AE29" s="1"/>
    </row>
    <row r="30" spans="2:32" ht="345.6">
      <c r="B30">
        <v>28</v>
      </c>
      <c r="C30" s="6" t="s">
        <v>126</v>
      </c>
      <c r="D30" s="2" t="s">
        <v>127</v>
      </c>
      <c r="E30" s="12" t="s">
        <v>128</v>
      </c>
      <c r="F30" s="6" t="s">
        <v>33</v>
      </c>
      <c r="G30" s="6" t="s">
        <v>33</v>
      </c>
      <c r="H30" s="2"/>
      <c r="I30" s="6" t="s">
        <v>34</v>
      </c>
      <c r="J30" s="6" t="s">
        <v>35</v>
      </c>
      <c r="K30" s="6" t="s">
        <v>35</v>
      </c>
      <c r="L30" s="6" t="s">
        <v>35</v>
      </c>
      <c r="M30" s="6"/>
      <c r="N30" s="6"/>
      <c r="O30" s="6"/>
      <c r="P30" s="6"/>
      <c r="Q30" s="6" t="s">
        <v>35</v>
      </c>
      <c r="R30" s="6" t="s">
        <v>35</v>
      </c>
      <c r="S30" s="6"/>
      <c r="T30" s="6"/>
      <c r="U30" s="6" t="s">
        <v>129</v>
      </c>
      <c r="V30" s="6" t="s">
        <v>130</v>
      </c>
      <c r="W30" s="2" t="s">
        <v>131</v>
      </c>
      <c r="X30" s="3" t="s">
        <v>132</v>
      </c>
      <c r="Y30" s="1" t="s">
        <v>133</v>
      </c>
      <c r="Z30" s="1" t="s">
        <v>134</v>
      </c>
      <c r="AA30" s="1" t="s">
        <v>135</v>
      </c>
      <c r="AB30" s="1" t="s">
        <v>136</v>
      </c>
      <c r="AC30" s="1" t="s">
        <v>137</v>
      </c>
      <c r="AD30" s="1"/>
      <c r="AE30" s="1"/>
    </row>
    <row r="31" spans="2:32" ht="28.9">
      <c r="B31">
        <v>29</v>
      </c>
      <c r="C31" s="6" t="s">
        <v>126</v>
      </c>
      <c r="D31" s="2" t="s">
        <v>138</v>
      </c>
      <c r="E31" s="2" t="s">
        <v>139</v>
      </c>
      <c r="F31" s="6" t="s">
        <v>33</v>
      </c>
      <c r="G31" s="6" t="s">
        <v>33</v>
      </c>
      <c r="H31" s="2"/>
      <c r="I31" s="6" t="s">
        <v>34</v>
      </c>
      <c r="J31" s="6" t="s">
        <v>35</v>
      </c>
      <c r="K31" s="6" t="s">
        <v>35</v>
      </c>
      <c r="L31" s="6" t="s">
        <v>35</v>
      </c>
      <c r="M31" s="6" t="s">
        <v>35</v>
      </c>
      <c r="N31" s="6"/>
      <c r="Q31" s="6" t="s">
        <v>35</v>
      </c>
      <c r="R31" s="6" t="s">
        <v>35</v>
      </c>
      <c r="S31" s="6" t="s">
        <v>35</v>
      </c>
      <c r="T31" s="6" t="s">
        <v>35</v>
      </c>
      <c r="U31" s="6" t="s">
        <v>140</v>
      </c>
      <c r="V31" s="2" t="s">
        <v>141</v>
      </c>
      <c r="W31" s="2" t="s">
        <v>142</v>
      </c>
      <c r="X31" s="3">
        <v>2016</v>
      </c>
      <c r="Y31" s="1" t="s">
        <v>77</v>
      </c>
      <c r="Z31" s="1"/>
      <c r="AA31" s="1"/>
      <c r="AB31" s="1"/>
      <c r="AC31" s="1"/>
      <c r="AD31" s="1"/>
      <c r="AE31" s="1"/>
    </row>
    <row r="32" spans="2:32" ht="57.6">
      <c r="B32">
        <v>30</v>
      </c>
      <c r="C32" s="6" t="s">
        <v>143</v>
      </c>
      <c r="D32" s="2" t="s">
        <v>144</v>
      </c>
      <c r="E32" s="6" t="s">
        <v>145</v>
      </c>
      <c r="F32" s="6" t="s">
        <v>33</v>
      </c>
      <c r="G32" s="6" t="s">
        <v>33</v>
      </c>
      <c r="H32" s="6"/>
      <c r="I32" s="6" t="s">
        <v>146</v>
      </c>
      <c r="J32" s="6" t="s">
        <v>35</v>
      </c>
      <c r="K32" s="6" t="s">
        <v>35</v>
      </c>
      <c r="L32" s="6" t="s">
        <v>35</v>
      </c>
      <c r="M32" s="6"/>
      <c r="N32" s="6"/>
      <c r="O32" s="6"/>
      <c r="P32" s="6" t="s">
        <v>35</v>
      </c>
      <c r="Q32" s="6" t="s">
        <v>35</v>
      </c>
      <c r="R32" s="6" t="s">
        <v>35</v>
      </c>
      <c r="S32" s="6" t="s">
        <v>35</v>
      </c>
      <c r="T32" s="6" t="s">
        <v>35</v>
      </c>
      <c r="U32" s="6"/>
      <c r="V32" s="6"/>
      <c r="W32" s="1"/>
      <c r="X32" s="7"/>
      <c r="Y32" s="12"/>
      <c r="Z32" s="12"/>
      <c r="AA32" s="12"/>
      <c r="AB32" s="1"/>
      <c r="AC32" s="1"/>
      <c r="AD32" s="1"/>
      <c r="AE32" s="1"/>
    </row>
    <row r="33" spans="2:32" ht="144">
      <c r="B33">
        <v>31</v>
      </c>
      <c r="C33" s="6" t="s">
        <v>147</v>
      </c>
      <c r="D33" s="66" t="s">
        <v>148</v>
      </c>
      <c r="E33" s="54" t="s">
        <v>149</v>
      </c>
      <c r="F33" s="6" t="s">
        <v>33</v>
      </c>
      <c r="G33" s="6" t="s">
        <v>33</v>
      </c>
      <c r="H33" s="54"/>
      <c r="I33" s="6" t="s">
        <v>34</v>
      </c>
      <c r="J33" s="6" t="s">
        <v>35</v>
      </c>
      <c r="K33" s="6" t="s">
        <v>35</v>
      </c>
      <c r="L33" s="6"/>
      <c r="M33" s="6" t="s">
        <v>35</v>
      </c>
      <c r="N33" s="6"/>
      <c r="O33" s="6" t="s">
        <v>35</v>
      </c>
      <c r="P33" s="6" t="s">
        <v>35</v>
      </c>
      <c r="Q33" s="6" t="s">
        <v>35</v>
      </c>
      <c r="R33" s="6" t="s">
        <v>66</v>
      </c>
      <c r="S33" s="6" t="s">
        <v>66</v>
      </c>
      <c r="T33" s="6" t="s">
        <v>66</v>
      </c>
      <c r="U33" s="54" t="s">
        <v>150</v>
      </c>
      <c r="V33" s="6" t="s">
        <v>68</v>
      </c>
      <c r="W33" s="54" t="s">
        <v>151</v>
      </c>
      <c r="X33" s="7">
        <v>2013</v>
      </c>
      <c r="Y33" s="1"/>
      <c r="Z33" s="1"/>
      <c r="AA33" s="1"/>
      <c r="AB33" s="1"/>
      <c r="AC33" s="1"/>
      <c r="AD33" s="1"/>
      <c r="AE33" s="1" t="s">
        <v>152</v>
      </c>
    </row>
    <row r="34" spans="2:32" ht="14.45">
      <c r="B34">
        <v>32</v>
      </c>
      <c r="C34" s="6" t="s">
        <v>143</v>
      </c>
      <c r="D34" s="1" t="s">
        <v>153</v>
      </c>
      <c r="E34" s="6"/>
      <c r="F34" s="6" t="s">
        <v>33</v>
      </c>
      <c r="G34" s="6" t="s">
        <v>33</v>
      </c>
      <c r="H34" s="6"/>
      <c r="I34" s="6"/>
      <c r="J34" s="6"/>
      <c r="K34" s="6" t="s">
        <v>35</v>
      </c>
      <c r="L34" s="6"/>
      <c r="M34" s="6"/>
      <c r="N34" s="6"/>
      <c r="O34" s="6" t="s">
        <v>35</v>
      </c>
      <c r="P34" s="6" t="s">
        <v>35</v>
      </c>
      <c r="Q34" s="6" t="s">
        <v>35</v>
      </c>
      <c r="R34" s="6"/>
      <c r="S34" s="6"/>
      <c r="T34" s="6"/>
      <c r="U34" s="6"/>
      <c r="W34" s="6"/>
      <c r="X34" s="7"/>
      <c r="Y34" s="12"/>
      <c r="Z34" s="12"/>
      <c r="AA34" s="12"/>
      <c r="AB34" s="12"/>
      <c r="AC34" s="1"/>
      <c r="AD34" s="1"/>
      <c r="AE34" s="1"/>
    </row>
    <row r="35" spans="2:32" ht="108.6" customHeight="1">
      <c r="B35">
        <v>33</v>
      </c>
      <c r="C35" s="6" t="s">
        <v>154</v>
      </c>
      <c r="D35" s="1" t="s">
        <v>155</v>
      </c>
      <c r="E35" s="1" t="s">
        <v>156</v>
      </c>
      <c r="F35" s="6" t="s">
        <v>33</v>
      </c>
      <c r="G35" s="6" t="s">
        <v>33</v>
      </c>
      <c r="H35" s="6"/>
      <c r="I35" s="6" t="s">
        <v>65</v>
      </c>
      <c r="J35" s="6"/>
      <c r="K35" s="6" t="s">
        <v>35</v>
      </c>
      <c r="L35" s="6"/>
      <c r="M35" s="6" t="s">
        <v>35</v>
      </c>
      <c r="N35" s="6"/>
      <c r="O35" s="6"/>
      <c r="P35" s="6"/>
      <c r="Q35" s="6" t="s">
        <v>35</v>
      </c>
      <c r="R35" s="6"/>
      <c r="S35" s="6"/>
      <c r="T35" s="6"/>
      <c r="U35" s="1" t="s">
        <v>157</v>
      </c>
      <c r="V35" s="2" t="s">
        <v>68</v>
      </c>
      <c r="W35" s="6" t="s">
        <v>70</v>
      </c>
      <c r="X35" s="7" t="s">
        <v>70</v>
      </c>
      <c r="Y35" s="12"/>
      <c r="Z35" s="12"/>
      <c r="AA35" s="12"/>
      <c r="AB35" s="1"/>
      <c r="AC35" s="1"/>
      <c r="AD35" s="1" t="s">
        <v>158</v>
      </c>
      <c r="AE35" s="1"/>
    </row>
    <row r="36" spans="2:32" ht="109.15" customHeight="1">
      <c r="B36">
        <v>34</v>
      </c>
      <c r="C36" s="6" t="s">
        <v>154</v>
      </c>
      <c r="D36" s="1" t="s">
        <v>159</v>
      </c>
      <c r="E36" s="6" t="s">
        <v>160</v>
      </c>
      <c r="F36" s="6" t="s">
        <v>33</v>
      </c>
      <c r="G36" s="6" t="s">
        <v>33</v>
      </c>
      <c r="H36" s="6"/>
      <c r="I36" s="6" t="s">
        <v>65</v>
      </c>
      <c r="J36" s="6"/>
      <c r="K36" s="6" t="s">
        <v>35</v>
      </c>
      <c r="L36" s="6"/>
      <c r="M36" s="6" t="s">
        <v>35</v>
      </c>
      <c r="N36" s="6"/>
      <c r="O36" s="6" t="s">
        <v>35</v>
      </c>
      <c r="P36" s="6" t="s">
        <v>35</v>
      </c>
      <c r="Q36" s="6" t="s">
        <v>35</v>
      </c>
      <c r="R36" s="6"/>
      <c r="S36" s="6"/>
      <c r="T36" s="6"/>
      <c r="U36" s="76" t="s">
        <v>161</v>
      </c>
      <c r="V36" s="2" t="s">
        <v>68</v>
      </c>
      <c r="W36" s="6"/>
      <c r="X36" s="7"/>
      <c r="Y36" s="12"/>
      <c r="Z36" s="12"/>
      <c r="AA36" s="12"/>
      <c r="AB36" s="1"/>
      <c r="AC36" s="1"/>
      <c r="AD36" s="1" t="s">
        <v>162</v>
      </c>
      <c r="AE36" s="1"/>
    </row>
    <row r="37" spans="2:32" ht="215.25" customHeight="1">
      <c r="B37">
        <v>35</v>
      </c>
      <c r="C37" s="6" t="s">
        <v>154</v>
      </c>
      <c r="D37" s="1" t="s">
        <v>163</v>
      </c>
      <c r="E37" s="54" t="s">
        <v>164</v>
      </c>
      <c r="F37" s="6" t="s">
        <v>33</v>
      </c>
      <c r="G37" s="6" t="s">
        <v>33</v>
      </c>
      <c r="H37" s="54"/>
      <c r="I37" s="6" t="s">
        <v>34</v>
      </c>
      <c r="J37" s="6"/>
      <c r="K37" s="6" t="s">
        <v>35</v>
      </c>
      <c r="L37" s="6"/>
      <c r="M37" s="6" t="s">
        <v>35</v>
      </c>
      <c r="N37" s="6"/>
      <c r="O37" s="6"/>
      <c r="P37" s="6" t="s">
        <v>35</v>
      </c>
      <c r="Q37" s="6" t="s">
        <v>35</v>
      </c>
      <c r="R37" s="6" t="s">
        <v>165</v>
      </c>
      <c r="S37" s="6" t="s">
        <v>165</v>
      </c>
      <c r="T37" s="6" t="s">
        <v>165</v>
      </c>
      <c r="U37" s="6" t="s">
        <v>166</v>
      </c>
      <c r="V37" s="89"/>
      <c r="W37" s="88" t="s">
        <v>167</v>
      </c>
      <c r="X37" s="7">
        <v>2018</v>
      </c>
      <c r="Y37" s="1"/>
      <c r="Z37" s="1"/>
      <c r="AA37" s="1"/>
      <c r="AB37" s="1"/>
      <c r="AC37" s="1"/>
      <c r="AD37" s="1"/>
      <c r="AE37" s="1"/>
    </row>
    <row r="38" spans="2:32" ht="100.9">
      <c r="B38">
        <v>36</v>
      </c>
      <c r="C38" s="6" t="s">
        <v>168</v>
      </c>
      <c r="D38" s="2" t="s">
        <v>169</v>
      </c>
      <c r="E38" s="6" t="s">
        <v>170</v>
      </c>
      <c r="F38" s="6" t="s">
        <v>33</v>
      </c>
      <c r="G38" s="6" t="s">
        <v>33</v>
      </c>
      <c r="H38" s="6" t="s">
        <v>33</v>
      </c>
      <c r="I38" s="6" t="s">
        <v>65</v>
      </c>
      <c r="J38" s="6" t="s">
        <v>35</v>
      </c>
      <c r="K38" s="6" t="s">
        <v>35</v>
      </c>
      <c r="L38" s="6" t="s">
        <v>35</v>
      </c>
      <c r="M38" s="6"/>
      <c r="N38" s="6"/>
      <c r="O38" s="6"/>
      <c r="P38" s="6" t="s">
        <v>35</v>
      </c>
      <c r="Q38" s="6" t="s">
        <v>35</v>
      </c>
      <c r="R38" s="6" t="s">
        <v>35</v>
      </c>
      <c r="S38" s="6" t="s">
        <v>35</v>
      </c>
      <c r="T38" s="6" t="s">
        <v>35</v>
      </c>
      <c r="U38" s="6" t="s">
        <v>171</v>
      </c>
      <c r="V38" s="2" t="s">
        <v>172</v>
      </c>
      <c r="W38" s="2" t="s">
        <v>173</v>
      </c>
      <c r="X38" s="3">
        <v>2015</v>
      </c>
      <c r="Y38" s="1"/>
      <c r="Z38" s="1"/>
      <c r="AA38" s="1"/>
      <c r="AB38" s="1"/>
      <c r="AC38" s="1"/>
      <c r="AD38" s="1"/>
      <c r="AE38" s="1"/>
    </row>
    <row r="39" spans="2:32" ht="87.6" customHeight="1">
      <c r="B39">
        <v>37</v>
      </c>
      <c r="C39" s="6" t="s">
        <v>168</v>
      </c>
      <c r="D39" s="2" t="s">
        <v>174</v>
      </c>
      <c r="E39" s="6" t="s">
        <v>175</v>
      </c>
      <c r="F39" s="6" t="s">
        <v>33</v>
      </c>
      <c r="G39" s="6" t="s">
        <v>33</v>
      </c>
      <c r="H39" s="6" t="s">
        <v>33</v>
      </c>
      <c r="I39" s="6" t="s">
        <v>65</v>
      </c>
      <c r="J39" s="6" t="s">
        <v>35</v>
      </c>
      <c r="K39" s="6" t="s">
        <v>35</v>
      </c>
      <c r="L39" s="6"/>
      <c r="M39" s="6" t="s">
        <v>35</v>
      </c>
      <c r="N39" s="6"/>
      <c r="O39" s="6"/>
      <c r="P39" s="6" t="s">
        <v>176</v>
      </c>
      <c r="Q39" s="6" t="s">
        <v>176</v>
      </c>
      <c r="R39" s="6" t="s">
        <v>176</v>
      </c>
      <c r="S39" s="6" t="s">
        <v>176</v>
      </c>
      <c r="T39" s="6" t="s">
        <v>176</v>
      </c>
      <c r="U39" s="6" t="s">
        <v>177</v>
      </c>
      <c r="V39" s="2" t="s">
        <v>172</v>
      </c>
      <c r="W39" s="2" t="s">
        <v>178</v>
      </c>
      <c r="X39" s="3"/>
      <c r="Y39" s="12"/>
      <c r="Z39" s="12"/>
      <c r="AA39" s="12"/>
      <c r="AB39" s="1"/>
      <c r="AC39" s="1"/>
      <c r="AD39" s="1"/>
      <c r="AE39" s="1"/>
    </row>
    <row r="40" spans="2:32" ht="87.6" customHeight="1">
      <c r="B40">
        <v>38</v>
      </c>
      <c r="C40" s="6" t="s">
        <v>168</v>
      </c>
      <c r="D40" s="64" t="s">
        <v>179</v>
      </c>
      <c r="E40" s="6" t="s">
        <v>180</v>
      </c>
      <c r="F40" s="6" t="s">
        <v>33</v>
      </c>
      <c r="G40" s="6" t="s">
        <v>33</v>
      </c>
      <c r="H40" s="6" t="s">
        <v>33</v>
      </c>
      <c r="I40" s="6" t="s">
        <v>65</v>
      </c>
      <c r="J40" s="6" t="s">
        <v>35</v>
      </c>
      <c r="K40" s="6" t="s">
        <v>35</v>
      </c>
      <c r="L40" s="6"/>
      <c r="M40" s="6" t="s">
        <v>35</v>
      </c>
      <c r="N40" s="6"/>
      <c r="O40" s="6"/>
      <c r="P40" s="6" t="s">
        <v>176</v>
      </c>
      <c r="Q40" s="6" t="s">
        <v>176</v>
      </c>
      <c r="R40" s="6" t="s">
        <v>176</v>
      </c>
      <c r="S40" s="6" t="s">
        <v>176</v>
      </c>
      <c r="T40" s="6" t="s">
        <v>176</v>
      </c>
      <c r="U40" s="6" t="s">
        <v>177</v>
      </c>
      <c r="V40" s="2" t="s">
        <v>172</v>
      </c>
      <c r="W40" s="2" t="s">
        <v>178</v>
      </c>
      <c r="X40" s="3"/>
      <c r="Y40" s="12"/>
      <c r="Z40" s="12"/>
      <c r="AA40" s="12"/>
      <c r="AB40" s="1"/>
      <c r="AC40" s="1"/>
      <c r="AD40" s="1"/>
      <c r="AE40" s="1"/>
    </row>
    <row r="41" spans="2:32" ht="87.6" customHeight="1">
      <c r="B41">
        <v>39</v>
      </c>
      <c r="C41" s="6" t="s">
        <v>168</v>
      </c>
      <c r="D41" s="64" t="s">
        <v>181</v>
      </c>
      <c r="E41" s="6" t="s">
        <v>182</v>
      </c>
      <c r="F41" s="6" t="s">
        <v>33</v>
      </c>
      <c r="G41" s="6" t="s">
        <v>33</v>
      </c>
      <c r="H41" s="6" t="s">
        <v>33</v>
      </c>
      <c r="I41" s="6" t="s">
        <v>65</v>
      </c>
      <c r="J41" s="6" t="s">
        <v>35</v>
      </c>
      <c r="K41" s="6" t="s">
        <v>35</v>
      </c>
      <c r="L41" s="6"/>
      <c r="M41" s="6" t="s">
        <v>35</v>
      </c>
      <c r="N41" s="6"/>
      <c r="O41" s="6"/>
      <c r="P41" s="6" t="s">
        <v>176</v>
      </c>
      <c r="Q41" s="6" t="s">
        <v>176</v>
      </c>
      <c r="R41" s="6" t="s">
        <v>176</v>
      </c>
      <c r="S41" s="6" t="s">
        <v>176</v>
      </c>
      <c r="T41" s="6" t="s">
        <v>176</v>
      </c>
      <c r="U41" s="6" t="s">
        <v>177</v>
      </c>
      <c r="V41" s="2" t="s">
        <v>172</v>
      </c>
      <c r="W41" s="2" t="s">
        <v>178</v>
      </c>
      <c r="X41" s="3"/>
      <c r="Y41" s="12"/>
      <c r="Z41" s="12"/>
      <c r="AA41" s="12"/>
      <c r="AB41" s="1"/>
      <c r="AC41" s="1"/>
      <c r="AD41" s="1"/>
      <c r="AE41" s="1"/>
    </row>
    <row r="42" spans="2:32" ht="87.6" customHeight="1">
      <c r="B42">
        <v>40</v>
      </c>
      <c r="C42" s="6" t="s">
        <v>168</v>
      </c>
      <c r="D42" s="64" t="s">
        <v>183</v>
      </c>
      <c r="E42" s="6" t="s">
        <v>184</v>
      </c>
      <c r="F42" s="6" t="s">
        <v>33</v>
      </c>
      <c r="G42" s="6" t="s">
        <v>33</v>
      </c>
      <c r="H42" s="6" t="s">
        <v>33</v>
      </c>
      <c r="I42" s="6" t="s">
        <v>65</v>
      </c>
      <c r="J42" s="6" t="s">
        <v>35</v>
      </c>
      <c r="K42" s="6" t="s">
        <v>35</v>
      </c>
      <c r="L42" s="6"/>
      <c r="M42" s="6" t="s">
        <v>35</v>
      </c>
      <c r="N42" s="6"/>
      <c r="O42" s="6"/>
      <c r="P42" s="6" t="s">
        <v>176</v>
      </c>
      <c r="Q42" s="6" t="s">
        <v>176</v>
      </c>
      <c r="R42" s="6" t="s">
        <v>176</v>
      </c>
      <c r="S42" s="6" t="s">
        <v>176</v>
      </c>
      <c r="T42" s="6" t="s">
        <v>176</v>
      </c>
      <c r="U42" s="6" t="s">
        <v>177</v>
      </c>
      <c r="V42" s="2" t="s">
        <v>172</v>
      </c>
      <c r="W42" s="2" t="s">
        <v>178</v>
      </c>
      <c r="X42" s="3"/>
      <c r="Y42" s="1"/>
      <c r="Z42" s="1"/>
      <c r="AA42" s="1"/>
      <c r="AB42" s="1"/>
      <c r="AC42" s="1"/>
      <c r="AD42" s="1"/>
      <c r="AE42" s="1"/>
    </row>
    <row r="43" spans="2:32" ht="175.15" customHeight="1">
      <c r="B43">
        <v>41</v>
      </c>
      <c r="C43" s="6" t="s">
        <v>168</v>
      </c>
      <c r="D43" s="64" t="s">
        <v>185</v>
      </c>
      <c r="E43" s="6" t="s">
        <v>186</v>
      </c>
      <c r="F43" s="6" t="s">
        <v>33</v>
      </c>
      <c r="G43" s="6" t="s">
        <v>33</v>
      </c>
      <c r="H43" s="6" t="s">
        <v>33</v>
      </c>
      <c r="I43" s="6" t="s">
        <v>65</v>
      </c>
      <c r="J43" s="6" t="s">
        <v>35</v>
      </c>
      <c r="K43" s="6" t="s">
        <v>35</v>
      </c>
      <c r="L43" s="6"/>
      <c r="M43" s="6" t="s">
        <v>35</v>
      </c>
      <c r="N43" s="6"/>
      <c r="O43" s="6"/>
      <c r="P43" s="6" t="s">
        <v>176</v>
      </c>
      <c r="Q43" s="6" t="s">
        <v>176</v>
      </c>
      <c r="R43" s="6" t="s">
        <v>176</v>
      </c>
      <c r="S43" s="6" t="s">
        <v>176</v>
      </c>
      <c r="T43" s="6" t="s">
        <v>176</v>
      </c>
      <c r="U43" s="6" t="s">
        <v>177</v>
      </c>
      <c r="V43" s="2" t="s">
        <v>172</v>
      </c>
      <c r="W43" s="2" t="s">
        <v>178</v>
      </c>
      <c r="X43" s="3"/>
      <c r="Y43" s="1"/>
      <c r="Z43" s="1"/>
      <c r="AA43" s="1"/>
      <c r="AB43" s="1"/>
      <c r="AC43" s="1"/>
      <c r="AD43" s="1"/>
      <c r="AE43" s="1"/>
      <c r="AF43" s="55" t="s">
        <v>187</v>
      </c>
    </row>
    <row r="44" spans="2:32" ht="175.15" customHeight="1">
      <c r="B44">
        <v>42</v>
      </c>
      <c r="C44" s="6" t="s">
        <v>168</v>
      </c>
      <c r="D44" s="6" t="s">
        <v>188</v>
      </c>
      <c r="E44" s="6" t="s">
        <v>189</v>
      </c>
      <c r="F44" s="6" t="s">
        <v>33</v>
      </c>
      <c r="G44" s="6" t="s">
        <v>33</v>
      </c>
      <c r="H44" s="6" t="s">
        <v>33</v>
      </c>
      <c r="I44" s="6" t="s">
        <v>34</v>
      </c>
      <c r="J44" s="6" t="s">
        <v>35</v>
      </c>
      <c r="K44" s="6" t="s">
        <v>35</v>
      </c>
      <c r="L44" s="6" t="s">
        <v>35</v>
      </c>
      <c r="M44" s="6"/>
      <c r="N44" s="6"/>
      <c r="O44" s="6"/>
      <c r="P44" s="6" t="s">
        <v>35</v>
      </c>
      <c r="Q44" s="6" t="s">
        <v>35</v>
      </c>
      <c r="R44" s="6" t="s">
        <v>35</v>
      </c>
      <c r="S44" s="6" t="s">
        <v>35</v>
      </c>
      <c r="T44" s="6" t="s">
        <v>35</v>
      </c>
      <c r="U44" s="6" t="s">
        <v>190</v>
      </c>
      <c r="V44" s="6" t="s">
        <v>191</v>
      </c>
      <c r="W44" s="2" t="s">
        <v>192</v>
      </c>
      <c r="X44" s="3">
        <v>2020</v>
      </c>
      <c r="Y44" s="1"/>
      <c r="Z44" s="1"/>
      <c r="AA44" s="1"/>
      <c r="AB44" s="1"/>
      <c r="AC44" s="1"/>
      <c r="AD44" s="1"/>
      <c r="AE44" s="1"/>
      <c r="AF44" s="55"/>
    </row>
    <row r="45" spans="2:32" ht="87.6" customHeight="1">
      <c r="B45">
        <v>43</v>
      </c>
      <c r="C45" s="6" t="s">
        <v>168</v>
      </c>
      <c r="D45" s="6" t="s">
        <v>193</v>
      </c>
      <c r="E45" s="6" t="s">
        <v>194</v>
      </c>
      <c r="F45" s="6" t="s">
        <v>33</v>
      </c>
      <c r="G45" s="6" t="s">
        <v>33</v>
      </c>
      <c r="H45" s="6" t="s">
        <v>33</v>
      </c>
      <c r="I45" s="6" t="s">
        <v>34</v>
      </c>
      <c r="J45" s="6" t="s">
        <v>35</v>
      </c>
      <c r="K45" s="6" t="s">
        <v>35</v>
      </c>
      <c r="L45" s="6"/>
      <c r="M45" s="6" t="s">
        <v>35</v>
      </c>
      <c r="N45" s="6"/>
      <c r="O45" s="6"/>
      <c r="P45" s="6" t="s">
        <v>35</v>
      </c>
      <c r="Q45" s="6" t="s">
        <v>35</v>
      </c>
      <c r="R45" s="6" t="s">
        <v>35</v>
      </c>
      <c r="S45" s="6" t="s">
        <v>35</v>
      </c>
      <c r="T45" s="6" t="s">
        <v>35</v>
      </c>
      <c r="U45" s="6" t="s">
        <v>195</v>
      </c>
      <c r="V45" s="6" t="s">
        <v>191</v>
      </c>
      <c r="W45" s="2" t="s">
        <v>196</v>
      </c>
      <c r="X45" s="3">
        <v>2024</v>
      </c>
      <c r="Y45" s="1"/>
      <c r="Z45" s="1"/>
      <c r="AA45" s="1"/>
      <c r="AB45" s="1"/>
      <c r="AC45" s="1"/>
      <c r="AD45" s="1"/>
      <c r="AE45" s="1"/>
      <c r="AF45" s="57" t="s">
        <v>197</v>
      </c>
    </row>
    <row r="46" spans="2:32" ht="87.6" customHeight="1">
      <c r="B46">
        <v>44</v>
      </c>
      <c r="C46" s="6" t="s">
        <v>168</v>
      </c>
      <c r="D46" s="6" t="s">
        <v>198</v>
      </c>
      <c r="E46" s="6" t="s">
        <v>199</v>
      </c>
      <c r="F46" s="6" t="s">
        <v>33</v>
      </c>
      <c r="G46" s="6" t="s">
        <v>33</v>
      </c>
      <c r="H46" s="6" t="s">
        <v>33</v>
      </c>
      <c r="I46" s="6" t="s">
        <v>34</v>
      </c>
      <c r="J46" s="6" t="s">
        <v>35</v>
      </c>
      <c r="K46" s="6" t="s">
        <v>35</v>
      </c>
      <c r="L46" s="6"/>
      <c r="M46" s="6" t="s">
        <v>35</v>
      </c>
      <c r="N46" s="6"/>
      <c r="O46" s="6"/>
      <c r="P46" s="6" t="s">
        <v>35</v>
      </c>
      <c r="Q46" s="6" t="s">
        <v>35</v>
      </c>
      <c r="R46" s="6" t="s">
        <v>35</v>
      </c>
      <c r="S46" s="6" t="s">
        <v>35</v>
      </c>
      <c r="T46" s="6" t="s">
        <v>35</v>
      </c>
      <c r="U46" s="6" t="s">
        <v>195</v>
      </c>
      <c r="V46" s="6" t="s">
        <v>191</v>
      </c>
      <c r="W46" s="2" t="s">
        <v>196</v>
      </c>
      <c r="X46" s="3">
        <v>2024</v>
      </c>
      <c r="Y46" s="1"/>
      <c r="Z46" s="1"/>
      <c r="AA46" s="1"/>
      <c r="AB46" s="1"/>
      <c r="AC46" s="1"/>
      <c r="AD46" s="1"/>
      <c r="AE46" s="1"/>
      <c r="AF46" s="55" t="s">
        <v>200</v>
      </c>
    </row>
    <row r="47" spans="2:32" ht="87.6" customHeight="1">
      <c r="B47">
        <v>45</v>
      </c>
      <c r="C47" s="6" t="s">
        <v>168</v>
      </c>
      <c r="D47" s="6" t="s">
        <v>201</v>
      </c>
      <c r="E47" s="6" t="s">
        <v>202</v>
      </c>
      <c r="F47" s="6" t="s">
        <v>33</v>
      </c>
      <c r="G47" s="6" t="s">
        <v>33</v>
      </c>
      <c r="H47" s="6" t="s">
        <v>33</v>
      </c>
      <c r="I47" s="6" t="s">
        <v>34</v>
      </c>
      <c r="J47" s="6" t="s">
        <v>35</v>
      </c>
      <c r="K47" s="6" t="s">
        <v>35</v>
      </c>
      <c r="L47" s="6"/>
      <c r="M47" s="6" t="s">
        <v>35</v>
      </c>
      <c r="N47" s="6"/>
      <c r="O47" s="6"/>
      <c r="P47" s="6" t="s">
        <v>35</v>
      </c>
      <c r="Q47" s="6" t="s">
        <v>35</v>
      </c>
      <c r="R47" s="6" t="s">
        <v>35</v>
      </c>
      <c r="S47" s="6" t="s">
        <v>35</v>
      </c>
      <c r="T47" s="6" t="s">
        <v>35</v>
      </c>
      <c r="U47" s="6" t="s">
        <v>195</v>
      </c>
      <c r="V47" s="6" t="s">
        <v>191</v>
      </c>
      <c r="W47" s="2" t="s">
        <v>196</v>
      </c>
      <c r="X47" s="3">
        <v>2024</v>
      </c>
      <c r="Y47" s="1"/>
      <c r="Z47" s="1"/>
      <c r="AA47" s="1"/>
      <c r="AB47" s="1"/>
      <c r="AC47" s="1"/>
      <c r="AD47" s="1"/>
      <c r="AE47" s="1"/>
    </row>
    <row r="48" spans="2:32" ht="87.6" customHeight="1">
      <c r="B48">
        <v>46</v>
      </c>
      <c r="C48" s="6" t="s">
        <v>168</v>
      </c>
      <c r="D48" s="6" t="s">
        <v>203</v>
      </c>
      <c r="E48" s="6" t="s">
        <v>204</v>
      </c>
      <c r="F48" s="6" t="s">
        <v>33</v>
      </c>
      <c r="G48" s="6" t="s">
        <v>33</v>
      </c>
      <c r="H48" s="6" t="s">
        <v>33</v>
      </c>
      <c r="I48" s="6" t="s">
        <v>34</v>
      </c>
      <c r="J48" s="6" t="s">
        <v>35</v>
      </c>
      <c r="K48" s="6" t="s">
        <v>35</v>
      </c>
      <c r="L48" s="6"/>
      <c r="M48" s="6" t="s">
        <v>35</v>
      </c>
      <c r="N48" s="6"/>
      <c r="O48" s="6"/>
      <c r="P48" s="6" t="s">
        <v>35</v>
      </c>
      <c r="Q48" s="6" t="s">
        <v>35</v>
      </c>
      <c r="R48" s="6" t="s">
        <v>35</v>
      </c>
      <c r="S48" s="6" t="s">
        <v>35</v>
      </c>
      <c r="T48" s="6" t="s">
        <v>35</v>
      </c>
      <c r="U48" s="6" t="s">
        <v>195</v>
      </c>
      <c r="V48" s="6" t="s">
        <v>191</v>
      </c>
      <c r="W48" s="2" t="s">
        <v>196</v>
      </c>
      <c r="X48" s="3">
        <v>2024</v>
      </c>
      <c r="Y48" s="1"/>
      <c r="Z48" s="1"/>
      <c r="AA48" s="1"/>
      <c r="AB48" s="1"/>
      <c r="AC48" s="1"/>
      <c r="AD48" s="1"/>
      <c r="AE48" s="1"/>
    </row>
    <row r="49" spans="2:31" ht="87.6" customHeight="1">
      <c r="B49">
        <v>47</v>
      </c>
      <c r="C49" s="6" t="s">
        <v>205</v>
      </c>
      <c r="D49" s="2" t="s">
        <v>206</v>
      </c>
      <c r="E49" s="6" t="s">
        <v>207</v>
      </c>
      <c r="F49" s="6" t="s">
        <v>33</v>
      </c>
      <c r="G49" s="6" t="s">
        <v>33</v>
      </c>
      <c r="H49" s="6" t="s">
        <v>33</v>
      </c>
      <c r="I49" s="6" t="s">
        <v>34</v>
      </c>
      <c r="J49" s="6" t="s">
        <v>35</v>
      </c>
      <c r="K49" s="6" t="s">
        <v>35</v>
      </c>
      <c r="L49" s="6" t="s">
        <v>35</v>
      </c>
      <c r="M49" s="6"/>
      <c r="N49" s="6"/>
      <c r="O49" s="6"/>
      <c r="P49" s="6" t="s">
        <v>35</v>
      </c>
      <c r="Q49" s="6" t="s">
        <v>35</v>
      </c>
      <c r="R49" s="6" t="s">
        <v>35</v>
      </c>
      <c r="S49" s="6" t="s">
        <v>35</v>
      </c>
      <c r="T49" s="6" t="s">
        <v>35</v>
      </c>
      <c r="U49" s="6" t="s">
        <v>208</v>
      </c>
      <c r="V49" s="2" t="s">
        <v>209</v>
      </c>
      <c r="W49" s="2" t="s">
        <v>210</v>
      </c>
      <c r="X49" s="3">
        <v>2019</v>
      </c>
      <c r="Y49" s="1"/>
      <c r="Z49" s="1"/>
      <c r="AA49" s="1"/>
      <c r="AB49" s="1"/>
      <c r="AC49" s="1"/>
      <c r="AD49" s="1"/>
      <c r="AE49" s="1"/>
    </row>
    <row r="50" spans="2:31" ht="43.15">
      <c r="B50">
        <v>48</v>
      </c>
      <c r="C50" s="6" t="s">
        <v>205</v>
      </c>
      <c r="D50" s="2" t="s">
        <v>211</v>
      </c>
      <c r="E50" s="6" t="s">
        <v>118</v>
      </c>
      <c r="F50" s="6" t="s">
        <v>33</v>
      </c>
      <c r="G50" s="6" t="s">
        <v>33</v>
      </c>
      <c r="H50" s="6" t="s">
        <v>33</v>
      </c>
      <c r="I50" s="6" t="s">
        <v>34</v>
      </c>
      <c r="J50" s="6" t="s">
        <v>35</v>
      </c>
      <c r="K50" s="6" t="s">
        <v>35</v>
      </c>
      <c r="L50" s="6" t="s">
        <v>35</v>
      </c>
      <c r="M50" s="6"/>
      <c r="N50" s="6"/>
      <c r="O50" s="6"/>
      <c r="P50" s="6" t="s">
        <v>35</v>
      </c>
      <c r="Q50" s="6" t="s">
        <v>35</v>
      </c>
      <c r="R50" s="6" t="s">
        <v>35</v>
      </c>
      <c r="S50" s="6" t="s">
        <v>35</v>
      </c>
      <c r="T50" s="6" t="s">
        <v>35</v>
      </c>
      <c r="U50" s="6" t="s">
        <v>74</v>
      </c>
      <c r="V50" s="2" t="s">
        <v>75</v>
      </c>
      <c r="W50" s="2" t="s">
        <v>76</v>
      </c>
      <c r="X50" s="3">
        <v>2020</v>
      </c>
      <c r="Y50" s="1"/>
      <c r="Z50" s="1"/>
      <c r="AA50" s="1"/>
      <c r="AB50" s="1"/>
      <c r="AC50" s="1"/>
      <c r="AD50" s="1"/>
      <c r="AE50" s="1"/>
    </row>
    <row r="51" spans="2:31" ht="105" customHeight="1">
      <c r="B51">
        <v>49</v>
      </c>
      <c r="C51" s="6" t="s">
        <v>212</v>
      </c>
      <c r="D51" s="2" t="s">
        <v>213</v>
      </c>
      <c r="E51" s="54" t="s">
        <v>214</v>
      </c>
      <c r="F51" s="6" t="s">
        <v>33</v>
      </c>
      <c r="G51" s="6" t="s">
        <v>33</v>
      </c>
      <c r="H51" s="6" t="s">
        <v>33</v>
      </c>
      <c r="I51" s="6" t="s">
        <v>34</v>
      </c>
      <c r="J51" s="6" t="s">
        <v>35</v>
      </c>
      <c r="K51" s="6" t="s">
        <v>35</v>
      </c>
      <c r="L51" s="6"/>
      <c r="M51" s="6" t="s">
        <v>35</v>
      </c>
      <c r="N51" s="6"/>
      <c r="O51" s="6"/>
      <c r="P51" s="6" t="s">
        <v>35</v>
      </c>
      <c r="Q51" s="6" t="s">
        <v>35</v>
      </c>
      <c r="R51" s="6" t="s">
        <v>35</v>
      </c>
      <c r="S51" s="6" t="s">
        <v>35</v>
      </c>
      <c r="T51" s="6" t="s">
        <v>35</v>
      </c>
      <c r="U51" s="92" t="s">
        <v>215</v>
      </c>
      <c r="V51" s="6" t="s">
        <v>68</v>
      </c>
      <c r="W51" s="2" t="s">
        <v>216</v>
      </c>
      <c r="X51" s="3" t="s">
        <v>217</v>
      </c>
      <c r="Y51" s="1"/>
      <c r="Z51" s="1"/>
      <c r="AA51" s="1"/>
      <c r="AB51" s="1"/>
      <c r="AC51" s="1"/>
      <c r="AD51" s="1"/>
      <c r="AE51" s="1"/>
    </row>
    <row r="52" spans="2:31" ht="119.45" customHeight="1">
      <c r="B52">
        <v>50</v>
      </c>
      <c r="C52" s="6" t="s">
        <v>218</v>
      </c>
      <c r="D52" s="2" t="s">
        <v>219</v>
      </c>
      <c r="E52" s="6" t="s">
        <v>220</v>
      </c>
      <c r="F52" s="6" t="s">
        <v>33</v>
      </c>
      <c r="G52" s="6" t="s">
        <v>33</v>
      </c>
      <c r="H52" s="6" t="s">
        <v>33</v>
      </c>
      <c r="I52" s="6" t="s">
        <v>34</v>
      </c>
      <c r="J52" s="6" t="s">
        <v>35</v>
      </c>
      <c r="K52" s="6" t="s">
        <v>35</v>
      </c>
      <c r="L52" s="6" t="s">
        <v>35</v>
      </c>
      <c r="M52" s="6"/>
      <c r="N52" s="6"/>
      <c r="O52" s="6"/>
      <c r="P52" s="6" t="s">
        <v>35</v>
      </c>
      <c r="Q52" s="6" t="s">
        <v>35</v>
      </c>
      <c r="R52" s="6" t="s">
        <v>35</v>
      </c>
      <c r="S52" s="6" t="s">
        <v>35</v>
      </c>
      <c r="T52" s="6" t="s">
        <v>35</v>
      </c>
      <c r="U52" s="8" t="s">
        <v>221</v>
      </c>
      <c r="V52" s="8" t="s">
        <v>221</v>
      </c>
      <c r="W52" s="2" t="s">
        <v>222</v>
      </c>
      <c r="X52" s="3">
        <v>2022</v>
      </c>
      <c r="Y52" s="1"/>
      <c r="Z52" s="1"/>
      <c r="AA52" s="1"/>
      <c r="AB52" s="1"/>
      <c r="AC52" s="1"/>
      <c r="AD52" s="1"/>
      <c r="AE52" s="1"/>
    </row>
    <row r="53" spans="2:31" ht="78.599999999999994" customHeight="1">
      <c r="B53">
        <v>51</v>
      </c>
      <c r="C53" s="6" t="s">
        <v>218</v>
      </c>
      <c r="D53" s="2" t="s">
        <v>223</v>
      </c>
      <c r="E53" s="6" t="s">
        <v>224</v>
      </c>
      <c r="F53" s="6" t="s">
        <v>33</v>
      </c>
      <c r="G53" s="6" t="s">
        <v>33</v>
      </c>
      <c r="H53" s="6" t="s">
        <v>33</v>
      </c>
      <c r="I53" s="6" t="s">
        <v>34</v>
      </c>
      <c r="J53" s="6" t="s">
        <v>35</v>
      </c>
      <c r="K53" s="6" t="s">
        <v>35</v>
      </c>
      <c r="L53" s="6" t="s">
        <v>35</v>
      </c>
      <c r="M53" s="6"/>
      <c r="N53" s="6"/>
      <c r="O53" s="6"/>
      <c r="P53" s="6" t="s">
        <v>35</v>
      </c>
      <c r="Q53" s="6" t="s">
        <v>35</v>
      </c>
      <c r="R53" s="6" t="s">
        <v>35</v>
      </c>
      <c r="S53" s="6" t="s">
        <v>35</v>
      </c>
      <c r="T53" s="6" t="s">
        <v>35</v>
      </c>
      <c r="U53" s="6" t="s">
        <v>225</v>
      </c>
      <c r="V53" s="2" t="s">
        <v>226</v>
      </c>
      <c r="W53" s="2" t="s">
        <v>227</v>
      </c>
      <c r="X53" s="3">
        <v>2022</v>
      </c>
      <c r="Y53" s="1"/>
      <c r="Z53" s="1"/>
      <c r="AA53" s="1"/>
      <c r="AB53" s="1"/>
      <c r="AC53" s="1"/>
      <c r="AD53" s="1"/>
      <c r="AE53" s="1"/>
    </row>
    <row r="54" spans="2:31" ht="76.900000000000006" customHeight="1">
      <c r="B54">
        <v>52</v>
      </c>
      <c r="C54" s="6" t="s">
        <v>218</v>
      </c>
      <c r="D54" s="2" t="s">
        <v>228</v>
      </c>
      <c r="E54" s="6" t="s">
        <v>229</v>
      </c>
      <c r="F54" s="6" t="s">
        <v>33</v>
      </c>
      <c r="G54" s="6" t="s">
        <v>33</v>
      </c>
      <c r="H54" s="6" t="s">
        <v>33</v>
      </c>
      <c r="I54" s="6" t="s">
        <v>34</v>
      </c>
      <c r="J54" s="6" t="s">
        <v>35</v>
      </c>
      <c r="K54" s="6" t="s">
        <v>35</v>
      </c>
      <c r="L54" s="6"/>
      <c r="M54" s="6" t="s">
        <v>35</v>
      </c>
      <c r="N54" s="6"/>
      <c r="O54" s="6"/>
      <c r="P54" s="6" t="s">
        <v>35</v>
      </c>
      <c r="Q54" s="6" t="s">
        <v>35</v>
      </c>
      <c r="R54" s="6" t="s">
        <v>35</v>
      </c>
      <c r="S54" s="6" t="s">
        <v>35</v>
      </c>
      <c r="T54" s="6" t="s">
        <v>35</v>
      </c>
      <c r="U54" s="6" t="s">
        <v>230</v>
      </c>
      <c r="V54" s="6" t="s">
        <v>68</v>
      </c>
      <c r="W54" s="2" t="s">
        <v>231</v>
      </c>
      <c r="X54" s="3">
        <v>2013</v>
      </c>
      <c r="Y54" s="1"/>
      <c r="Z54" s="1"/>
      <c r="AA54" s="1"/>
      <c r="AB54" s="1"/>
      <c r="AC54" s="1"/>
      <c r="AD54" s="1"/>
      <c r="AE54" s="1"/>
    </row>
    <row r="55" spans="2:31" ht="28.9">
      <c r="B55">
        <v>53</v>
      </c>
      <c r="C55" s="6" t="s">
        <v>232</v>
      </c>
      <c r="D55" s="2" t="s">
        <v>233</v>
      </c>
      <c r="E55" s="6" t="s">
        <v>234</v>
      </c>
      <c r="F55" s="6" t="s">
        <v>33</v>
      </c>
      <c r="G55" s="6" t="s">
        <v>33</v>
      </c>
      <c r="H55" s="6" t="s">
        <v>33</v>
      </c>
      <c r="I55" s="6" t="s">
        <v>34</v>
      </c>
      <c r="J55" s="6" t="s">
        <v>35</v>
      </c>
      <c r="K55" s="6" t="s">
        <v>35</v>
      </c>
      <c r="L55" s="6" t="s">
        <v>35</v>
      </c>
      <c r="M55" s="6"/>
      <c r="N55" s="6"/>
      <c r="O55" s="6"/>
      <c r="P55" s="6" t="s">
        <v>35</v>
      </c>
      <c r="Q55" s="6" t="s">
        <v>35</v>
      </c>
      <c r="R55" s="6" t="s">
        <v>35</v>
      </c>
      <c r="S55" s="6" t="s">
        <v>35</v>
      </c>
      <c r="T55" s="6" t="s">
        <v>35</v>
      </c>
      <c r="U55" s="6" t="s">
        <v>235</v>
      </c>
      <c r="V55" s="2" t="s">
        <v>236</v>
      </c>
      <c r="W55" s="2" t="s">
        <v>237</v>
      </c>
      <c r="X55" s="3">
        <v>2021</v>
      </c>
      <c r="Y55" s="1"/>
      <c r="Z55" s="1"/>
      <c r="AA55" s="1"/>
      <c r="AB55" s="1"/>
      <c r="AC55" s="1"/>
      <c r="AD55" s="1"/>
      <c r="AE55" s="1"/>
    </row>
    <row r="56" spans="2:31" ht="43.15">
      <c r="B56">
        <v>54</v>
      </c>
      <c r="C56" s="6" t="s">
        <v>232</v>
      </c>
      <c r="D56" s="2" t="s">
        <v>123</v>
      </c>
      <c r="E56" s="6" t="s">
        <v>124</v>
      </c>
      <c r="F56" s="6" t="s">
        <v>33</v>
      </c>
      <c r="G56" s="6" t="s">
        <v>33</v>
      </c>
      <c r="H56" s="6" t="s">
        <v>33</v>
      </c>
      <c r="I56" s="6" t="s">
        <v>34</v>
      </c>
      <c r="J56" s="6" t="s">
        <v>35</v>
      </c>
      <c r="K56" s="6" t="s">
        <v>35</v>
      </c>
      <c r="L56" s="6" t="s">
        <v>35</v>
      </c>
      <c r="M56" s="6"/>
      <c r="N56" s="6"/>
      <c r="O56" s="6"/>
      <c r="P56" s="6" t="s">
        <v>35</v>
      </c>
      <c r="Q56" s="6" t="s">
        <v>35</v>
      </c>
      <c r="R56" s="6" t="s">
        <v>35</v>
      </c>
      <c r="S56" s="6" t="s">
        <v>35</v>
      </c>
      <c r="T56" s="6" t="s">
        <v>35</v>
      </c>
      <c r="U56" s="6" t="s">
        <v>74</v>
      </c>
      <c r="V56" s="2" t="s">
        <v>75</v>
      </c>
      <c r="W56" s="2" t="s">
        <v>76</v>
      </c>
      <c r="X56" s="3">
        <v>2020</v>
      </c>
      <c r="Y56" s="1" t="s">
        <v>77</v>
      </c>
      <c r="Z56" s="1"/>
      <c r="AA56" s="1"/>
      <c r="AB56" s="1"/>
      <c r="AC56" s="1"/>
      <c r="AD56" s="1"/>
      <c r="AE56" s="1"/>
    </row>
    <row r="57" spans="2:31" ht="43.15">
      <c r="B57">
        <v>55</v>
      </c>
      <c r="C57" s="6" t="s">
        <v>238</v>
      </c>
      <c r="D57" s="2" t="s">
        <v>239</v>
      </c>
      <c r="E57" s="6" t="s">
        <v>240</v>
      </c>
      <c r="F57" s="6" t="s">
        <v>33</v>
      </c>
      <c r="G57" s="6" t="s">
        <v>33</v>
      </c>
      <c r="H57" s="6" t="s">
        <v>33</v>
      </c>
      <c r="I57" s="6" t="s">
        <v>34</v>
      </c>
      <c r="J57" s="6" t="s">
        <v>35</v>
      </c>
      <c r="K57" s="6" t="s">
        <v>35</v>
      </c>
      <c r="L57" s="6" t="s">
        <v>35</v>
      </c>
      <c r="M57" s="6"/>
      <c r="N57" s="6"/>
      <c r="O57" s="6"/>
      <c r="P57" s="6" t="s">
        <v>35</v>
      </c>
      <c r="Q57" s="6" t="s">
        <v>35</v>
      </c>
      <c r="R57" s="6" t="s">
        <v>35</v>
      </c>
      <c r="S57" s="6" t="s">
        <v>35</v>
      </c>
      <c r="T57" s="6" t="s">
        <v>35</v>
      </c>
      <c r="U57" s="6" t="s">
        <v>129</v>
      </c>
      <c r="V57" s="2" t="s">
        <v>172</v>
      </c>
      <c r="W57" s="2" t="s">
        <v>241</v>
      </c>
      <c r="X57" s="3">
        <v>2022</v>
      </c>
      <c r="Y57" s="1"/>
      <c r="Z57" s="1"/>
      <c r="AA57" s="1"/>
      <c r="AB57" s="1"/>
      <c r="AC57" s="1"/>
      <c r="AD57" s="1"/>
      <c r="AE57" s="1"/>
    </row>
    <row r="58" spans="2:31" ht="187.15">
      <c r="B58">
        <v>56</v>
      </c>
      <c r="C58" s="6" t="s">
        <v>238</v>
      </c>
      <c r="D58" s="2" t="s">
        <v>242</v>
      </c>
      <c r="E58" s="6" t="s">
        <v>243</v>
      </c>
      <c r="F58" s="6" t="s">
        <v>33</v>
      </c>
      <c r="G58" s="6" t="s">
        <v>33</v>
      </c>
      <c r="H58" s="6" t="s">
        <v>33</v>
      </c>
      <c r="I58" s="6" t="s">
        <v>34</v>
      </c>
      <c r="J58" s="6" t="s">
        <v>35</v>
      </c>
      <c r="K58" s="6" t="s">
        <v>35</v>
      </c>
      <c r="L58" s="6"/>
      <c r="M58" s="6" t="s">
        <v>35</v>
      </c>
      <c r="N58" s="6"/>
      <c r="O58" s="6"/>
      <c r="P58" s="6" t="s">
        <v>35</v>
      </c>
      <c r="Q58" s="6" t="s">
        <v>35</v>
      </c>
      <c r="R58" s="6" t="s">
        <v>35</v>
      </c>
      <c r="S58" s="6" t="s">
        <v>35</v>
      </c>
      <c r="T58" s="6" t="s">
        <v>35</v>
      </c>
      <c r="U58" s="92" t="s">
        <v>244</v>
      </c>
      <c r="V58" s="2" t="s">
        <v>68</v>
      </c>
      <c r="W58" s="2" t="s">
        <v>245</v>
      </c>
      <c r="X58" s="3" t="s">
        <v>246</v>
      </c>
      <c r="Y58" s="1"/>
      <c r="Z58" s="1"/>
      <c r="AA58" s="1"/>
      <c r="AB58" s="1"/>
      <c r="AC58" s="1"/>
      <c r="AD58" s="1"/>
      <c r="AE58" s="1"/>
    </row>
    <row r="59" spans="2:31" ht="28.9">
      <c r="B59">
        <v>57</v>
      </c>
      <c r="C59" s="6" t="s">
        <v>247</v>
      </c>
      <c r="D59" s="2" t="s">
        <v>248</v>
      </c>
      <c r="E59" s="6" t="s">
        <v>249</v>
      </c>
      <c r="F59" s="6" t="s">
        <v>33</v>
      </c>
      <c r="G59" s="6"/>
      <c r="H59" s="6"/>
      <c r="I59" s="6" t="s">
        <v>65</v>
      </c>
      <c r="J59" s="6" t="s">
        <v>35</v>
      </c>
      <c r="K59" s="6" t="s">
        <v>35</v>
      </c>
      <c r="L59" s="6" t="s">
        <v>35</v>
      </c>
      <c r="M59" s="6"/>
      <c r="N59" s="6"/>
      <c r="O59" s="6"/>
      <c r="P59" s="6" t="s">
        <v>35</v>
      </c>
      <c r="Q59" s="6" t="s">
        <v>35</v>
      </c>
      <c r="R59" s="6" t="s">
        <v>35</v>
      </c>
      <c r="S59" s="6" t="s">
        <v>35</v>
      </c>
      <c r="T59" s="6" t="s">
        <v>35</v>
      </c>
      <c r="U59" s="6" t="s">
        <v>250</v>
      </c>
      <c r="V59" s="2" t="s">
        <v>251</v>
      </c>
      <c r="W59" s="2" t="s">
        <v>252</v>
      </c>
      <c r="X59" s="3">
        <v>2023</v>
      </c>
      <c r="Y59" s="1"/>
      <c r="Z59" s="1"/>
      <c r="AA59" s="1"/>
      <c r="AB59" s="1"/>
      <c r="AC59" s="1"/>
      <c r="AD59" s="1"/>
      <c r="AE59" s="1"/>
    </row>
    <row r="60" spans="2:31" ht="57.6">
      <c r="B60">
        <v>58</v>
      </c>
      <c r="C60" s="2" t="s">
        <v>253</v>
      </c>
      <c r="D60" s="2" t="s">
        <v>254</v>
      </c>
      <c r="E60" s="6" t="s">
        <v>255</v>
      </c>
      <c r="F60" s="6" t="s">
        <v>33</v>
      </c>
      <c r="G60" s="6" t="s">
        <v>33</v>
      </c>
      <c r="H60" s="6"/>
      <c r="I60" s="6" t="s">
        <v>65</v>
      </c>
      <c r="J60" s="6" t="s">
        <v>35</v>
      </c>
      <c r="K60" s="6" t="s">
        <v>35</v>
      </c>
      <c r="L60" s="6" t="s">
        <v>35</v>
      </c>
      <c r="M60" s="6" t="s">
        <v>35</v>
      </c>
      <c r="N60" s="6"/>
      <c r="O60" s="6"/>
      <c r="P60" s="6" t="s">
        <v>35</v>
      </c>
      <c r="Q60" s="6" t="s">
        <v>35</v>
      </c>
      <c r="R60" s="6" t="s">
        <v>35</v>
      </c>
      <c r="S60" s="6" t="s">
        <v>35</v>
      </c>
      <c r="T60" s="6" t="s">
        <v>35</v>
      </c>
      <c r="U60" s="6" t="s">
        <v>129</v>
      </c>
      <c r="V60" s="2" t="s">
        <v>172</v>
      </c>
      <c r="W60" s="9" t="s">
        <v>256</v>
      </c>
      <c r="X60" s="10">
        <v>2008</v>
      </c>
      <c r="Y60" s="1"/>
      <c r="Z60" s="1"/>
      <c r="AA60" s="1"/>
      <c r="AB60" s="1"/>
      <c r="AC60" s="1"/>
      <c r="AD60" s="1"/>
      <c r="AE60" s="1"/>
    </row>
    <row r="61" spans="2:31" ht="72">
      <c r="B61">
        <v>59</v>
      </c>
      <c r="C61" s="6" t="s">
        <v>257</v>
      </c>
      <c r="D61" s="2" t="s">
        <v>258</v>
      </c>
      <c r="E61" s="6" t="s">
        <v>259</v>
      </c>
      <c r="F61" s="6" t="s">
        <v>33</v>
      </c>
      <c r="G61" s="6" t="s">
        <v>33</v>
      </c>
      <c r="H61" s="6"/>
      <c r="I61" s="6" t="s">
        <v>65</v>
      </c>
      <c r="J61" s="6" t="s">
        <v>35</v>
      </c>
      <c r="K61" s="6" t="s">
        <v>35</v>
      </c>
      <c r="L61" s="6" t="s">
        <v>35</v>
      </c>
      <c r="M61" s="6"/>
      <c r="N61" s="6"/>
      <c r="O61" s="6"/>
      <c r="P61" s="6" t="s">
        <v>35</v>
      </c>
      <c r="Q61" s="6" t="s">
        <v>35</v>
      </c>
      <c r="R61" s="6" t="s">
        <v>35</v>
      </c>
      <c r="S61" s="6" t="s">
        <v>35</v>
      </c>
      <c r="T61" s="6" t="s">
        <v>35</v>
      </c>
      <c r="U61" s="6" t="s">
        <v>129</v>
      </c>
      <c r="V61" s="2" t="s">
        <v>172</v>
      </c>
      <c r="W61" s="2" t="s">
        <v>260</v>
      </c>
      <c r="X61" s="3">
        <v>2020</v>
      </c>
      <c r="Y61" s="1"/>
      <c r="Z61" s="1"/>
      <c r="AA61" s="1"/>
      <c r="AB61" s="1"/>
      <c r="AC61" s="1"/>
      <c r="AD61" s="1"/>
      <c r="AE61" s="1"/>
    </row>
    <row r="62" spans="2:31" ht="197.45" customHeight="1">
      <c r="B62">
        <v>60</v>
      </c>
      <c r="C62" s="6" t="s">
        <v>257</v>
      </c>
      <c r="D62" s="2" t="s">
        <v>261</v>
      </c>
      <c r="E62" s="6" t="s">
        <v>262</v>
      </c>
      <c r="F62" s="6" t="s">
        <v>33</v>
      </c>
      <c r="G62" s="6" t="s">
        <v>33</v>
      </c>
      <c r="H62" s="6"/>
      <c r="I62" s="6" t="s">
        <v>65</v>
      </c>
      <c r="J62" s="6" t="s">
        <v>35</v>
      </c>
      <c r="K62" s="6" t="s">
        <v>35</v>
      </c>
      <c r="L62" s="6" t="s">
        <v>35</v>
      </c>
      <c r="M62" s="6"/>
      <c r="N62" s="6"/>
      <c r="O62" s="6"/>
      <c r="P62" s="6" t="s">
        <v>35</v>
      </c>
      <c r="Q62" s="6" t="s">
        <v>35</v>
      </c>
      <c r="R62" s="6" t="s">
        <v>35</v>
      </c>
      <c r="S62" s="6" t="s">
        <v>35</v>
      </c>
      <c r="T62" s="6" t="s">
        <v>35</v>
      </c>
      <c r="U62" s="6" t="s">
        <v>129</v>
      </c>
      <c r="V62" s="2" t="s">
        <v>172</v>
      </c>
      <c r="W62" s="2" t="s">
        <v>263</v>
      </c>
      <c r="X62" s="3">
        <v>2018</v>
      </c>
      <c r="Y62" s="1"/>
      <c r="Z62" s="1"/>
      <c r="AA62" s="1"/>
      <c r="AB62" s="1"/>
      <c r="AC62" s="1"/>
      <c r="AD62" s="1"/>
      <c r="AE62" s="1"/>
    </row>
    <row r="63" spans="2:31" ht="100.9">
      <c r="B63">
        <v>61</v>
      </c>
      <c r="C63" s="6" t="s">
        <v>257</v>
      </c>
      <c r="D63" s="64" t="s">
        <v>264</v>
      </c>
      <c r="E63" s="6" t="s">
        <v>265</v>
      </c>
      <c r="F63" s="6" t="s">
        <v>33</v>
      </c>
      <c r="G63" s="6" t="s">
        <v>33</v>
      </c>
      <c r="H63" s="6"/>
      <c r="I63" s="6" t="s">
        <v>65</v>
      </c>
      <c r="J63" s="6" t="s">
        <v>35</v>
      </c>
      <c r="K63" s="6" t="s">
        <v>35</v>
      </c>
      <c r="L63" s="6" t="s">
        <v>35</v>
      </c>
      <c r="M63" s="6"/>
      <c r="N63" s="6"/>
      <c r="O63" s="6"/>
      <c r="P63" s="6" t="s">
        <v>35</v>
      </c>
      <c r="Q63" s="6" t="s">
        <v>35</v>
      </c>
      <c r="R63" s="6" t="s">
        <v>35</v>
      </c>
      <c r="S63" s="6" t="s">
        <v>35</v>
      </c>
      <c r="T63" s="6" t="s">
        <v>35</v>
      </c>
      <c r="U63" s="6" t="s">
        <v>129</v>
      </c>
      <c r="V63" s="2" t="s">
        <v>172</v>
      </c>
      <c r="W63" s="2" t="s">
        <v>266</v>
      </c>
      <c r="X63" s="3">
        <v>2020</v>
      </c>
      <c r="Y63" s="1"/>
      <c r="Z63" s="1"/>
      <c r="AA63" s="1"/>
      <c r="AB63" s="1"/>
      <c r="AC63" s="1"/>
      <c r="AD63" s="1"/>
      <c r="AE63" s="1"/>
    </row>
    <row r="64" spans="2:31" ht="115.15">
      <c r="B64">
        <v>62</v>
      </c>
      <c r="C64" s="6" t="s">
        <v>257</v>
      </c>
      <c r="D64" s="2" t="s">
        <v>267</v>
      </c>
      <c r="E64" s="54" t="s">
        <v>268</v>
      </c>
      <c r="F64" s="6" t="s">
        <v>33</v>
      </c>
      <c r="G64" s="6" t="s">
        <v>33</v>
      </c>
      <c r="H64" s="54"/>
      <c r="I64" s="6" t="s">
        <v>65</v>
      </c>
      <c r="J64" s="6" t="s">
        <v>35</v>
      </c>
      <c r="K64" s="6" t="s">
        <v>35</v>
      </c>
      <c r="L64" s="6"/>
      <c r="M64" s="6" t="s">
        <v>35</v>
      </c>
      <c r="N64" s="6"/>
      <c r="O64" s="6"/>
      <c r="P64" s="6"/>
      <c r="Q64" s="6" t="s">
        <v>35</v>
      </c>
      <c r="R64" s="6" t="s">
        <v>35</v>
      </c>
      <c r="S64" s="6" t="s">
        <v>35</v>
      </c>
      <c r="T64" s="6" t="s">
        <v>35</v>
      </c>
      <c r="U64" s="6" t="s">
        <v>269</v>
      </c>
      <c r="V64" s="2" t="s">
        <v>172</v>
      </c>
      <c r="W64" s="6" t="s">
        <v>270</v>
      </c>
      <c r="X64" s="3">
        <v>2024</v>
      </c>
      <c r="Y64" s="12"/>
      <c r="Z64" s="12"/>
      <c r="AA64" s="12"/>
      <c r="AB64" s="12"/>
      <c r="AC64" s="1"/>
      <c r="AD64" s="1" t="s">
        <v>271</v>
      </c>
      <c r="AE64" s="1"/>
    </row>
    <row r="65" spans="2:32" ht="144">
      <c r="B65">
        <v>63</v>
      </c>
      <c r="C65" s="6" t="s">
        <v>272</v>
      </c>
      <c r="D65" s="2" t="s">
        <v>273</v>
      </c>
      <c r="E65" s="6" t="s">
        <v>274</v>
      </c>
      <c r="F65" s="6" t="s">
        <v>33</v>
      </c>
      <c r="G65" s="6" t="s">
        <v>33</v>
      </c>
      <c r="H65" s="6"/>
      <c r="I65" s="6" t="s">
        <v>34</v>
      </c>
      <c r="J65" s="6" t="s">
        <v>35</v>
      </c>
      <c r="K65" s="6"/>
      <c r="L65" s="6" t="s">
        <v>35</v>
      </c>
      <c r="M65" s="6"/>
      <c r="N65" s="6"/>
      <c r="O65" s="6"/>
      <c r="P65" s="6"/>
      <c r="Q65" s="6"/>
      <c r="R65" s="6"/>
      <c r="S65" s="6"/>
      <c r="T65" s="6"/>
      <c r="U65" s="6" t="s">
        <v>275</v>
      </c>
      <c r="V65" s="2" t="s">
        <v>276</v>
      </c>
      <c r="W65" s="2" t="s">
        <v>277</v>
      </c>
      <c r="X65" s="3">
        <v>2021</v>
      </c>
      <c r="Y65" s="6"/>
      <c r="Z65" s="6"/>
      <c r="AA65" s="6"/>
      <c r="AB65" s="6"/>
      <c r="AC65" s="1"/>
      <c r="AD65" s="1"/>
      <c r="AE65" s="1"/>
    </row>
    <row r="66" spans="2:32" ht="120.6" customHeight="1">
      <c r="B66">
        <v>64</v>
      </c>
      <c r="C66" s="6" t="s">
        <v>278</v>
      </c>
      <c r="D66" s="1" t="s">
        <v>279</v>
      </c>
      <c r="E66" s="6" t="s">
        <v>280</v>
      </c>
      <c r="F66" s="6" t="s">
        <v>33</v>
      </c>
      <c r="G66" s="6" t="s">
        <v>33</v>
      </c>
      <c r="H66" s="6"/>
      <c r="I66" s="6"/>
      <c r="J66" s="6"/>
      <c r="K66" s="6" t="s">
        <v>35</v>
      </c>
      <c r="L66" s="6"/>
      <c r="M66" s="6" t="s">
        <v>35</v>
      </c>
      <c r="N66" s="6"/>
      <c r="O66" s="6" t="s">
        <v>35</v>
      </c>
      <c r="P66" s="6" t="s">
        <v>35</v>
      </c>
      <c r="Q66" s="6"/>
      <c r="R66" s="6"/>
      <c r="S66" s="6"/>
      <c r="T66" s="6"/>
      <c r="U66" s="6" t="s">
        <v>281</v>
      </c>
      <c r="V66" s="2"/>
      <c r="W66" s="12" t="s">
        <v>282</v>
      </c>
      <c r="X66" s="3" t="s">
        <v>282</v>
      </c>
      <c r="Y66" s="12"/>
      <c r="Z66" s="12"/>
      <c r="AA66" s="12"/>
      <c r="AB66" s="12"/>
      <c r="AC66" s="1"/>
      <c r="AD66" s="1"/>
      <c r="AE66" s="1"/>
    </row>
    <row r="67" spans="2:32" ht="120.6" customHeight="1">
      <c r="B67">
        <v>65</v>
      </c>
      <c r="C67" s="6" t="s">
        <v>278</v>
      </c>
      <c r="D67" s="2" t="s">
        <v>283</v>
      </c>
      <c r="E67" s="6" t="s">
        <v>284</v>
      </c>
      <c r="F67" s="6" t="s">
        <v>33</v>
      </c>
      <c r="G67" s="6" t="s">
        <v>33</v>
      </c>
      <c r="H67" s="6"/>
      <c r="I67" s="6" t="s">
        <v>35</v>
      </c>
      <c r="J67" s="6"/>
      <c r="K67" s="6" t="s">
        <v>35</v>
      </c>
      <c r="L67" s="6"/>
      <c r="M67" s="6" t="s">
        <v>35</v>
      </c>
      <c r="N67" s="6"/>
      <c r="O67" s="6"/>
      <c r="P67" s="6" t="s">
        <v>35</v>
      </c>
      <c r="Q67" s="6"/>
      <c r="R67" s="6"/>
      <c r="S67" s="6"/>
      <c r="T67" s="6"/>
      <c r="U67" s="6" t="s">
        <v>285</v>
      </c>
      <c r="V67" s="2" t="s">
        <v>286</v>
      </c>
      <c r="W67" s="2" t="s">
        <v>287</v>
      </c>
      <c r="X67" s="10">
        <v>2024</v>
      </c>
      <c r="Y67" s="12"/>
      <c r="Z67" s="12"/>
      <c r="AA67" s="12"/>
      <c r="AB67" s="12"/>
      <c r="AC67" s="1"/>
      <c r="AD67" s="1" t="s">
        <v>288</v>
      </c>
      <c r="AE67" s="1"/>
      <c r="AF67" s="57" t="s">
        <v>289</v>
      </c>
    </row>
    <row r="68" spans="2:32" ht="120.6" customHeight="1">
      <c r="B68">
        <v>66</v>
      </c>
      <c r="C68" s="6" t="s">
        <v>279</v>
      </c>
      <c r="D68" s="12" t="s">
        <v>290</v>
      </c>
      <c r="E68" s="1" t="s">
        <v>291</v>
      </c>
      <c r="F68" s="1" t="s">
        <v>33</v>
      </c>
      <c r="G68" s="1" t="s">
        <v>33</v>
      </c>
      <c r="I68" s="6" t="s">
        <v>35</v>
      </c>
      <c r="J68" s="6"/>
      <c r="K68" s="6" t="s">
        <v>35</v>
      </c>
      <c r="L68" s="6"/>
      <c r="M68" s="6" t="s">
        <v>35</v>
      </c>
      <c r="N68" s="6"/>
      <c r="O68" s="6"/>
      <c r="P68" s="6" t="s">
        <v>35</v>
      </c>
      <c r="Q68" s="6"/>
      <c r="R68" s="6"/>
      <c r="S68" s="6"/>
      <c r="T68" s="6"/>
      <c r="U68" s="6" t="s">
        <v>292</v>
      </c>
      <c r="V68" s="2" t="s">
        <v>286</v>
      </c>
      <c r="W68" s="9" t="s">
        <v>293</v>
      </c>
      <c r="X68" s="3" t="s">
        <v>294</v>
      </c>
      <c r="Y68" s="12" t="s">
        <v>295</v>
      </c>
      <c r="Z68" s="12" t="s">
        <v>296</v>
      </c>
      <c r="AA68" s="12" t="s">
        <v>297</v>
      </c>
      <c r="AB68" s="12" t="s">
        <v>298</v>
      </c>
      <c r="AC68" s="1"/>
      <c r="AD68" s="83" t="s">
        <v>299</v>
      </c>
      <c r="AE68" s="1"/>
      <c r="AF68" s="55" t="s">
        <v>300</v>
      </c>
    </row>
    <row r="69" spans="2:32" ht="120.6" customHeight="1">
      <c r="B69">
        <v>67</v>
      </c>
      <c r="C69" s="6" t="s">
        <v>279</v>
      </c>
      <c r="D69" s="12" t="s">
        <v>301</v>
      </c>
      <c r="E69" s="1" t="s">
        <v>302</v>
      </c>
      <c r="F69" s="1" t="s">
        <v>33</v>
      </c>
      <c r="G69" s="1" t="s">
        <v>33</v>
      </c>
      <c r="I69" s="6" t="s">
        <v>35</v>
      </c>
      <c r="J69" s="6"/>
      <c r="K69" s="6" t="s">
        <v>35</v>
      </c>
      <c r="L69" s="6"/>
      <c r="M69" s="6" t="s">
        <v>35</v>
      </c>
      <c r="N69" s="6"/>
      <c r="O69" s="6"/>
      <c r="P69" s="6" t="s">
        <v>35</v>
      </c>
      <c r="Q69" s="6"/>
      <c r="R69" s="6"/>
      <c r="S69" s="6"/>
      <c r="T69" s="6"/>
      <c r="U69" s="1" t="s">
        <v>303</v>
      </c>
      <c r="V69" s="2" t="s">
        <v>286</v>
      </c>
      <c r="W69" s="9" t="s">
        <v>304</v>
      </c>
      <c r="X69" s="3">
        <v>2023</v>
      </c>
      <c r="Y69" s="1" t="s">
        <v>305</v>
      </c>
      <c r="Z69" s="12" t="s">
        <v>306</v>
      </c>
      <c r="AA69" s="12" t="s">
        <v>297</v>
      </c>
      <c r="AB69" s="12" t="s">
        <v>307</v>
      </c>
      <c r="AC69" s="1" t="s">
        <v>308</v>
      </c>
      <c r="AD69" s="1" t="s">
        <v>309</v>
      </c>
      <c r="AE69" s="1"/>
    </row>
    <row r="70" spans="2:32" ht="120.6" customHeight="1">
      <c r="B70">
        <v>68</v>
      </c>
      <c r="C70" s="6" t="s">
        <v>279</v>
      </c>
      <c r="D70" s="12" t="s">
        <v>310</v>
      </c>
      <c r="E70" s="6" t="s">
        <v>311</v>
      </c>
      <c r="F70" s="6" t="s">
        <v>33</v>
      </c>
      <c r="G70" s="6" t="s">
        <v>33</v>
      </c>
      <c r="H70" s="6"/>
      <c r="I70" s="6"/>
      <c r="J70" s="6"/>
      <c r="K70" s="6" t="s">
        <v>35</v>
      </c>
      <c r="L70" s="6"/>
      <c r="M70" s="6" t="s">
        <v>312</v>
      </c>
      <c r="N70" s="6"/>
      <c r="O70" s="6"/>
      <c r="P70" s="6" t="s">
        <v>35</v>
      </c>
      <c r="Q70" s="6"/>
      <c r="R70" s="6"/>
      <c r="S70" s="6"/>
      <c r="T70" s="6"/>
      <c r="U70" s="6" t="s">
        <v>313</v>
      </c>
      <c r="V70" s="2" t="s">
        <v>286</v>
      </c>
      <c r="W70" s="2" t="s">
        <v>70</v>
      </c>
      <c r="X70" s="3" t="s">
        <v>70</v>
      </c>
      <c r="Y70" s="12"/>
      <c r="Z70" s="12"/>
      <c r="AA70" s="12"/>
      <c r="AB70" s="12"/>
      <c r="AC70" s="1"/>
      <c r="AD70" s="1"/>
      <c r="AE70" s="1"/>
    </row>
    <row r="71" spans="2:32" ht="57.6">
      <c r="B71">
        <v>69</v>
      </c>
      <c r="C71" s="2" t="s">
        <v>314</v>
      </c>
      <c r="D71" s="6" t="s">
        <v>315</v>
      </c>
      <c r="E71" s="6" t="s">
        <v>316</v>
      </c>
      <c r="F71" s="1" t="s">
        <v>33</v>
      </c>
      <c r="G71" s="1" t="s">
        <v>33</v>
      </c>
      <c r="H71" s="6"/>
      <c r="I71" s="6"/>
      <c r="J71" s="6"/>
      <c r="K71" s="6" t="s">
        <v>35</v>
      </c>
      <c r="L71" s="6"/>
      <c r="M71" s="6" t="s">
        <v>35</v>
      </c>
      <c r="N71" s="6"/>
      <c r="O71" s="6"/>
      <c r="P71" s="6" t="s">
        <v>35</v>
      </c>
      <c r="Q71" s="6" t="s">
        <v>35</v>
      </c>
      <c r="R71" s="6"/>
      <c r="S71" s="6"/>
      <c r="T71" s="6"/>
      <c r="U71" s="6" t="s">
        <v>317</v>
      </c>
      <c r="V71" s="2" t="s">
        <v>318</v>
      </c>
      <c r="W71" s="2" t="s">
        <v>70</v>
      </c>
      <c r="X71" s="3" t="s">
        <v>70</v>
      </c>
      <c r="Y71" s="12"/>
      <c r="Z71" s="12"/>
      <c r="AA71" s="12"/>
      <c r="AB71" s="12"/>
      <c r="AC71" s="1"/>
      <c r="AD71" s="1"/>
      <c r="AE71" s="1"/>
    </row>
    <row r="72" spans="2:32" ht="102.6" customHeight="1">
      <c r="B72">
        <v>70</v>
      </c>
      <c r="C72" s="2" t="s">
        <v>314</v>
      </c>
      <c r="D72" s="6" t="s">
        <v>319</v>
      </c>
      <c r="E72" s="6" t="s">
        <v>320</v>
      </c>
      <c r="F72" s="1" t="s">
        <v>33</v>
      </c>
      <c r="G72" s="1" t="s">
        <v>33</v>
      </c>
      <c r="I72" s="1" t="s">
        <v>321</v>
      </c>
      <c r="J72" s="6"/>
      <c r="K72" s="6" t="s">
        <v>35</v>
      </c>
      <c r="L72" s="6"/>
      <c r="M72" s="6" t="s">
        <v>35</v>
      </c>
      <c r="N72" s="6"/>
      <c r="O72" s="6"/>
      <c r="P72" s="6" t="s">
        <v>35</v>
      </c>
      <c r="Q72" s="6" t="s">
        <v>35</v>
      </c>
      <c r="R72" s="6"/>
      <c r="S72" s="6"/>
      <c r="T72" s="6"/>
      <c r="U72" s="6" t="s">
        <v>322</v>
      </c>
      <c r="V72" s="2" t="s">
        <v>318</v>
      </c>
      <c r="W72" s="2" t="s">
        <v>323</v>
      </c>
      <c r="X72" s="3">
        <v>2022</v>
      </c>
      <c r="Y72" s="1" t="s">
        <v>324</v>
      </c>
      <c r="Z72" s="12" t="s">
        <v>325</v>
      </c>
      <c r="AA72" s="12" t="s">
        <v>326</v>
      </c>
      <c r="AB72" s="12" t="s">
        <v>327</v>
      </c>
      <c r="AC72" s="1" t="s">
        <v>328</v>
      </c>
      <c r="AD72" s="1" t="s">
        <v>329</v>
      </c>
      <c r="AE72" s="1"/>
    </row>
    <row r="73" spans="2:32" ht="96.6" customHeight="1">
      <c r="B73">
        <v>71</v>
      </c>
      <c r="C73" s="6" t="s">
        <v>330</v>
      </c>
      <c r="D73" s="2" t="s">
        <v>331</v>
      </c>
      <c r="E73" s="6" t="s">
        <v>332</v>
      </c>
      <c r="F73" s="1" t="s">
        <v>33</v>
      </c>
      <c r="G73" s="1" t="s">
        <v>33</v>
      </c>
      <c r="H73" s="6"/>
      <c r="I73" s="6"/>
      <c r="J73" s="6"/>
      <c r="K73" s="6" t="s">
        <v>35</v>
      </c>
      <c r="L73" s="6"/>
      <c r="M73" s="6" t="s">
        <v>35</v>
      </c>
      <c r="N73" s="6"/>
      <c r="O73" s="6"/>
      <c r="P73" s="6"/>
      <c r="Q73" s="6"/>
      <c r="R73" s="6"/>
      <c r="S73" s="6"/>
      <c r="T73" s="6" t="s">
        <v>35</v>
      </c>
      <c r="U73" s="6" t="s">
        <v>333</v>
      </c>
      <c r="V73" s="2" t="s">
        <v>334</v>
      </c>
      <c r="W73" s="2"/>
      <c r="X73" s="3"/>
      <c r="Y73" s="12"/>
      <c r="Z73" s="12"/>
      <c r="AA73" s="12"/>
      <c r="AB73" s="12"/>
      <c r="AC73" s="1"/>
      <c r="AD73" s="1"/>
      <c r="AE73" s="1"/>
    </row>
    <row r="74" spans="2:32" ht="96.6" customHeight="1">
      <c r="B74">
        <v>72</v>
      </c>
      <c r="C74" s="6" t="s">
        <v>330</v>
      </c>
      <c r="D74" s="12" t="s">
        <v>335</v>
      </c>
      <c r="E74" s="6" t="s">
        <v>336</v>
      </c>
      <c r="F74" s="1" t="s">
        <v>33</v>
      </c>
      <c r="G74" s="1" t="s">
        <v>33</v>
      </c>
      <c r="H74" s="6"/>
      <c r="I74" s="6"/>
      <c r="J74" s="6"/>
      <c r="K74" s="6" t="s">
        <v>35</v>
      </c>
      <c r="L74" s="6"/>
      <c r="M74" s="6" t="s">
        <v>35</v>
      </c>
      <c r="N74" s="6"/>
      <c r="O74" s="6"/>
      <c r="P74" s="6" t="s">
        <v>35</v>
      </c>
      <c r="Q74" s="6" t="s">
        <v>35</v>
      </c>
      <c r="R74" s="6"/>
      <c r="S74" s="6"/>
      <c r="T74" s="6"/>
      <c r="U74" s="6" t="s">
        <v>337</v>
      </c>
      <c r="V74" s="2" t="s">
        <v>318</v>
      </c>
      <c r="W74" s="2"/>
      <c r="X74" s="3"/>
      <c r="Y74" s="12"/>
      <c r="Z74" s="12"/>
      <c r="AA74" s="12"/>
      <c r="AB74" s="12"/>
      <c r="AC74" s="1"/>
      <c r="AD74" s="1"/>
      <c r="AE74" s="1"/>
    </row>
    <row r="75" spans="2:32" ht="90.6" customHeight="1">
      <c r="B75">
        <v>73</v>
      </c>
      <c r="C75" s="6" t="s">
        <v>330</v>
      </c>
      <c r="D75" s="12" t="s">
        <v>338</v>
      </c>
      <c r="E75" s="54" t="s">
        <v>339</v>
      </c>
      <c r="F75" s="1" t="s">
        <v>33</v>
      </c>
      <c r="G75" s="1" t="s">
        <v>33</v>
      </c>
      <c r="H75" s="29"/>
      <c r="J75" s="6" t="s">
        <v>35</v>
      </c>
      <c r="K75" s="6" t="s">
        <v>35</v>
      </c>
      <c r="L75" s="6"/>
      <c r="M75" s="6" t="s">
        <v>35</v>
      </c>
      <c r="N75" s="6"/>
      <c r="O75" s="6"/>
      <c r="P75" s="6"/>
      <c r="Q75" s="6"/>
      <c r="R75" s="6" t="s">
        <v>66</v>
      </c>
      <c r="S75" s="6" t="s">
        <v>66</v>
      </c>
      <c r="T75" s="6" t="s">
        <v>35</v>
      </c>
      <c r="U75" s="6" t="s">
        <v>340</v>
      </c>
      <c r="V75" s="2" t="s">
        <v>341</v>
      </c>
      <c r="W75" s="6" t="s">
        <v>70</v>
      </c>
      <c r="X75" s="3" t="s">
        <v>70</v>
      </c>
      <c r="Y75" s="12"/>
      <c r="Z75" s="12" t="s">
        <v>35</v>
      </c>
      <c r="AA75" s="12" t="s">
        <v>35</v>
      </c>
      <c r="AB75" s="12" t="s">
        <v>35</v>
      </c>
      <c r="AC75" s="1" t="s">
        <v>35</v>
      </c>
      <c r="AD75" s="1" t="s">
        <v>35</v>
      </c>
      <c r="AE75" s="1"/>
    </row>
    <row r="76" spans="2:32" ht="43.15">
      <c r="B76">
        <v>74</v>
      </c>
      <c r="C76" s="6" t="s">
        <v>342</v>
      </c>
      <c r="D76" s="6" t="s">
        <v>343</v>
      </c>
      <c r="E76" s="12" t="s">
        <v>344</v>
      </c>
      <c r="F76" s="12"/>
      <c r="G76" s="12" t="s">
        <v>33</v>
      </c>
      <c r="H76" s="12"/>
      <c r="I76" s="2"/>
      <c r="J76" s="2" t="s">
        <v>35</v>
      </c>
      <c r="K76" s="2" t="s">
        <v>35</v>
      </c>
      <c r="L76" s="2" t="s">
        <v>35</v>
      </c>
      <c r="M76" s="2"/>
      <c r="N76" s="6"/>
      <c r="O76" s="6"/>
      <c r="P76" s="6" t="s">
        <v>35</v>
      </c>
      <c r="Q76" s="6" t="s">
        <v>35</v>
      </c>
      <c r="R76" s="6" t="s">
        <v>165</v>
      </c>
      <c r="S76" s="6" t="s">
        <v>165</v>
      </c>
      <c r="T76" s="6" t="s">
        <v>165</v>
      </c>
      <c r="U76" s="6" t="s">
        <v>345</v>
      </c>
      <c r="V76" s="6" t="s">
        <v>172</v>
      </c>
      <c r="W76" s="2" t="s">
        <v>346</v>
      </c>
      <c r="X76" s="3">
        <v>2014</v>
      </c>
      <c r="Y76" s="1"/>
      <c r="Z76" s="1"/>
      <c r="AA76" s="1"/>
      <c r="AB76" s="1"/>
      <c r="AC76" s="1"/>
      <c r="AD76" s="1"/>
      <c r="AE76" s="1"/>
    </row>
    <row r="77" spans="2:32" ht="60.6" customHeight="1">
      <c r="B77">
        <v>75</v>
      </c>
      <c r="C77" s="11" t="s">
        <v>347</v>
      </c>
      <c r="D77" s="11" t="s">
        <v>348</v>
      </c>
      <c r="E77" s="11"/>
      <c r="F77" s="1" t="s">
        <v>33</v>
      </c>
      <c r="G77" s="1" t="s">
        <v>33</v>
      </c>
      <c r="J77" s="6" t="s">
        <v>35</v>
      </c>
      <c r="K77" s="6"/>
      <c r="L77" s="6" t="s">
        <v>35</v>
      </c>
      <c r="M77" s="6"/>
      <c r="N77" s="6"/>
      <c r="O77" s="6"/>
      <c r="P77" s="6"/>
      <c r="Q77" s="6"/>
      <c r="R77" s="6"/>
      <c r="S77" s="6"/>
      <c r="T77" s="6"/>
      <c r="U77" s="6"/>
      <c r="V77" s="6"/>
      <c r="W77" s="6"/>
      <c r="X77" s="7"/>
      <c r="Y77" s="1"/>
      <c r="Z77" s="1"/>
      <c r="AA77" s="1"/>
      <c r="AB77" s="1"/>
      <c r="AC77" s="1"/>
      <c r="AD77" s="1"/>
      <c r="AE77" s="1"/>
    </row>
    <row r="78" spans="2:32" ht="43.15">
      <c r="B78">
        <v>76</v>
      </c>
      <c r="C78" s="1" t="s">
        <v>347</v>
      </c>
      <c r="D78" s="1" t="s">
        <v>349</v>
      </c>
      <c r="E78" s="1" t="s">
        <v>350</v>
      </c>
      <c r="F78" s="1" t="s">
        <v>33</v>
      </c>
      <c r="G78" s="1" t="s">
        <v>33</v>
      </c>
      <c r="I78" s="1" t="s">
        <v>34</v>
      </c>
      <c r="K78" s="1" t="s">
        <v>35</v>
      </c>
      <c r="M78" s="1" t="s">
        <v>35</v>
      </c>
      <c r="P78" s="6"/>
      <c r="Q78" s="6" t="s">
        <v>35</v>
      </c>
      <c r="R78" s="6"/>
      <c r="S78" s="6"/>
      <c r="T78" s="6"/>
      <c r="U78" s="6" t="s">
        <v>351</v>
      </c>
      <c r="V78" s="6" t="s">
        <v>68</v>
      </c>
      <c r="W78" s="54">
        <v>2018</v>
      </c>
      <c r="X78" s="7">
        <v>2022</v>
      </c>
      <c r="Y78" s="1"/>
      <c r="Z78" s="1"/>
      <c r="AA78" s="1"/>
      <c r="AB78" s="1"/>
      <c r="AC78" s="1"/>
      <c r="AD78" s="1" t="s">
        <v>352</v>
      </c>
      <c r="AE78" s="1"/>
    </row>
    <row r="79" spans="2:32" ht="86.45">
      <c r="B79">
        <v>77</v>
      </c>
      <c r="C79" s="1" t="s">
        <v>347</v>
      </c>
      <c r="E79" s="1" t="s">
        <v>353</v>
      </c>
      <c r="F79" s="1" t="s">
        <v>33</v>
      </c>
      <c r="G79" s="1" t="s">
        <v>33</v>
      </c>
      <c r="K79" s="1" t="s">
        <v>35</v>
      </c>
      <c r="O79" s="1" t="s">
        <v>35</v>
      </c>
      <c r="P79" s="1" t="s">
        <v>35</v>
      </c>
      <c r="Q79" s="1" t="s">
        <v>35</v>
      </c>
      <c r="R79" s="1" t="s">
        <v>35</v>
      </c>
      <c r="S79" s="1" t="s">
        <v>35</v>
      </c>
      <c r="W79" s="1"/>
      <c r="X79" s="1"/>
      <c r="Y79" s="1"/>
      <c r="Z79" s="1"/>
      <c r="AA79" s="1"/>
      <c r="AB79" s="1"/>
      <c r="AC79" s="1"/>
      <c r="AD79" s="1"/>
      <c r="AE79" s="1"/>
    </row>
    <row r="80" spans="2:32" ht="16.5" customHeight="1">
      <c r="B80">
        <v>78</v>
      </c>
      <c r="C80" s="1" t="s">
        <v>347</v>
      </c>
      <c r="D80" s="1" t="s">
        <v>354</v>
      </c>
      <c r="E80" s="1" t="s">
        <v>355</v>
      </c>
      <c r="F80" s="1" t="s">
        <v>33</v>
      </c>
      <c r="G80" s="1" t="s">
        <v>33</v>
      </c>
      <c r="K80" s="1" t="s">
        <v>35</v>
      </c>
      <c r="O80" s="1" t="s">
        <v>35</v>
      </c>
      <c r="P80" s="1" t="s">
        <v>35</v>
      </c>
      <c r="Q80" s="1" t="s">
        <v>35</v>
      </c>
      <c r="W80" s="1"/>
      <c r="X80" s="1"/>
      <c r="Y80" s="1"/>
      <c r="Z80" s="1"/>
      <c r="AA80" s="1"/>
      <c r="AB80" s="1"/>
      <c r="AC80" s="1"/>
      <c r="AD80" s="1"/>
      <c r="AE80" s="1"/>
    </row>
    <row r="81" spans="2:31" ht="44.25" customHeight="1">
      <c r="B81">
        <v>79</v>
      </c>
      <c r="C81" s="1" t="s">
        <v>356</v>
      </c>
      <c r="D81" s="1" t="s">
        <v>357</v>
      </c>
      <c r="E81" s="1" t="s">
        <v>358</v>
      </c>
      <c r="G81" s="1" t="s">
        <v>33</v>
      </c>
      <c r="J81" s="1" t="s">
        <v>35</v>
      </c>
      <c r="K81" s="1" t="s">
        <v>35</v>
      </c>
      <c r="L81" s="1" t="s">
        <v>35</v>
      </c>
      <c r="M81" s="1" t="s">
        <v>35</v>
      </c>
      <c r="Q81" s="1" t="s">
        <v>35</v>
      </c>
      <c r="R81" s="1" t="s">
        <v>35</v>
      </c>
      <c r="S81" s="1" t="s">
        <v>35</v>
      </c>
      <c r="T81" s="1" t="s">
        <v>35</v>
      </c>
      <c r="U81" s="1" t="s">
        <v>36</v>
      </c>
      <c r="V81" s="1" t="s">
        <v>37</v>
      </c>
      <c r="W81" s="12" t="s">
        <v>70</v>
      </c>
      <c r="X81" s="12" t="s">
        <v>70</v>
      </c>
      <c r="Y81" s="12"/>
      <c r="Z81" s="12"/>
      <c r="AA81" s="12"/>
      <c r="AB81" s="12"/>
      <c r="AC81" s="1"/>
      <c r="AD81" s="1"/>
      <c r="AE81" s="1"/>
    </row>
  </sheetData>
  <phoneticPr fontId="6" type="noConversion"/>
  <hyperlinks>
    <hyperlink ref="W37" r:id="rId1" xr:uid="{4F8165CD-9862-4EB7-ADAA-F83A762A5372}"/>
  </hyperlinks>
  <pageMargins left="0.7" right="0.7" top="0.75" bottom="0.75" header="0.3" footer="0.3"/>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82E30-8BAC-4B05-A6B7-DD2B745DD3C6}">
  <dimension ref="A1:HS95"/>
  <sheetViews>
    <sheetView topLeftCell="A26" workbookViewId="0">
      <selection activeCell="B62" sqref="B62"/>
    </sheetView>
  </sheetViews>
  <sheetFormatPr defaultColWidth="8.85546875" defaultRowHeight="14.45"/>
  <cols>
    <col min="2" max="2" width="57.5703125" customWidth="1"/>
    <col min="3" max="3" width="69" customWidth="1"/>
    <col min="47" max="47" width="18.5703125" customWidth="1"/>
    <col min="48" max="48" width="13.5703125" customWidth="1"/>
    <col min="58" max="58" width="9.5703125" customWidth="1"/>
    <col min="82" max="82" width="13.28515625" customWidth="1"/>
    <col min="104" max="104" width="9.7109375" customWidth="1"/>
    <col min="142" max="142" width="9.85546875" customWidth="1"/>
    <col min="180" max="180" width="11.42578125" customWidth="1"/>
    <col min="205" max="205" width="12" customWidth="1"/>
    <col min="206" max="206" width="11.42578125" customWidth="1"/>
    <col min="207" max="207" width="10.7109375" customWidth="1"/>
    <col min="226" max="226" width="30.28515625" customWidth="1"/>
  </cols>
  <sheetData>
    <row r="1" spans="1:227">
      <c r="B1" t="s">
        <v>359</v>
      </c>
      <c r="C1" t="s">
        <v>19</v>
      </c>
      <c r="D1" t="s">
        <v>360</v>
      </c>
      <c r="E1" t="s">
        <v>361</v>
      </c>
      <c r="F1" t="s">
        <v>362</v>
      </c>
      <c r="G1" t="s">
        <v>363</v>
      </c>
      <c r="H1" t="s">
        <v>364</v>
      </c>
      <c r="I1" t="s">
        <v>365</v>
      </c>
      <c r="J1" t="s">
        <v>366</v>
      </c>
      <c r="K1" t="s">
        <v>367</v>
      </c>
      <c r="L1" t="s">
        <v>368</v>
      </c>
      <c r="M1" t="s">
        <v>369</v>
      </c>
      <c r="N1" t="s">
        <v>370</v>
      </c>
      <c r="O1" t="s">
        <v>371</v>
      </c>
      <c r="P1" t="s">
        <v>372</v>
      </c>
      <c r="Q1" t="s">
        <v>373</v>
      </c>
      <c r="R1" t="s">
        <v>374</v>
      </c>
      <c r="S1" t="s">
        <v>375</v>
      </c>
      <c r="T1" t="s">
        <v>376</v>
      </c>
      <c r="U1" t="s">
        <v>377</v>
      </c>
      <c r="V1" t="s">
        <v>378</v>
      </c>
      <c r="W1" t="s">
        <v>379</v>
      </c>
      <c r="X1" t="s">
        <v>380</v>
      </c>
      <c r="Y1" t="s">
        <v>381</v>
      </c>
      <c r="Z1" t="s">
        <v>382</v>
      </c>
      <c r="AA1" t="s">
        <v>383</v>
      </c>
      <c r="AB1" t="s">
        <v>384</v>
      </c>
      <c r="AC1" t="s">
        <v>385</v>
      </c>
      <c r="AD1" t="s">
        <v>386</v>
      </c>
      <c r="AE1" t="s">
        <v>387</v>
      </c>
      <c r="AF1" t="s">
        <v>388</v>
      </c>
      <c r="AG1" t="s">
        <v>389</v>
      </c>
      <c r="AH1" t="s">
        <v>390</v>
      </c>
      <c r="AI1" t="s">
        <v>391</v>
      </c>
      <c r="AJ1" t="s">
        <v>392</v>
      </c>
      <c r="AK1" t="s">
        <v>393</v>
      </c>
      <c r="AL1" t="s">
        <v>394</v>
      </c>
      <c r="AM1" t="s">
        <v>395</v>
      </c>
      <c r="AN1" t="s">
        <v>396</v>
      </c>
      <c r="AO1" t="s">
        <v>397</v>
      </c>
      <c r="AP1" t="s">
        <v>398</v>
      </c>
      <c r="AQ1" t="s">
        <v>399</v>
      </c>
      <c r="AR1" t="s">
        <v>400</v>
      </c>
      <c r="AS1" t="s">
        <v>401</v>
      </c>
      <c r="AT1" t="s">
        <v>402</v>
      </c>
      <c r="AU1" t="s">
        <v>403</v>
      </c>
      <c r="AV1" t="s">
        <v>404</v>
      </c>
      <c r="AW1" t="s">
        <v>405</v>
      </c>
      <c r="AX1" t="s">
        <v>406</v>
      </c>
      <c r="AY1" t="s">
        <v>407</v>
      </c>
      <c r="AZ1" t="s">
        <v>408</v>
      </c>
      <c r="BA1" t="s">
        <v>409</v>
      </c>
      <c r="BB1" t="s">
        <v>410</v>
      </c>
      <c r="BC1" t="s">
        <v>411</v>
      </c>
      <c r="BD1" t="s">
        <v>412</v>
      </c>
      <c r="BE1" t="s">
        <v>413</v>
      </c>
      <c r="BF1" t="s">
        <v>414</v>
      </c>
      <c r="BG1" t="s">
        <v>415</v>
      </c>
      <c r="BH1" t="s">
        <v>416</v>
      </c>
      <c r="BI1" t="s">
        <v>417</v>
      </c>
      <c r="BJ1" t="s">
        <v>418</v>
      </c>
      <c r="BK1" t="s">
        <v>419</v>
      </c>
      <c r="BL1" t="s">
        <v>420</v>
      </c>
      <c r="BM1" t="s">
        <v>421</v>
      </c>
      <c r="BN1" t="s">
        <v>422</v>
      </c>
      <c r="BO1" t="s">
        <v>423</v>
      </c>
      <c r="BP1" t="s">
        <v>424</v>
      </c>
      <c r="BQ1" t="s">
        <v>425</v>
      </c>
      <c r="BR1" t="s">
        <v>426</v>
      </c>
      <c r="BS1" t="s">
        <v>427</v>
      </c>
      <c r="BT1" t="s">
        <v>428</v>
      </c>
      <c r="BU1" t="s">
        <v>429</v>
      </c>
      <c r="BV1" t="s">
        <v>430</v>
      </c>
      <c r="BW1" t="s">
        <v>431</v>
      </c>
      <c r="BX1" t="s">
        <v>432</v>
      </c>
      <c r="BY1" t="s">
        <v>433</v>
      </c>
      <c r="BZ1" t="s">
        <v>434</v>
      </c>
      <c r="CA1" t="s">
        <v>435</v>
      </c>
      <c r="CB1" t="s">
        <v>436</v>
      </c>
      <c r="CC1" t="s">
        <v>437</v>
      </c>
      <c r="CD1" t="s">
        <v>438</v>
      </c>
      <c r="CE1" t="s">
        <v>439</v>
      </c>
      <c r="CF1" t="s">
        <v>440</v>
      </c>
      <c r="CG1" t="s">
        <v>441</v>
      </c>
      <c r="CH1" t="s">
        <v>442</v>
      </c>
      <c r="CI1" t="s">
        <v>443</v>
      </c>
      <c r="CJ1" t="s">
        <v>444</v>
      </c>
      <c r="CK1" t="s">
        <v>445</v>
      </c>
      <c r="CL1" t="s">
        <v>446</v>
      </c>
      <c r="CM1" t="s">
        <v>447</v>
      </c>
      <c r="CN1" t="s">
        <v>448</v>
      </c>
      <c r="CO1" t="s">
        <v>449</v>
      </c>
      <c r="CP1" t="s">
        <v>450</v>
      </c>
      <c r="CQ1" t="s">
        <v>451</v>
      </c>
      <c r="CR1" t="s">
        <v>452</v>
      </c>
      <c r="CS1" t="s">
        <v>453</v>
      </c>
      <c r="CT1" t="s">
        <v>454</v>
      </c>
      <c r="CU1" t="s">
        <v>455</v>
      </c>
      <c r="CV1" t="s">
        <v>456</v>
      </c>
      <c r="CW1" t="s">
        <v>457</v>
      </c>
      <c r="CX1" t="s">
        <v>458</v>
      </c>
      <c r="CY1" t="s">
        <v>459</v>
      </c>
      <c r="CZ1" t="s">
        <v>460</v>
      </c>
      <c r="DA1" t="s">
        <v>461</v>
      </c>
      <c r="DB1" t="s">
        <v>462</v>
      </c>
      <c r="DC1" t="s">
        <v>463</v>
      </c>
      <c r="DD1" t="s">
        <v>464</v>
      </c>
      <c r="DE1" t="s">
        <v>465</v>
      </c>
      <c r="DF1" t="s">
        <v>466</v>
      </c>
      <c r="DG1" t="s">
        <v>467</v>
      </c>
      <c r="DH1" t="s">
        <v>468</v>
      </c>
      <c r="DI1" t="s">
        <v>469</v>
      </c>
      <c r="DJ1" t="s">
        <v>470</v>
      </c>
      <c r="DK1" t="s">
        <v>471</v>
      </c>
      <c r="DL1" t="s">
        <v>472</v>
      </c>
      <c r="DM1" t="s">
        <v>473</v>
      </c>
      <c r="DN1" t="s">
        <v>474</v>
      </c>
      <c r="DO1" t="s">
        <v>475</v>
      </c>
      <c r="DP1" t="s">
        <v>476</v>
      </c>
      <c r="DQ1" t="s">
        <v>477</v>
      </c>
      <c r="DR1" t="s">
        <v>478</v>
      </c>
      <c r="DS1" t="s">
        <v>479</v>
      </c>
      <c r="DT1" t="s">
        <v>480</v>
      </c>
      <c r="DU1" t="s">
        <v>481</v>
      </c>
      <c r="DV1" t="s">
        <v>482</v>
      </c>
      <c r="DW1" t="s">
        <v>483</v>
      </c>
      <c r="DX1" t="s">
        <v>484</v>
      </c>
      <c r="DY1" t="s">
        <v>485</v>
      </c>
      <c r="DZ1" t="s">
        <v>486</v>
      </c>
      <c r="EA1" t="s">
        <v>487</v>
      </c>
      <c r="EB1" t="s">
        <v>488</v>
      </c>
      <c r="EC1" t="s">
        <v>489</v>
      </c>
      <c r="ED1" t="s">
        <v>490</v>
      </c>
      <c r="EE1" t="s">
        <v>491</v>
      </c>
      <c r="EF1" t="s">
        <v>492</v>
      </c>
      <c r="EG1" t="s">
        <v>493</v>
      </c>
      <c r="EH1" t="s">
        <v>494</v>
      </c>
      <c r="EI1" t="s">
        <v>495</v>
      </c>
      <c r="EJ1" t="s">
        <v>496</v>
      </c>
      <c r="EK1" t="s">
        <v>497</v>
      </c>
      <c r="EL1" t="s">
        <v>498</v>
      </c>
      <c r="EM1" t="s">
        <v>499</v>
      </c>
      <c r="EN1" t="s">
        <v>500</v>
      </c>
      <c r="EO1" t="s">
        <v>501</v>
      </c>
      <c r="EP1" t="s">
        <v>502</v>
      </c>
      <c r="EQ1" t="s">
        <v>503</v>
      </c>
      <c r="ER1" t="s">
        <v>504</v>
      </c>
      <c r="ES1" t="s">
        <v>505</v>
      </c>
      <c r="ET1" t="s">
        <v>506</v>
      </c>
      <c r="EU1" t="s">
        <v>507</v>
      </c>
      <c r="EV1" t="s">
        <v>508</v>
      </c>
      <c r="EW1" t="s">
        <v>509</v>
      </c>
      <c r="EX1" t="s">
        <v>510</v>
      </c>
      <c r="EY1" t="s">
        <v>511</v>
      </c>
      <c r="EZ1" t="s">
        <v>512</v>
      </c>
      <c r="FA1" t="s">
        <v>513</v>
      </c>
      <c r="FB1" t="s">
        <v>514</v>
      </c>
      <c r="FC1" t="s">
        <v>515</v>
      </c>
      <c r="FD1" t="s">
        <v>516</v>
      </c>
      <c r="FE1" t="s">
        <v>517</v>
      </c>
      <c r="FF1" t="s">
        <v>518</v>
      </c>
      <c r="FG1" t="s">
        <v>519</v>
      </c>
      <c r="FH1" t="s">
        <v>520</v>
      </c>
      <c r="FI1" t="s">
        <v>521</v>
      </c>
      <c r="FJ1" t="s">
        <v>522</v>
      </c>
      <c r="FK1" t="s">
        <v>523</v>
      </c>
      <c r="FL1" t="s">
        <v>524</v>
      </c>
      <c r="FM1" t="s">
        <v>525</v>
      </c>
      <c r="FN1" t="s">
        <v>526</v>
      </c>
      <c r="FO1" t="s">
        <v>527</v>
      </c>
      <c r="FP1" t="s">
        <v>528</v>
      </c>
      <c r="FQ1" t="s">
        <v>529</v>
      </c>
      <c r="FR1" t="s">
        <v>530</v>
      </c>
      <c r="FS1" t="s">
        <v>531</v>
      </c>
      <c r="FT1" t="s">
        <v>532</v>
      </c>
      <c r="FU1" t="s">
        <v>533</v>
      </c>
      <c r="FV1" t="s">
        <v>534</v>
      </c>
      <c r="FW1" t="s">
        <v>535</v>
      </c>
      <c r="FX1" t="s">
        <v>536</v>
      </c>
      <c r="FY1" t="s">
        <v>537</v>
      </c>
      <c r="FZ1" t="s">
        <v>538</v>
      </c>
      <c r="GA1" t="s">
        <v>539</v>
      </c>
      <c r="GB1" t="s">
        <v>540</v>
      </c>
      <c r="GC1" t="s">
        <v>541</v>
      </c>
      <c r="GD1" t="s">
        <v>542</v>
      </c>
      <c r="GE1" t="s">
        <v>543</v>
      </c>
      <c r="GF1" t="s">
        <v>544</v>
      </c>
      <c r="GG1" t="s">
        <v>545</v>
      </c>
      <c r="GH1" t="s">
        <v>546</v>
      </c>
      <c r="GI1" t="s">
        <v>547</v>
      </c>
      <c r="GJ1" t="s">
        <v>548</v>
      </c>
      <c r="GK1" t="s">
        <v>549</v>
      </c>
      <c r="GL1" t="s">
        <v>550</v>
      </c>
      <c r="GM1" t="s">
        <v>551</v>
      </c>
      <c r="GN1" t="s">
        <v>552</v>
      </c>
      <c r="GO1" t="s">
        <v>553</v>
      </c>
      <c r="GP1" t="s">
        <v>554</v>
      </c>
      <c r="GQ1" t="s">
        <v>555</v>
      </c>
      <c r="GR1" t="s">
        <v>556</v>
      </c>
      <c r="GS1" t="s">
        <v>557</v>
      </c>
      <c r="GT1" t="s">
        <v>558</v>
      </c>
      <c r="GU1" t="s">
        <v>559</v>
      </c>
      <c r="GV1" t="s">
        <v>560</v>
      </c>
      <c r="GW1" t="s">
        <v>561</v>
      </c>
      <c r="GX1" t="s">
        <v>562</v>
      </c>
      <c r="GY1" t="s">
        <v>563</v>
      </c>
      <c r="GZ1" t="s">
        <v>564</v>
      </c>
      <c r="HA1" t="s">
        <v>565</v>
      </c>
      <c r="HB1" t="s">
        <v>566</v>
      </c>
      <c r="HC1" t="s">
        <v>567</v>
      </c>
      <c r="HD1" t="s">
        <v>568</v>
      </c>
      <c r="HE1" t="s">
        <v>569</v>
      </c>
      <c r="HF1" t="s">
        <v>570</v>
      </c>
      <c r="HG1" t="s">
        <v>571</v>
      </c>
      <c r="HH1" t="s">
        <v>572</v>
      </c>
      <c r="HI1" t="s">
        <v>573</v>
      </c>
      <c r="HK1" s="14" t="s">
        <v>574</v>
      </c>
      <c r="HL1" s="15" t="s">
        <v>575</v>
      </c>
      <c r="HM1" s="14" t="s">
        <v>576</v>
      </c>
      <c r="HN1" s="14" t="s">
        <v>577</v>
      </c>
      <c r="HO1" s="14" t="s">
        <v>578</v>
      </c>
      <c r="HP1" s="15" t="s">
        <v>579</v>
      </c>
      <c r="HQ1" s="14" t="s">
        <v>580</v>
      </c>
      <c r="HR1" s="14" t="s">
        <v>581</v>
      </c>
      <c r="HS1" s="15" t="s">
        <v>582</v>
      </c>
    </row>
    <row r="2" spans="1:227">
      <c r="A2">
        <v>1</v>
      </c>
      <c r="B2" t="s">
        <v>583</v>
      </c>
      <c r="C2" t="s">
        <v>584</v>
      </c>
      <c r="D2">
        <v>0.4716981053352356</v>
      </c>
      <c r="E2">
        <v>49.528301239013672</v>
      </c>
      <c r="F2">
        <v>17.452829360961914</v>
      </c>
      <c r="G2">
        <v>92.452827453613281</v>
      </c>
      <c r="H2">
        <v>99.056602478027344</v>
      </c>
      <c r="I2">
        <v>26.88679313659668</v>
      </c>
      <c r="J2">
        <v>98.584907531738281</v>
      </c>
      <c r="K2">
        <v>80.188682556152344</v>
      </c>
      <c r="L2">
        <v>48.584907531738281</v>
      </c>
      <c r="M2">
        <v>25.943395614624023</v>
      </c>
      <c r="N2">
        <v>96.226417541503906</v>
      </c>
      <c r="O2">
        <v>73.113204956054688</v>
      </c>
      <c r="P2">
        <v>74.528305053710938</v>
      </c>
      <c r="Q2">
        <v>21.698112487792969</v>
      </c>
      <c r="R2">
        <v>73.584907531738281</v>
      </c>
      <c r="S2">
        <v>25.471698760986328</v>
      </c>
      <c r="T2">
        <v>16.037734985351563</v>
      </c>
      <c r="U2">
        <v>91.037734985351563</v>
      </c>
      <c r="V2">
        <v>21.226415634155273</v>
      </c>
      <c r="W2">
        <v>64.622642517089844</v>
      </c>
      <c r="X2">
        <v>62.264152526855469</v>
      </c>
      <c r="Y2">
        <v>29.716981887817383</v>
      </c>
      <c r="Z2">
        <v>83.962265014648438</v>
      </c>
      <c r="AA2">
        <v>84.905662536621094</v>
      </c>
      <c r="AB2">
        <v>28.773584365844727</v>
      </c>
      <c r="AC2">
        <v>27.830188751220703</v>
      </c>
      <c r="AD2">
        <v>89.15093994140625</v>
      </c>
      <c r="AE2">
        <v>32.075469970703125</v>
      </c>
      <c r="AF2">
        <v>90.5660400390625</v>
      </c>
      <c r="AG2">
        <v>60.849056243896484</v>
      </c>
      <c r="AH2">
        <v>8.4905662536621094</v>
      </c>
      <c r="AI2">
        <v>10.377358436584473</v>
      </c>
      <c r="AJ2">
        <v>41.037734985351563</v>
      </c>
      <c r="AK2">
        <v>8.9622640609741211</v>
      </c>
      <c r="AL2">
        <v>90.094337463378906</v>
      </c>
      <c r="AM2">
        <v>77.358489990234375</v>
      </c>
      <c r="AN2">
        <v>98.113204956054688</v>
      </c>
      <c r="AO2">
        <v>2.8301887512207031</v>
      </c>
      <c r="AP2">
        <v>10.849056243896484</v>
      </c>
      <c r="AQ2">
        <v>49.056602478027344</v>
      </c>
      <c r="AR2">
        <v>37.735847473144531</v>
      </c>
      <c r="AS2">
        <v>22.169811248779297</v>
      </c>
      <c r="AT2">
        <v>37.264152526855469</v>
      </c>
      <c r="AU2">
        <v>7.0754718780517578</v>
      </c>
      <c r="AV2">
        <v>16.509433746337891</v>
      </c>
      <c r="AW2">
        <v>89.622642517089844</v>
      </c>
      <c r="AX2">
        <v>71.698112487792969</v>
      </c>
      <c r="AY2">
        <v>15.094339370727539</v>
      </c>
      <c r="AZ2">
        <v>65.5660400390625</v>
      </c>
      <c r="BA2">
        <v>65.094337463378906</v>
      </c>
      <c r="BB2">
        <v>56.132076263427734</v>
      </c>
      <c r="BC2">
        <v>79.245285034179688</v>
      </c>
      <c r="BD2">
        <v>81.603775024414063</v>
      </c>
      <c r="BE2">
        <v>36.320755004882813</v>
      </c>
      <c r="BF2">
        <v>95.28302001953125</v>
      </c>
      <c r="BG2">
        <v>52.358489990234375</v>
      </c>
      <c r="BH2">
        <v>34.433963775634766</v>
      </c>
      <c r="BI2">
        <v>11.320755004882813</v>
      </c>
      <c r="BJ2">
        <v>45.754718780517578</v>
      </c>
      <c r="BK2">
        <v>41.981132507324219</v>
      </c>
      <c r="BL2">
        <v>14.622641563415527</v>
      </c>
      <c r="BM2">
        <v>70.28302001953125</v>
      </c>
      <c r="BN2">
        <v>43.396224975585938</v>
      </c>
      <c r="BO2">
        <v>6.6037735939025879</v>
      </c>
      <c r="BP2">
        <v>71.226417541503906</v>
      </c>
      <c r="BQ2">
        <v>82.075469970703125</v>
      </c>
      <c r="BR2">
        <v>56.603775024414063</v>
      </c>
      <c r="BS2">
        <v>57.075469970703125</v>
      </c>
      <c r="BT2">
        <v>44.339622497558594</v>
      </c>
      <c r="BU2">
        <v>55.188678741455078</v>
      </c>
      <c r="BV2">
        <v>30.660377502441406</v>
      </c>
      <c r="BW2">
        <v>68.867927551269531</v>
      </c>
      <c r="BX2">
        <v>51.886791229248047</v>
      </c>
      <c r="BY2">
        <v>51.415092468261719</v>
      </c>
      <c r="BZ2">
        <v>100</v>
      </c>
      <c r="CA2">
        <v>86.792449951171875</v>
      </c>
      <c r="CB2">
        <v>81.132072448730469</v>
      </c>
      <c r="CC2">
        <v>31.132076263427734</v>
      </c>
      <c r="CD2">
        <v>23.584905624389648</v>
      </c>
      <c r="CE2">
        <v>25</v>
      </c>
      <c r="CF2">
        <v>42.452831268310547</v>
      </c>
      <c r="CG2">
        <v>13.679244995117188</v>
      </c>
      <c r="CH2">
        <v>26.415094375610352</v>
      </c>
      <c r="CI2">
        <v>50</v>
      </c>
      <c r="CJ2">
        <v>75</v>
      </c>
      <c r="CK2">
        <v>96.698112487792969</v>
      </c>
      <c r="CL2">
        <v>16.981132507324219</v>
      </c>
      <c r="CM2">
        <v>28.301887512207031</v>
      </c>
      <c r="CN2">
        <v>7.5471696853637695</v>
      </c>
      <c r="CO2">
        <v>1.4150943756103516</v>
      </c>
      <c r="CP2">
        <v>83.018867492675781</v>
      </c>
      <c r="CQ2">
        <v>18.39622688293457</v>
      </c>
      <c r="CR2">
        <v>59.905658721923828</v>
      </c>
      <c r="CS2">
        <v>55.660377502441406</v>
      </c>
      <c r="CT2">
        <v>87.264152526855469</v>
      </c>
      <c r="CU2">
        <v>94.811317443847656</v>
      </c>
      <c r="CV2">
        <v>35.849056243896484</v>
      </c>
      <c r="CW2">
        <v>39.150943756103516</v>
      </c>
      <c r="CX2">
        <v>14.150943756103516</v>
      </c>
      <c r="CY2">
        <v>88.679244995117188</v>
      </c>
      <c r="CZ2">
        <v>33.490566253662109</v>
      </c>
      <c r="DA2">
        <v>62.735847473144531</v>
      </c>
      <c r="DB2">
        <v>36.792453765869141</v>
      </c>
      <c r="DC2">
        <v>54.71697998046875</v>
      </c>
      <c r="DD2">
        <v>31.60377311706543</v>
      </c>
      <c r="DE2">
        <v>69.339622497558594</v>
      </c>
      <c r="DF2">
        <v>60.377357482910156</v>
      </c>
      <c r="DG2">
        <v>8.0188674926757813</v>
      </c>
      <c r="DH2">
        <v>34.905658721923828</v>
      </c>
      <c r="DI2">
        <v>33.962265014648438</v>
      </c>
      <c r="DJ2">
        <v>2.3584904670715332</v>
      </c>
      <c r="DK2">
        <v>99.528305053710938</v>
      </c>
      <c r="DL2">
        <v>75.471694946289063</v>
      </c>
      <c r="DM2">
        <v>93.867927551269531</v>
      </c>
      <c r="DN2">
        <v>91.509437561035156</v>
      </c>
      <c r="DO2">
        <v>29.245283126831055</v>
      </c>
      <c r="DP2">
        <v>40.094341278076172</v>
      </c>
      <c r="DQ2">
        <v>50.943397521972656</v>
      </c>
      <c r="DR2">
        <v>58.490566253662109</v>
      </c>
      <c r="DS2">
        <v>3.7735848426818848</v>
      </c>
      <c r="DT2">
        <v>82.547172546386719</v>
      </c>
      <c r="DU2">
        <v>64.15093994140625</v>
      </c>
      <c r="DV2">
        <v>66.509437561035156</v>
      </c>
      <c r="DW2">
        <v>19.811321258544922</v>
      </c>
      <c r="DX2">
        <v>78.301887512207031</v>
      </c>
      <c r="DY2">
        <v>17.924528121948242</v>
      </c>
      <c r="DZ2">
        <v>88.207550048828125</v>
      </c>
      <c r="EA2">
        <v>32.547168731689453</v>
      </c>
      <c r="EB2">
        <v>76.886795043945313</v>
      </c>
      <c r="EC2">
        <v>72.641510009765625</v>
      </c>
      <c r="ED2">
        <v>47.169811248779297</v>
      </c>
      <c r="EE2">
        <v>35.377357482910156</v>
      </c>
      <c r="EF2">
        <v>12.735849380493164</v>
      </c>
      <c r="EG2">
        <v>9.9056606292724609</v>
      </c>
      <c r="EH2">
        <v>67.924530029296875</v>
      </c>
      <c r="EI2">
        <v>80.660377502441406</v>
      </c>
      <c r="EJ2">
        <v>41.509433746337891</v>
      </c>
      <c r="EK2">
        <v>74.056602478027344</v>
      </c>
      <c r="EL2" t="s">
        <v>585</v>
      </c>
      <c r="EM2">
        <v>97.641510009765625</v>
      </c>
      <c r="EN2">
        <v>23.11320686340332</v>
      </c>
      <c r="EO2">
        <v>6.132075309753418</v>
      </c>
      <c r="EP2">
        <v>4.7169809341430664</v>
      </c>
      <c r="EQ2">
        <v>95.754714965820313</v>
      </c>
      <c r="ER2">
        <v>50.471698760986328</v>
      </c>
      <c r="ES2">
        <v>94.339622497558594</v>
      </c>
      <c r="ET2">
        <v>57.547168731689453</v>
      </c>
      <c r="EU2">
        <v>5.1886792182922363</v>
      </c>
      <c r="EV2">
        <v>77.830184936523438</v>
      </c>
      <c r="EW2">
        <v>54.245281219482422</v>
      </c>
      <c r="EX2">
        <v>20.283018112182617</v>
      </c>
      <c r="EY2">
        <v>47.641510009765625</v>
      </c>
      <c r="EZ2">
        <v>38.679244995117188</v>
      </c>
      <c r="FA2">
        <v>18.867923736572266</v>
      </c>
      <c r="FB2">
        <v>63.207546234130859</v>
      </c>
      <c r="FC2">
        <v>85.84906005859375</v>
      </c>
      <c r="FD2">
        <v>59.433963775634766</v>
      </c>
      <c r="FE2">
        <v>68.396224975585938</v>
      </c>
      <c r="FF2">
        <v>53.773586273193359</v>
      </c>
      <c r="FG2">
        <v>63.679244995117188</v>
      </c>
      <c r="FH2">
        <v>20.754716873168945</v>
      </c>
      <c r="FI2">
        <v>48.113208770751953</v>
      </c>
      <c r="FJ2">
        <v>91.981132507324219</v>
      </c>
      <c r="FK2">
        <v>76.886795043945313</v>
      </c>
      <c r="FL2">
        <v>61.792453765869141</v>
      </c>
      <c r="FM2">
        <v>22.641510009765625</v>
      </c>
      <c r="FN2">
        <v>46.698112487792969</v>
      </c>
      <c r="FO2">
        <v>43.867923736572266</v>
      </c>
      <c r="FP2">
        <v>70.754714965820313</v>
      </c>
      <c r="FQ2">
        <v>39.622642517089844</v>
      </c>
      <c r="FR2">
        <v>97.169815063476563</v>
      </c>
      <c r="FS2">
        <v>67.452827453613281</v>
      </c>
      <c r="FT2">
        <v>69.811317443847656</v>
      </c>
      <c r="FU2">
        <v>66.981132507324219</v>
      </c>
      <c r="FV2">
        <v>1.8867924213409424</v>
      </c>
      <c r="FW2">
        <v>40.566036224365234</v>
      </c>
      <c r="FX2">
        <v>3.3018867969512939</v>
      </c>
      <c r="FY2">
        <v>58.018867492675781</v>
      </c>
      <c r="FZ2">
        <v>45.28302001953125</v>
      </c>
      <c r="GA2">
        <v>80.188682556152344</v>
      </c>
      <c r="GB2">
        <v>75.943397521972656</v>
      </c>
      <c r="GC2">
        <v>86.792449951171875</v>
      </c>
      <c r="GD2">
        <v>5.6603775024414063</v>
      </c>
      <c r="GE2">
        <v>58.962265014648438</v>
      </c>
      <c r="GF2">
        <v>85.377357482910156</v>
      </c>
      <c r="GG2">
        <v>93.396224975585938</v>
      </c>
      <c r="GH2">
        <v>0</v>
      </c>
      <c r="GI2">
        <v>72.169815063476563</v>
      </c>
      <c r="GJ2">
        <v>27.358489990234375</v>
      </c>
      <c r="GK2">
        <v>33.018867492675781</v>
      </c>
      <c r="GL2">
        <v>24.528301239013672</v>
      </c>
      <c r="GM2">
        <v>52.830188751220703</v>
      </c>
      <c r="GN2">
        <v>15.566038131713867</v>
      </c>
      <c r="GO2">
        <v>84.4339599609375</v>
      </c>
      <c r="GP2">
        <v>53.301887512207031</v>
      </c>
      <c r="GQ2">
        <v>24.056604385375977</v>
      </c>
      <c r="GR2">
        <v>11.792452812194824</v>
      </c>
      <c r="GS2">
        <v>38.207546234130859</v>
      </c>
      <c r="GT2">
        <v>92.924530029296875</v>
      </c>
      <c r="GU2">
        <v>19.339622497558594</v>
      </c>
      <c r="GV2">
        <v>12.264150619506836</v>
      </c>
      <c r="GW2">
        <v>66.037734985351563</v>
      </c>
      <c r="GX2">
        <v>61.320755004882813</v>
      </c>
      <c r="GY2">
        <v>46.226413726806641</v>
      </c>
      <c r="GZ2">
        <v>87.735847473144531</v>
      </c>
      <c r="HA2">
        <v>30.188678741455078</v>
      </c>
      <c r="HB2">
        <v>78.773582458496094</v>
      </c>
      <c r="HC2">
        <v>9.4339618682861328</v>
      </c>
      <c r="HD2">
        <v>44.811321258544922</v>
      </c>
      <c r="HE2">
        <v>83.962265014648438</v>
      </c>
      <c r="HF2">
        <v>4.2452831268310547</v>
      </c>
      <c r="HG2">
        <v>0.94339621067047119</v>
      </c>
      <c r="HH2">
        <v>42.924530029296875</v>
      </c>
      <c r="HI2">
        <v>13.207547187805176</v>
      </c>
    </row>
    <row r="3" spans="1:227">
      <c r="A3">
        <v>2</v>
      </c>
      <c r="B3" t="s">
        <v>586</v>
      </c>
      <c r="C3" t="s">
        <v>584</v>
      </c>
      <c r="D3">
        <v>5.2884616851806641</v>
      </c>
      <c r="E3">
        <v>48.076923370361328</v>
      </c>
      <c r="F3">
        <v>33.653846740722656</v>
      </c>
      <c r="G3">
        <v>74.519233703613281</v>
      </c>
      <c r="H3">
        <v>96.634613037109375</v>
      </c>
      <c r="I3">
        <v>11.057692527770996</v>
      </c>
      <c r="J3">
        <v>80.288459777832031</v>
      </c>
      <c r="K3">
        <v>47.115383148193359</v>
      </c>
      <c r="L3">
        <v>43.269229888916016</v>
      </c>
      <c r="M3">
        <v>48.557693481445313</v>
      </c>
      <c r="N3">
        <v>85.096153259277344</v>
      </c>
      <c r="O3">
        <v>93.75</v>
      </c>
      <c r="P3">
        <v>94.711540222167969</v>
      </c>
      <c r="Q3">
        <v>44.711540222167969</v>
      </c>
      <c r="R3">
        <v>69.711540222167969</v>
      </c>
      <c r="S3">
        <v>68.269233703613281</v>
      </c>
      <c r="T3">
        <v>20.19230842590332</v>
      </c>
      <c r="U3">
        <v>70.192306518554688</v>
      </c>
      <c r="V3">
        <v>23.076923370361328</v>
      </c>
      <c r="W3">
        <v>83.653846740722656</v>
      </c>
      <c r="X3">
        <v>27.884614944458008</v>
      </c>
      <c r="Y3">
        <v>41.346153259277344</v>
      </c>
      <c r="Z3">
        <v>91.826919555664063</v>
      </c>
      <c r="AA3">
        <v>65.865386962890625</v>
      </c>
      <c r="AB3">
        <v>30.769229888916016</v>
      </c>
      <c r="AC3">
        <v>15.384614944458008</v>
      </c>
      <c r="AD3">
        <v>62.5</v>
      </c>
      <c r="AE3">
        <v>36.538459777832031</v>
      </c>
      <c r="AF3">
        <v>90.384613037109375</v>
      </c>
      <c r="AG3">
        <v>50.480770111083984</v>
      </c>
      <c r="AH3">
        <v>26.923076629638672</v>
      </c>
      <c r="AI3">
        <v>10.09615421295166</v>
      </c>
      <c r="AJ3">
        <v>37.980770111083984</v>
      </c>
      <c r="AK3">
        <v>18.269229888916016</v>
      </c>
      <c r="AL3">
        <v>94.230766296386719</v>
      </c>
      <c r="AM3">
        <v>62.019229888916016</v>
      </c>
      <c r="AN3">
        <v>85.096153259277344</v>
      </c>
      <c r="AO3">
        <v>3.846153736114502</v>
      </c>
      <c r="AP3">
        <v>7.2115383148193359</v>
      </c>
      <c r="AQ3">
        <v>80.769233703613281</v>
      </c>
      <c r="AR3">
        <v>72.596153259277344</v>
      </c>
      <c r="AS3">
        <v>55.288459777832031</v>
      </c>
      <c r="AT3">
        <v>4.8076925277709961</v>
      </c>
      <c r="AU3">
        <v>3.365384578704834</v>
      </c>
      <c r="AV3">
        <v>7.6923074722290039</v>
      </c>
      <c r="AW3" t="s">
        <v>585</v>
      </c>
      <c r="AX3">
        <v>64.903846740722656</v>
      </c>
      <c r="AY3">
        <v>34.615383148193359</v>
      </c>
      <c r="AZ3">
        <v>68.75</v>
      </c>
      <c r="BA3">
        <v>45.192306518554688</v>
      </c>
      <c r="BB3">
        <v>77.403846740722656</v>
      </c>
      <c r="BC3">
        <v>78.846153259277344</v>
      </c>
      <c r="BD3">
        <v>98.076919555664063</v>
      </c>
      <c r="BE3">
        <v>25.961538314819336</v>
      </c>
      <c r="BF3">
        <v>44.230770111083984</v>
      </c>
      <c r="BG3">
        <v>40.384616851806641</v>
      </c>
      <c r="BH3">
        <v>37.019229888916016</v>
      </c>
      <c r="BI3">
        <v>32.211540222167969</v>
      </c>
      <c r="BJ3">
        <v>38.461540222167969</v>
      </c>
      <c r="BK3">
        <v>6.25</v>
      </c>
      <c r="BL3">
        <v>4.3269228935241699</v>
      </c>
      <c r="BM3">
        <v>88.461540222167969</v>
      </c>
      <c r="BN3">
        <v>21.634614944458008</v>
      </c>
      <c r="BO3">
        <v>31.25</v>
      </c>
      <c r="BP3">
        <v>63.942306518554688</v>
      </c>
      <c r="BQ3">
        <v>99.038459777832031</v>
      </c>
      <c r="BR3">
        <v>86.538459777832031</v>
      </c>
      <c r="BS3">
        <v>87.5</v>
      </c>
      <c r="BT3">
        <v>17.30769157409668</v>
      </c>
      <c r="BU3">
        <v>26.44230842590332</v>
      </c>
      <c r="BV3">
        <v>75.480766296386719</v>
      </c>
      <c r="BW3">
        <v>88.942306518554688</v>
      </c>
      <c r="BX3">
        <v>46.634616851806641</v>
      </c>
      <c r="BY3">
        <v>69.230766296386719</v>
      </c>
      <c r="BZ3">
        <v>75.961540222167969</v>
      </c>
      <c r="CA3">
        <v>51.442306518554688</v>
      </c>
      <c r="CB3">
        <v>74.519233703613281</v>
      </c>
      <c r="CC3">
        <v>25.480770111083984</v>
      </c>
      <c r="CD3">
        <v>17.788461685180664</v>
      </c>
      <c r="CE3">
        <v>8.1730766296386719</v>
      </c>
      <c r="CF3">
        <v>37.5</v>
      </c>
      <c r="CG3">
        <v>1.442307710647583</v>
      </c>
      <c r="CH3">
        <v>29.80769157409668</v>
      </c>
      <c r="CI3">
        <v>95.192306518554688</v>
      </c>
      <c r="CJ3">
        <v>72.115386962890625</v>
      </c>
      <c r="CK3">
        <v>91.346153259277344</v>
      </c>
      <c r="CL3">
        <v>66.826919555664063</v>
      </c>
      <c r="CM3">
        <v>65.384613037109375</v>
      </c>
      <c r="CN3">
        <v>14.90384578704834</v>
      </c>
      <c r="CO3">
        <v>9.6153850555419922</v>
      </c>
      <c r="CP3">
        <v>90.865386962890625</v>
      </c>
      <c r="CQ3">
        <v>83.173080444335938</v>
      </c>
      <c r="CR3">
        <v>67.307693481445313</v>
      </c>
      <c r="CS3">
        <v>67.788459777832031</v>
      </c>
      <c r="CT3">
        <v>93.269233703613281</v>
      </c>
      <c r="CU3">
        <v>86.057693481445313</v>
      </c>
      <c r="CV3">
        <v>57.211540222167969</v>
      </c>
      <c r="CW3">
        <v>60.096153259277344</v>
      </c>
      <c r="CX3">
        <v>39.423076629638672</v>
      </c>
      <c r="CY3">
        <v>47.596153259277344</v>
      </c>
      <c r="CZ3">
        <v>6.730769157409668</v>
      </c>
      <c r="DA3">
        <v>89.903846740722656</v>
      </c>
      <c r="DB3">
        <v>40.865383148193359</v>
      </c>
      <c r="DC3">
        <v>45.673076629638672</v>
      </c>
      <c r="DD3">
        <v>32.692306518554688</v>
      </c>
      <c r="DE3">
        <v>22.596153259277344</v>
      </c>
      <c r="DF3">
        <v>76.923080444335938</v>
      </c>
      <c r="DG3">
        <v>11.538461685180664</v>
      </c>
      <c r="DH3">
        <v>16.826923370361328</v>
      </c>
      <c r="DI3">
        <v>8.6538457870483398</v>
      </c>
      <c r="DJ3">
        <v>1.923076868057251</v>
      </c>
      <c r="DK3">
        <v>96.153846740722656</v>
      </c>
      <c r="DL3">
        <v>82.692306518554688</v>
      </c>
      <c r="DM3">
        <v>97.115386962890625</v>
      </c>
      <c r="DN3">
        <v>85.096153259277344</v>
      </c>
      <c r="DO3">
        <v>13.942307472229004</v>
      </c>
      <c r="DP3">
        <v>19.711538314819336</v>
      </c>
      <c r="DQ3">
        <v>82.211540222167969</v>
      </c>
      <c r="DR3">
        <v>49.038459777832031</v>
      </c>
      <c r="DS3">
        <v>12.5</v>
      </c>
      <c r="DT3">
        <v>81.730766296386719</v>
      </c>
      <c r="DU3">
        <v>9.1346149444580078</v>
      </c>
      <c r="DV3">
        <v>80.288459777832031</v>
      </c>
      <c r="DW3">
        <v>21.153846740722656</v>
      </c>
      <c r="DX3">
        <v>76.442306518554688</v>
      </c>
      <c r="DY3">
        <v>46.153846740722656</v>
      </c>
      <c r="DZ3">
        <v>49.519229888916016</v>
      </c>
      <c r="EA3">
        <v>36.057693481445313</v>
      </c>
      <c r="EB3" t="s">
        <v>585</v>
      </c>
      <c r="EC3">
        <v>39.903846740722656</v>
      </c>
      <c r="ED3">
        <v>53.365383148193359</v>
      </c>
      <c r="EE3">
        <v>52.884616851806641</v>
      </c>
      <c r="EF3">
        <v>23.55769157409668</v>
      </c>
      <c r="EG3">
        <v>14.423076629638672</v>
      </c>
      <c r="EH3">
        <v>55.769229888916016</v>
      </c>
      <c r="EI3">
        <v>50</v>
      </c>
      <c r="EJ3">
        <v>15.865385055541992</v>
      </c>
      <c r="EK3">
        <v>97.596153259277344</v>
      </c>
      <c r="EL3" t="s">
        <v>585</v>
      </c>
      <c r="EM3">
        <v>92.788459777832031</v>
      </c>
      <c r="EN3">
        <v>24.038461685180664</v>
      </c>
      <c r="EO3">
        <v>29.326923370361328</v>
      </c>
      <c r="EP3">
        <v>12.980769157409668</v>
      </c>
      <c r="EQ3" t="s">
        <v>585</v>
      </c>
      <c r="ER3">
        <v>57.692306518554688</v>
      </c>
      <c r="ES3">
        <v>98.557693481445313</v>
      </c>
      <c r="ET3">
        <v>58.173076629638672</v>
      </c>
      <c r="EU3">
        <v>31.730770111083984</v>
      </c>
      <c r="EV3">
        <v>51.923076629638672</v>
      </c>
      <c r="EW3">
        <v>56.730770111083984</v>
      </c>
      <c r="EX3">
        <v>18.75</v>
      </c>
      <c r="EY3">
        <v>35.096153259277344</v>
      </c>
      <c r="EZ3">
        <v>42.307693481445313</v>
      </c>
      <c r="FA3">
        <v>56.25</v>
      </c>
      <c r="FB3">
        <v>66.346153259277344</v>
      </c>
      <c r="FC3">
        <v>81.25</v>
      </c>
      <c r="FD3">
        <v>41.826923370361328</v>
      </c>
      <c r="FE3">
        <v>78.365386962890625</v>
      </c>
      <c r="FF3">
        <v>80.288459777832031</v>
      </c>
      <c r="FG3">
        <v>42.788459777832031</v>
      </c>
      <c r="FH3">
        <v>54.807693481445313</v>
      </c>
      <c r="FI3">
        <v>64.423080444335938</v>
      </c>
      <c r="FJ3">
        <v>71.153846740722656</v>
      </c>
      <c r="FK3" t="s">
        <v>585</v>
      </c>
      <c r="FL3">
        <v>28.365385055541992</v>
      </c>
      <c r="FM3">
        <v>58.653846740722656</v>
      </c>
      <c r="FN3">
        <v>53.846153259277344</v>
      </c>
      <c r="FO3">
        <v>54.326923370361328</v>
      </c>
      <c r="FP3">
        <v>70.673080444335938</v>
      </c>
      <c r="FQ3">
        <v>13.461538314819336</v>
      </c>
      <c r="FR3">
        <v>100</v>
      </c>
      <c r="FS3">
        <v>71.634613037109375</v>
      </c>
      <c r="FT3">
        <v>85.576919555664063</v>
      </c>
      <c r="FU3">
        <v>16.346153259277344</v>
      </c>
      <c r="FV3">
        <v>0.96153843402862549</v>
      </c>
      <c r="FW3">
        <v>62.980770111083984</v>
      </c>
      <c r="FX3">
        <v>0</v>
      </c>
      <c r="FY3">
        <v>77.884613037109375</v>
      </c>
      <c r="FZ3">
        <v>50.961540222167969</v>
      </c>
      <c r="GA3">
        <v>74.519233703613281</v>
      </c>
      <c r="GB3">
        <v>59.615383148193359</v>
      </c>
      <c r="GC3">
        <v>59.615383148193359</v>
      </c>
      <c r="GD3">
        <v>5.769230842590332</v>
      </c>
      <c r="GE3">
        <v>33.173076629638672</v>
      </c>
      <c r="GF3">
        <v>95.673080444335938</v>
      </c>
      <c r="GG3">
        <v>99.519233703613281</v>
      </c>
      <c r="GH3">
        <v>2.884615421295166</v>
      </c>
      <c r="GI3">
        <v>92.307693481445313</v>
      </c>
      <c r="GJ3">
        <v>24.519229888916016</v>
      </c>
      <c r="GK3">
        <v>20.673076629638672</v>
      </c>
      <c r="GL3">
        <v>63.461540222167969</v>
      </c>
      <c r="GM3">
        <v>19.230770111083984</v>
      </c>
      <c r="GN3">
        <v>25</v>
      </c>
      <c r="GO3">
        <v>60.576923370361328</v>
      </c>
      <c r="GP3">
        <v>61.057693481445313</v>
      </c>
      <c r="GQ3">
        <v>43.75</v>
      </c>
      <c r="GR3">
        <v>52.403846740722656</v>
      </c>
      <c r="GS3">
        <v>12.019230842590332</v>
      </c>
      <c r="GT3">
        <v>27.403846740722656</v>
      </c>
      <c r="GU3">
        <v>30.288461685180664</v>
      </c>
      <c r="GV3">
        <v>38.942306518554688</v>
      </c>
      <c r="GW3">
        <v>87.980766296386719</v>
      </c>
      <c r="GX3">
        <v>89.423080444335938</v>
      </c>
      <c r="GY3">
        <v>87.019233703613281</v>
      </c>
      <c r="GZ3">
        <v>75</v>
      </c>
      <c r="HA3">
        <v>34.134616851806641</v>
      </c>
      <c r="HB3">
        <v>35.576923370361328</v>
      </c>
      <c r="HC3">
        <v>2.403846263885498</v>
      </c>
      <c r="HD3">
        <v>61.538459777832031</v>
      </c>
      <c r="HE3">
        <v>74.519233703613281</v>
      </c>
      <c r="HF3">
        <v>28.846153259277344</v>
      </c>
      <c r="HG3">
        <v>0.48076921701431274</v>
      </c>
      <c r="HH3">
        <v>22.115385055541992</v>
      </c>
      <c r="HI3">
        <v>10.576923370361328</v>
      </c>
    </row>
    <row r="4" spans="1:227">
      <c r="A4">
        <v>3</v>
      </c>
      <c r="B4" t="s">
        <v>587</v>
      </c>
      <c r="C4" t="s">
        <v>584</v>
      </c>
      <c r="D4">
        <v>8.1730766296386719</v>
      </c>
      <c r="E4">
        <v>60.576923370361328</v>
      </c>
      <c r="F4">
        <v>9.1346149444580078</v>
      </c>
      <c r="G4">
        <v>71.634613037109375</v>
      </c>
      <c r="H4">
        <v>88.461540222167969</v>
      </c>
      <c r="I4">
        <v>15.865385055541992</v>
      </c>
      <c r="J4">
        <v>79.807693481445313</v>
      </c>
      <c r="K4">
        <v>69.230766296386719</v>
      </c>
      <c r="L4">
        <v>31.730770111083984</v>
      </c>
      <c r="M4">
        <v>61.057693481445313</v>
      </c>
      <c r="N4">
        <v>77.884613037109375</v>
      </c>
      <c r="O4">
        <v>98.076919555664063</v>
      </c>
      <c r="P4">
        <v>90.865386962890625</v>
      </c>
      <c r="Q4">
        <v>39.903846740722656</v>
      </c>
      <c r="R4">
        <v>52.884616851806641</v>
      </c>
      <c r="S4">
        <v>73.076919555664063</v>
      </c>
      <c r="T4">
        <v>16.346153259277344</v>
      </c>
      <c r="U4">
        <v>67.307693481445313</v>
      </c>
      <c r="V4">
        <v>27.884614944458008</v>
      </c>
      <c r="W4">
        <v>88.942306518554688</v>
      </c>
      <c r="X4">
        <v>33.653846740722656</v>
      </c>
      <c r="Y4">
        <v>38.942306518554688</v>
      </c>
      <c r="Z4">
        <v>79.807693481445313</v>
      </c>
      <c r="AA4">
        <v>40.384616851806641</v>
      </c>
      <c r="AB4">
        <v>12.019230842590332</v>
      </c>
      <c r="AC4">
        <v>42.307693481445313</v>
      </c>
      <c r="AD4">
        <v>65.384613037109375</v>
      </c>
      <c r="AE4">
        <v>46.153846740722656</v>
      </c>
      <c r="AF4">
        <v>76.923080444335938</v>
      </c>
      <c r="AG4">
        <v>69.711540222167969</v>
      </c>
      <c r="AH4">
        <v>37.5</v>
      </c>
      <c r="AI4">
        <v>12.5</v>
      </c>
      <c r="AJ4">
        <v>29.80769157409668</v>
      </c>
      <c r="AK4">
        <v>19.711538314819336</v>
      </c>
      <c r="AL4">
        <v>94.230766296386719</v>
      </c>
      <c r="AM4">
        <v>50.480770111083984</v>
      </c>
      <c r="AN4">
        <v>82.211540222167969</v>
      </c>
      <c r="AO4">
        <v>5.769230842590332</v>
      </c>
      <c r="AP4">
        <v>11.057692527770996</v>
      </c>
      <c r="AQ4">
        <v>81.730766296386719</v>
      </c>
      <c r="AR4">
        <v>50</v>
      </c>
      <c r="AS4">
        <v>63.461540222167969</v>
      </c>
      <c r="AT4">
        <v>10.576923370361328</v>
      </c>
      <c r="AU4">
        <v>5.2884616851806641</v>
      </c>
      <c r="AV4">
        <v>7.2115383148193359</v>
      </c>
      <c r="AW4" t="s">
        <v>585</v>
      </c>
      <c r="AX4">
        <v>66.346153259277344</v>
      </c>
      <c r="AY4">
        <v>41.826923370361328</v>
      </c>
      <c r="AZ4">
        <v>65.865386962890625</v>
      </c>
      <c r="BA4">
        <v>6.25</v>
      </c>
      <c r="BB4">
        <v>80.769233703613281</v>
      </c>
      <c r="BC4">
        <v>86.538459777832031</v>
      </c>
      <c r="BD4">
        <v>97.596153259277344</v>
      </c>
      <c r="BE4">
        <v>20.19230842590332</v>
      </c>
      <c r="BF4">
        <v>59.134616851806641</v>
      </c>
      <c r="BG4">
        <v>51.442306518554688</v>
      </c>
      <c r="BH4">
        <v>17.30769157409668</v>
      </c>
      <c r="BI4">
        <v>25.480770111083984</v>
      </c>
      <c r="BJ4">
        <v>50.961540222167969</v>
      </c>
      <c r="BK4">
        <v>4.8076925277709961</v>
      </c>
      <c r="BL4">
        <v>0.48076921701431274</v>
      </c>
      <c r="BM4">
        <v>92.788459777832031</v>
      </c>
      <c r="BN4">
        <v>32.692306518554688</v>
      </c>
      <c r="BO4">
        <v>14.423076629638672</v>
      </c>
      <c r="BP4">
        <v>45.192306518554688</v>
      </c>
      <c r="BQ4">
        <v>99.038459777832031</v>
      </c>
      <c r="BR4">
        <v>85.576919555664063</v>
      </c>
      <c r="BS4">
        <v>84.615386962890625</v>
      </c>
      <c r="BT4">
        <v>17.788461685180664</v>
      </c>
      <c r="BU4">
        <v>25.961538314819336</v>
      </c>
      <c r="BV4">
        <v>83.653846740722656</v>
      </c>
      <c r="BW4">
        <v>93.269233703613281</v>
      </c>
      <c r="BX4">
        <v>52.403846740722656</v>
      </c>
      <c r="BY4">
        <v>72.115386962890625</v>
      </c>
      <c r="BZ4">
        <v>90.384613037109375</v>
      </c>
      <c r="CA4">
        <v>45.673076629638672</v>
      </c>
      <c r="CB4">
        <v>71.634613037109375</v>
      </c>
      <c r="CC4">
        <v>44.711540222167969</v>
      </c>
      <c r="CD4">
        <v>19.230770111083984</v>
      </c>
      <c r="CE4">
        <v>9.6153850555419922</v>
      </c>
      <c r="CF4">
        <v>33.173076629638672</v>
      </c>
      <c r="CG4">
        <v>10.09615421295166</v>
      </c>
      <c r="CH4">
        <v>34.134616851806641</v>
      </c>
      <c r="CI4">
        <v>97.115386962890625</v>
      </c>
      <c r="CJ4">
        <v>67.788459777832031</v>
      </c>
      <c r="CK4">
        <v>91.346153259277344</v>
      </c>
      <c r="CL4">
        <v>47.596153259277344</v>
      </c>
      <c r="CM4">
        <v>55.288459777832031</v>
      </c>
      <c r="CN4">
        <v>6.730769157409668</v>
      </c>
      <c r="CO4">
        <v>8.6538457870483398</v>
      </c>
      <c r="CP4">
        <v>91.826919555664063</v>
      </c>
      <c r="CQ4">
        <v>87.019233703613281</v>
      </c>
      <c r="CR4">
        <v>68.269233703613281</v>
      </c>
      <c r="CS4">
        <v>56.25</v>
      </c>
      <c r="CT4">
        <v>89.423080444335938</v>
      </c>
      <c r="CU4">
        <v>80.288459777832031</v>
      </c>
      <c r="CV4">
        <v>60.096153259277344</v>
      </c>
      <c r="CW4">
        <v>57.692306518554688</v>
      </c>
      <c r="CX4">
        <v>35.576923370361328</v>
      </c>
      <c r="CY4">
        <v>31.25</v>
      </c>
      <c r="CZ4">
        <v>0</v>
      </c>
      <c r="DA4">
        <v>81.25</v>
      </c>
      <c r="DB4">
        <v>41.346153259277344</v>
      </c>
      <c r="DC4">
        <v>62.5</v>
      </c>
      <c r="DD4">
        <v>37.980770111083984</v>
      </c>
      <c r="DE4">
        <v>21.153846740722656</v>
      </c>
      <c r="DF4">
        <v>85.096153259277344</v>
      </c>
      <c r="DG4">
        <v>28.846153259277344</v>
      </c>
      <c r="DH4">
        <v>32.211540222167969</v>
      </c>
      <c r="DI4">
        <v>13.461538314819336</v>
      </c>
      <c r="DJ4">
        <v>0.96153843402862549</v>
      </c>
      <c r="DK4">
        <v>94.711540222167969</v>
      </c>
      <c r="DL4">
        <v>83.173080444335938</v>
      </c>
      <c r="DM4">
        <v>98.557693481445313</v>
      </c>
      <c r="DN4">
        <v>96.153846740722656</v>
      </c>
      <c r="DO4">
        <v>22.596153259277344</v>
      </c>
      <c r="DP4">
        <v>23.55769157409668</v>
      </c>
      <c r="DQ4">
        <v>74.038459777832031</v>
      </c>
      <c r="DR4">
        <v>35.096153259277344</v>
      </c>
      <c r="DS4">
        <v>30.288461685180664</v>
      </c>
      <c r="DT4">
        <v>86.057693481445313</v>
      </c>
      <c r="DU4">
        <v>11.538461685180664</v>
      </c>
      <c r="DV4">
        <v>79.807693481445313</v>
      </c>
      <c r="DW4">
        <v>20.673076629638672</v>
      </c>
      <c r="DX4">
        <v>84.134613037109375</v>
      </c>
      <c r="DY4">
        <v>54.807693481445313</v>
      </c>
      <c r="DZ4">
        <v>14.90384578704834</v>
      </c>
      <c r="EA4">
        <v>53.846153259277344</v>
      </c>
      <c r="EB4" t="s">
        <v>585</v>
      </c>
      <c r="EC4">
        <v>49.519229888916016</v>
      </c>
      <c r="ED4">
        <v>64.903846740722656</v>
      </c>
      <c r="EE4">
        <v>48.557693481445313</v>
      </c>
      <c r="EF4">
        <v>25</v>
      </c>
      <c r="EG4">
        <v>28.365385055541992</v>
      </c>
      <c r="EH4">
        <v>49.038459777832031</v>
      </c>
      <c r="EI4">
        <v>56.730770111083984</v>
      </c>
      <c r="EJ4">
        <v>24.519229888916016</v>
      </c>
      <c r="EK4">
        <v>96.634613037109375</v>
      </c>
      <c r="EL4" t="s">
        <v>585</v>
      </c>
      <c r="EM4">
        <v>99.519233703613281</v>
      </c>
      <c r="EN4">
        <v>26.923076629638672</v>
      </c>
      <c r="EO4">
        <v>23.076923370361328</v>
      </c>
      <c r="EP4">
        <v>13.942307472229004</v>
      </c>
      <c r="EQ4" t="s">
        <v>585</v>
      </c>
      <c r="ER4">
        <v>68.75</v>
      </c>
      <c r="ES4">
        <v>95.673080444335938</v>
      </c>
      <c r="ET4">
        <v>66.826919555664063</v>
      </c>
      <c r="EU4">
        <v>24.038461685180664</v>
      </c>
      <c r="EV4">
        <v>54.326923370361328</v>
      </c>
      <c r="EW4">
        <v>63.942306518554688</v>
      </c>
      <c r="EX4">
        <v>26.44230842590332</v>
      </c>
      <c r="EY4">
        <v>43.269229888916016</v>
      </c>
      <c r="EZ4">
        <v>70.192306518554688</v>
      </c>
      <c r="FA4">
        <v>53.365383148193359</v>
      </c>
      <c r="FB4">
        <v>76.442306518554688</v>
      </c>
      <c r="FC4">
        <v>75.480766296386719</v>
      </c>
      <c r="FD4">
        <v>75</v>
      </c>
      <c r="FE4">
        <v>75.961540222167969</v>
      </c>
      <c r="FF4">
        <v>79.807693481445313</v>
      </c>
      <c r="FG4">
        <v>64.423080444335938</v>
      </c>
      <c r="FH4">
        <v>36.057693481445313</v>
      </c>
      <c r="FI4">
        <v>58.173076629638672</v>
      </c>
      <c r="FJ4">
        <v>43.75</v>
      </c>
      <c r="FK4" t="s">
        <v>585</v>
      </c>
      <c r="FL4">
        <v>16.826923370361328</v>
      </c>
      <c r="FM4">
        <v>61.538459777832031</v>
      </c>
      <c r="FN4">
        <v>42.788459777832031</v>
      </c>
      <c r="FO4">
        <v>57.211540222167969</v>
      </c>
      <c r="FP4">
        <v>48.076923370361328</v>
      </c>
      <c r="FQ4">
        <v>18.269229888916016</v>
      </c>
      <c r="FR4">
        <v>100</v>
      </c>
      <c r="FS4">
        <v>74.519233703613281</v>
      </c>
      <c r="FT4">
        <v>77.403846740722656</v>
      </c>
      <c r="FU4">
        <v>18.75</v>
      </c>
      <c r="FV4">
        <v>2.403846263885498</v>
      </c>
      <c r="FW4">
        <v>59.615383148193359</v>
      </c>
      <c r="FX4">
        <v>1.923076868057251</v>
      </c>
      <c r="FY4">
        <v>73.557693481445313</v>
      </c>
      <c r="FZ4">
        <v>44.230770111083984</v>
      </c>
      <c r="GA4">
        <v>70.673080444335938</v>
      </c>
      <c r="GB4">
        <v>62.980770111083984</v>
      </c>
      <c r="GC4">
        <v>62.019229888916016</v>
      </c>
      <c r="GD4">
        <v>4.3269228935241699</v>
      </c>
      <c r="GE4">
        <v>22.115385055541992</v>
      </c>
      <c r="GF4">
        <v>95.192306518554688</v>
      </c>
      <c r="GG4">
        <v>93.75</v>
      </c>
      <c r="GH4">
        <v>3.365384578704834</v>
      </c>
      <c r="GI4">
        <v>89.903846740722656</v>
      </c>
      <c r="GJ4">
        <v>12.980769157409668</v>
      </c>
      <c r="GK4">
        <v>27.403846740722656</v>
      </c>
      <c r="GL4">
        <v>58.653846740722656</v>
      </c>
      <c r="GM4">
        <v>21.634614944458008</v>
      </c>
      <c r="GN4">
        <v>30.769229888916016</v>
      </c>
      <c r="GO4">
        <v>38.461540222167969</v>
      </c>
      <c r="GP4">
        <v>47.115383148193359</v>
      </c>
      <c r="GQ4">
        <v>39.423076629638672</v>
      </c>
      <c r="GR4">
        <v>51.923076629638672</v>
      </c>
      <c r="GS4">
        <v>2.884615421295166</v>
      </c>
      <c r="GT4">
        <v>34.615383148193359</v>
      </c>
      <c r="GU4">
        <v>36.538459777832031</v>
      </c>
      <c r="GV4">
        <v>40.865383148193359</v>
      </c>
      <c r="GW4">
        <v>82.692306518554688</v>
      </c>
      <c r="GX4">
        <v>92.307693481445313</v>
      </c>
      <c r="GY4">
        <v>87.5</v>
      </c>
      <c r="GZ4">
        <v>72.596153259277344</v>
      </c>
      <c r="HA4">
        <v>15.384614944458008</v>
      </c>
      <c r="HB4">
        <v>37.019229888916016</v>
      </c>
      <c r="HC4">
        <v>1.442307710647583</v>
      </c>
      <c r="HD4">
        <v>46.634616851806641</v>
      </c>
      <c r="HE4">
        <v>88.461540222167969</v>
      </c>
      <c r="HF4">
        <v>55.769229888916016</v>
      </c>
      <c r="HG4">
        <v>3.846153736114502</v>
      </c>
      <c r="HH4">
        <v>29.326923370361328</v>
      </c>
      <c r="HI4">
        <v>7.6923074722290039</v>
      </c>
    </row>
    <row r="5" spans="1:227">
      <c r="A5">
        <v>4</v>
      </c>
      <c r="B5" t="s">
        <v>588</v>
      </c>
      <c r="C5" t="s">
        <v>584</v>
      </c>
      <c r="D5">
        <v>2.403846263885498</v>
      </c>
      <c r="E5">
        <v>40.865383148193359</v>
      </c>
      <c r="F5">
        <v>21.634614944458008</v>
      </c>
      <c r="G5">
        <v>86.057693481445313</v>
      </c>
      <c r="H5">
        <v>93.269233703613281</v>
      </c>
      <c r="I5">
        <v>16.826923370361328</v>
      </c>
      <c r="J5">
        <v>64.903846740722656</v>
      </c>
      <c r="K5">
        <v>66.346153259277344</v>
      </c>
      <c r="L5">
        <v>34.615383148193359</v>
      </c>
      <c r="M5">
        <v>51.923076629638672</v>
      </c>
      <c r="N5">
        <v>87.5</v>
      </c>
      <c r="O5">
        <v>92.307693481445313</v>
      </c>
      <c r="P5">
        <v>97.115386962890625</v>
      </c>
      <c r="Q5">
        <v>25.961538314819336</v>
      </c>
      <c r="R5">
        <v>55.769229888916016</v>
      </c>
      <c r="S5">
        <v>67.307693481445313</v>
      </c>
      <c r="T5">
        <v>30.769229888916016</v>
      </c>
      <c r="U5">
        <v>63.942306518554688</v>
      </c>
      <c r="V5">
        <v>16.346153259277344</v>
      </c>
      <c r="W5">
        <v>88.942306518554688</v>
      </c>
      <c r="X5">
        <v>23.076923370361328</v>
      </c>
      <c r="Y5">
        <v>24.519229888916016</v>
      </c>
      <c r="Z5">
        <v>75.480766296386719</v>
      </c>
      <c r="AA5">
        <v>71.153846740722656</v>
      </c>
      <c r="AB5">
        <v>12.019230842590332</v>
      </c>
      <c r="AC5">
        <v>43.269229888916016</v>
      </c>
      <c r="AD5">
        <v>65.865386962890625</v>
      </c>
      <c r="AE5">
        <v>48.076923370361328</v>
      </c>
      <c r="AF5">
        <v>80.288459777832031</v>
      </c>
      <c r="AG5">
        <v>51.442306518554688</v>
      </c>
      <c r="AH5">
        <v>36.538459777832031</v>
      </c>
      <c r="AI5">
        <v>6.730769157409668</v>
      </c>
      <c r="AJ5">
        <v>17.788461685180664</v>
      </c>
      <c r="AK5">
        <v>12.5</v>
      </c>
      <c r="AL5">
        <v>92.788459777832031</v>
      </c>
      <c r="AM5">
        <v>66.826919555664063</v>
      </c>
      <c r="AN5">
        <v>76.442306518554688</v>
      </c>
      <c r="AO5">
        <v>4.3269228935241699</v>
      </c>
      <c r="AP5">
        <v>7.2115383148193359</v>
      </c>
      <c r="AQ5">
        <v>84.134613037109375</v>
      </c>
      <c r="AR5">
        <v>52.884616851806641</v>
      </c>
      <c r="AS5">
        <v>33.653846740722656</v>
      </c>
      <c r="AT5">
        <v>10.09615421295166</v>
      </c>
      <c r="AU5">
        <v>2.884615421295166</v>
      </c>
      <c r="AV5">
        <v>11.538461685180664</v>
      </c>
      <c r="AW5" t="s">
        <v>585</v>
      </c>
      <c r="AX5">
        <v>70.192306518554688</v>
      </c>
      <c r="AY5">
        <v>29.80769157409668</v>
      </c>
      <c r="AZ5">
        <v>62.019229888916016</v>
      </c>
      <c r="BA5">
        <v>43.75</v>
      </c>
      <c r="BB5">
        <v>70.673080444335938</v>
      </c>
      <c r="BC5">
        <v>83.173080444335938</v>
      </c>
      <c r="BD5">
        <v>98.076919555664063</v>
      </c>
      <c r="BE5">
        <v>15.865385055541992</v>
      </c>
      <c r="BF5">
        <v>75.961540222167969</v>
      </c>
      <c r="BG5">
        <v>45.192306518554688</v>
      </c>
      <c r="BH5">
        <v>32.211540222167969</v>
      </c>
      <c r="BI5">
        <v>39.903846740722656</v>
      </c>
      <c r="BJ5">
        <v>22.115385055541992</v>
      </c>
      <c r="BK5">
        <v>8.6538457870483398</v>
      </c>
      <c r="BL5">
        <v>5.2884616851806641</v>
      </c>
      <c r="BM5">
        <v>89.423080444335938</v>
      </c>
      <c r="BN5">
        <v>33.173076629638672</v>
      </c>
      <c r="BO5">
        <v>37.980770111083984</v>
      </c>
      <c r="BP5">
        <v>57.211540222167969</v>
      </c>
      <c r="BQ5">
        <v>100</v>
      </c>
      <c r="BR5">
        <v>87.980766296386719</v>
      </c>
      <c r="BS5">
        <v>86.538459777832031</v>
      </c>
      <c r="BT5">
        <v>27.884614944458008</v>
      </c>
      <c r="BU5">
        <v>39.423076629638672</v>
      </c>
      <c r="BV5">
        <v>61.057693481445313</v>
      </c>
      <c r="BW5">
        <v>91.346153259277344</v>
      </c>
      <c r="BX5">
        <v>53.846153259277344</v>
      </c>
      <c r="BY5">
        <v>62.980770111083984</v>
      </c>
      <c r="BZ5">
        <v>94.230766296386719</v>
      </c>
      <c r="CA5">
        <v>61.538459777832031</v>
      </c>
      <c r="CB5">
        <v>86.057693481445313</v>
      </c>
      <c r="CC5">
        <v>13.942307472229004</v>
      </c>
      <c r="CD5">
        <v>8.1730766296386719</v>
      </c>
      <c r="CE5">
        <v>6.25</v>
      </c>
      <c r="CF5">
        <v>36.057693481445313</v>
      </c>
      <c r="CG5">
        <v>14.423076629638672</v>
      </c>
      <c r="CH5">
        <v>17.30769157409668</v>
      </c>
      <c r="CI5">
        <v>91.826919555664063</v>
      </c>
      <c r="CJ5">
        <v>67.788459777832031</v>
      </c>
      <c r="CK5">
        <v>96.153846740722656</v>
      </c>
      <c r="CL5">
        <v>54.326923370361328</v>
      </c>
      <c r="CM5">
        <v>41.826923370361328</v>
      </c>
      <c r="CN5">
        <v>20.19230842590332</v>
      </c>
      <c r="CO5">
        <v>3.846153736114502</v>
      </c>
      <c r="CP5">
        <v>90.384613037109375</v>
      </c>
      <c r="CQ5">
        <v>82.211540222167969</v>
      </c>
      <c r="CR5">
        <v>60.576923370361328</v>
      </c>
      <c r="CS5">
        <v>46.153846740722656</v>
      </c>
      <c r="CT5">
        <v>90.865386962890625</v>
      </c>
      <c r="CU5">
        <v>94.230766296386719</v>
      </c>
      <c r="CV5">
        <v>59.134616851806641</v>
      </c>
      <c r="CW5">
        <v>38.461540222167969</v>
      </c>
      <c r="CX5">
        <v>31.25</v>
      </c>
      <c r="CY5">
        <v>77.884613037109375</v>
      </c>
      <c r="CZ5">
        <v>4.8076925277709961</v>
      </c>
      <c r="DA5">
        <v>84.615386962890625</v>
      </c>
      <c r="DB5">
        <v>38.942306518554688</v>
      </c>
      <c r="DC5">
        <v>63.461540222167969</v>
      </c>
      <c r="DD5">
        <v>18.269229888916016</v>
      </c>
      <c r="DE5">
        <v>20.673076629638672</v>
      </c>
      <c r="DF5">
        <v>81.25</v>
      </c>
      <c r="DG5">
        <v>19.230770111083984</v>
      </c>
      <c r="DH5">
        <v>35.576923370361328</v>
      </c>
      <c r="DI5">
        <v>14.90384578704834</v>
      </c>
      <c r="DJ5">
        <v>1.442307710647583</v>
      </c>
      <c r="DK5">
        <v>95.192306518554688</v>
      </c>
      <c r="DL5">
        <v>81.730766296386719</v>
      </c>
      <c r="DM5">
        <v>95.673080444335938</v>
      </c>
      <c r="DN5">
        <v>76.923080444335938</v>
      </c>
      <c r="DO5">
        <v>19.711538314819336</v>
      </c>
      <c r="DP5">
        <v>44.711540222167969</v>
      </c>
      <c r="DQ5">
        <v>73.076919555664063</v>
      </c>
      <c r="DR5">
        <v>42.307693481445313</v>
      </c>
      <c r="DS5">
        <v>18.75</v>
      </c>
      <c r="DT5">
        <v>78.846153259277344</v>
      </c>
      <c r="DU5">
        <v>54.807693481445313</v>
      </c>
      <c r="DV5">
        <v>75.480766296386719</v>
      </c>
      <c r="DW5">
        <v>30.288461685180664</v>
      </c>
      <c r="DX5">
        <v>79.807693481445313</v>
      </c>
      <c r="DY5">
        <v>26.923076629638672</v>
      </c>
      <c r="DZ5">
        <v>56.25</v>
      </c>
      <c r="EA5">
        <v>37.5</v>
      </c>
      <c r="EB5" t="s">
        <v>585</v>
      </c>
      <c r="EC5">
        <v>45.673076629638672</v>
      </c>
      <c r="ED5">
        <v>55.288459777832031</v>
      </c>
      <c r="EE5">
        <v>50.961540222167969</v>
      </c>
      <c r="EF5">
        <v>15.384614944458008</v>
      </c>
      <c r="EG5">
        <v>10.576923370361328</v>
      </c>
      <c r="EH5">
        <v>62.5</v>
      </c>
      <c r="EI5">
        <v>24.038461685180664</v>
      </c>
      <c r="EJ5">
        <v>34.134616851806641</v>
      </c>
      <c r="EK5">
        <v>94.711540222167969</v>
      </c>
      <c r="EL5" t="s">
        <v>585</v>
      </c>
      <c r="EM5">
        <v>99.038459777832031</v>
      </c>
      <c r="EN5">
        <v>9.1346149444580078</v>
      </c>
      <c r="EO5">
        <v>32.692306518554688</v>
      </c>
      <c r="EP5">
        <v>21.153846740722656</v>
      </c>
      <c r="EQ5" t="s">
        <v>585</v>
      </c>
      <c r="ER5">
        <v>52.403846740722656</v>
      </c>
      <c r="ES5">
        <v>99.519233703613281</v>
      </c>
      <c r="ET5">
        <v>71.634613037109375</v>
      </c>
      <c r="EU5">
        <v>25.480770111083984</v>
      </c>
      <c r="EV5">
        <v>47.115383148193359</v>
      </c>
      <c r="EW5">
        <v>46.634616851806641</v>
      </c>
      <c r="EX5">
        <v>25</v>
      </c>
      <c r="EY5">
        <v>37.019229888916016</v>
      </c>
      <c r="EZ5">
        <v>41.346153259277344</v>
      </c>
      <c r="FA5">
        <v>31.730770111083984</v>
      </c>
      <c r="FB5">
        <v>69.230766296386719</v>
      </c>
      <c r="FC5">
        <v>85.096153259277344</v>
      </c>
      <c r="FD5">
        <v>72.596153259277344</v>
      </c>
      <c r="FE5">
        <v>82.692306518554688</v>
      </c>
      <c r="FF5">
        <v>75.480766296386719</v>
      </c>
      <c r="FG5">
        <v>64.423080444335938</v>
      </c>
      <c r="FH5">
        <v>22.596153259277344</v>
      </c>
      <c r="FI5">
        <v>56.730770111083984</v>
      </c>
      <c r="FJ5">
        <v>77.884613037109375</v>
      </c>
      <c r="FK5" t="s">
        <v>585</v>
      </c>
      <c r="FL5">
        <v>26.44230842590332</v>
      </c>
      <c r="FM5">
        <v>60.096153259277344</v>
      </c>
      <c r="FN5">
        <v>44.230770111083984</v>
      </c>
      <c r="FO5">
        <v>47.596153259277344</v>
      </c>
      <c r="FP5">
        <v>58.653846740722656</v>
      </c>
      <c r="FQ5">
        <v>23.55769157409668</v>
      </c>
      <c r="FR5">
        <v>98.557693481445313</v>
      </c>
      <c r="FS5">
        <v>73.557693481445313</v>
      </c>
      <c r="FT5">
        <v>83.653846740722656</v>
      </c>
      <c r="FU5">
        <v>50.480770111083984</v>
      </c>
      <c r="FV5">
        <v>0.48076921701431274</v>
      </c>
      <c r="FW5">
        <v>49.519229888916016</v>
      </c>
      <c r="FX5">
        <v>1.923076868057251</v>
      </c>
      <c r="FY5">
        <v>78.365386962890625</v>
      </c>
      <c r="FZ5">
        <v>53.365383148193359</v>
      </c>
      <c r="GA5">
        <v>68.75</v>
      </c>
      <c r="GB5">
        <v>72.115386962890625</v>
      </c>
      <c r="GC5">
        <v>69.711540222167969</v>
      </c>
      <c r="GD5">
        <v>12.980769157409668</v>
      </c>
      <c r="GE5">
        <v>50</v>
      </c>
      <c r="GF5">
        <v>96.634613037109375</v>
      </c>
      <c r="GG5">
        <v>97.596153259277344</v>
      </c>
      <c r="GH5">
        <v>0.96153843402862549</v>
      </c>
      <c r="GI5">
        <v>87.019233703613281</v>
      </c>
      <c r="GJ5">
        <v>9.6153850555419922</v>
      </c>
      <c r="GK5">
        <v>29.326923370361328</v>
      </c>
      <c r="GL5">
        <v>57.692306518554688</v>
      </c>
      <c r="GM5">
        <v>11.057692527770996</v>
      </c>
      <c r="GN5">
        <v>28.365385055541992</v>
      </c>
      <c r="GO5">
        <v>65.384613037109375</v>
      </c>
      <c r="GP5">
        <v>49.038459777832031</v>
      </c>
      <c r="GQ5">
        <v>58.173076629638672</v>
      </c>
      <c r="GR5">
        <v>40.384616851806641</v>
      </c>
      <c r="GS5">
        <v>5.769230842590332</v>
      </c>
      <c r="GT5">
        <v>68.269233703613281</v>
      </c>
      <c r="GU5">
        <v>42.788459777832031</v>
      </c>
      <c r="GV5">
        <v>27.403846740722656</v>
      </c>
      <c r="GW5">
        <v>79.326919555664063</v>
      </c>
      <c r="GX5">
        <v>89.903846740722656</v>
      </c>
      <c r="GY5">
        <v>88.461540222167969</v>
      </c>
      <c r="GZ5">
        <v>74.038459777832031</v>
      </c>
      <c r="HA5">
        <v>13.461538314819336</v>
      </c>
      <c r="HB5">
        <v>59.615383148193359</v>
      </c>
      <c r="HC5">
        <v>0</v>
      </c>
      <c r="HD5">
        <v>48.557693481445313</v>
      </c>
      <c r="HE5">
        <v>80.769233703613281</v>
      </c>
      <c r="HF5">
        <v>35.096153259277344</v>
      </c>
      <c r="HG5">
        <v>3.365384578704834</v>
      </c>
      <c r="HH5">
        <v>28.846153259277344</v>
      </c>
      <c r="HI5">
        <v>7.6923074722290039</v>
      </c>
    </row>
    <row r="6" spans="1:227">
      <c r="A6">
        <v>5</v>
      </c>
      <c r="B6" t="s">
        <v>589</v>
      </c>
      <c r="C6" t="s">
        <v>584</v>
      </c>
      <c r="D6">
        <v>5.2884616851806641</v>
      </c>
      <c r="E6">
        <v>31.730770111083984</v>
      </c>
      <c r="F6">
        <v>28.365385055541992</v>
      </c>
      <c r="G6">
        <v>88.942306518554688</v>
      </c>
      <c r="H6">
        <v>88.942306518554688</v>
      </c>
      <c r="I6">
        <v>18.269229888916016</v>
      </c>
      <c r="J6">
        <v>74.519233703613281</v>
      </c>
      <c r="K6">
        <v>63.461540222167969</v>
      </c>
      <c r="L6">
        <v>50</v>
      </c>
      <c r="M6">
        <v>57.692306518554688</v>
      </c>
      <c r="N6">
        <v>86.538459777832031</v>
      </c>
      <c r="O6">
        <v>93.75</v>
      </c>
      <c r="P6">
        <v>90.865386962890625</v>
      </c>
      <c r="Q6">
        <v>16.346153259277344</v>
      </c>
      <c r="R6">
        <v>83.653846740722656</v>
      </c>
      <c r="S6">
        <v>53.365383148193359</v>
      </c>
      <c r="T6">
        <v>16.826923370361328</v>
      </c>
      <c r="U6">
        <v>85.576919555664063</v>
      </c>
      <c r="V6">
        <v>48.076923370361328</v>
      </c>
      <c r="W6">
        <v>89.903846740722656</v>
      </c>
      <c r="X6">
        <v>47.115383148193359</v>
      </c>
      <c r="Y6">
        <v>54.326923370361328</v>
      </c>
      <c r="Z6">
        <v>88.942306518554688</v>
      </c>
      <c r="AA6">
        <v>92.788459777832031</v>
      </c>
      <c r="AB6">
        <v>24.519229888916016</v>
      </c>
      <c r="AC6">
        <v>28.846153259277344</v>
      </c>
      <c r="AD6">
        <v>72.115386962890625</v>
      </c>
      <c r="AE6">
        <v>43.75</v>
      </c>
      <c r="AF6">
        <v>87.019233703613281</v>
      </c>
      <c r="AG6">
        <v>46.153846740722656</v>
      </c>
      <c r="AH6">
        <v>51.442306518554688</v>
      </c>
      <c r="AI6">
        <v>4.8076925277709961</v>
      </c>
      <c r="AJ6">
        <v>11.057692527770996</v>
      </c>
      <c r="AK6">
        <v>12.5</v>
      </c>
      <c r="AL6">
        <v>91.826919555664063</v>
      </c>
      <c r="AM6">
        <v>80.288459777832031</v>
      </c>
      <c r="AN6">
        <v>67.307693481445313</v>
      </c>
      <c r="AO6">
        <v>9.6153850555419922</v>
      </c>
      <c r="AP6">
        <v>5.769230842590332</v>
      </c>
      <c r="AQ6">
        <v>84.134613037109375</v>
      </c>
      <c r="AR6">
        <v>52.884616851806641</v>
      </c>
      <c r="AS6">
        <v>47.596153259277344</v>
      </c>
      <c r="AT6">
        <v>11.538461685180664</v>
      </c>
      <c r="AU6">
        <v>3.365384578704834</v>
      </c>
      <c r="AV6">
        <v>6.25</v>
      </c>
      <c r="AW6" t="s">
        <v>585</v>
      </c>
      <c r="AX6">
        <v>77.403846740722656</v>
      </c>
      <c r="AY6">
        <v>32.692306518554688</v>
      </c>
      <c r="AZ6">
        <v>61.538459777832031</v>
      </c>
      <c r="BA6">
        <v>49.519229888916016</v>
      </c>
      <c r="BB6">
        <v>65.865386962890625</v>
      </c>
      <c r="BC6">
        <v>71.153846740722656</v>
      </c>
      <c r="BD6">
        <v>100</v>
      </c>
      <c r="BE6">
        <v>25</v>
      </c>
      <c r="BF6">
        <v>70.192306518554688</v>
      </c>
      <c r="BG6">
        <v>26.923076629638672</v>
      </c>
      <c r="BH6">
        <v>32.211540222167969</v>
      </c>
      <c r="BI6">
        <v>22.596153259277344</v>
      </c>
      <c r="BJ6">
        <v>29.326923370361328</v>
      </c>
      <c r="BK6">
        <v>0.96153843402862549</v>
      </c>
      <c r="BL6">
        <v>7.2115383148193359</v>
      </c>
      <c r="BM6">
        <v>92.307693481445313</v>
      </c>
      <c r="BN6">
        <v>36.057693481445313</v>
      </c>
      <c r="BO6">
        <v>40.865383148193359</v>
      </c>
      <c r="BP6">
        <v>72.596153259277344</v>
      </c>
      <c r="BQ6">
        <v>99.519233703613281</v>
      </c>
      <c r="BR6">
        <v>84.615386962890625</v>
      </c>
      <c r="BS6">
        <v>81.25</v>
      </c>
      <c r="BT6">
        <v>18.75</v>
      </c>
      <c r="BU6">
        <v>43.269229888916016</v>
      </c>
      <c r="BV6">
        <v>71.634613037109375</v>
      </c>
      <c r="BW6">
        <v>95.192306518554688</v>
      </c>
      <c r="BX6">
        <v>50.480770111083984</v>
      </c>
      <c r="BY6">
        <v>58.653846740722656</v>
      </c>
      <c r="BZ6">
        <v>82.211540222167969</v>
      </c>
      <c r="CA6">
        <v>64.423080444335938</v>
      </c>
      <c r="CB6">
        <v>88.942306518554688</v>
      </c>
      <c r="CC6">
        <v>13.942307472229004</v>
      </c>
      <c r="CD6">
        <v>17.788461685180664</v>
      </c>
      <c r="CE6">
        <v>8.6538457870483398</v>
      </c>
      <c r="CF6">
        <v>48.557693481445313</v>
      </c>
      <c r="CG6">
        <v>8.1730766296386719</v>
      </c>
      <c r="CH6">
        <v>20.673076629638672</v>
      </c>
      <c r="CI6">
        <v>93.269233703613281</v>
      </c>
      <c r="CJ6">
        <v>60.576923370361328</v>
      </c>
      <c r="CK6">
        <v>94.711540222167969</v>
      </c>
      <c r="CL6">
        <v>46.634616851806641</v>
      </c>
      <c r="CM6">
        <v>38.942306518554688</v>
      </c>
      <c r="CN6">
        <v>14.423076629638672</v>
      </c>
      <c r="CO6">
        <v>9.1346149444580078</v>
      </c>
      <c r="CP6">
        <v>91.346153259277344</v>
      </c>
      <c r="CQ6">
        <v>70.673080444335938</v>
      </c>
      <c r="CR6">
        <v>69.230766296386719</v>
      </c>
      <c r="CS6">
        <v>55.769229888916016</v>
      </c>
      <c r="CT6">
        <v>90.384613037109375</v>
      </c>
      <c r="CU6">
        <v>82.211540222167969</v>
      </c>
      <c r="CV6">
        <v>59.615383148193359</v>
      </c>
      <c r="CW6">
        <v>39.903846740722656</v>
      </c>
      <c r="CX6">
        <v>21.153846740722656</v>
      </c>
      <c r="CY6">
        <v>66.826919555664063</v>
      </c>
      <c r="CZ6">
        <v>1.442307710647583</v>
      </c>
      <c r="DA6">
        <v>75.961540222167969</v>
      </c>
      <c r="DB6">
        <v>36.538459777832031</v>
      </c>
      <c r="DC6">
        <v>53.846153259277344</v>
      </c>
      <c r="DD6">
        <v>12.980769157409668</v>
      </c>
      <c r="DE6">
        <v>14.90384578704834</v>
      </c>
      <c r="DF6">
        <v>75.480766296386719</v>
      </c>
      <c r="DG6">
        <v>12.019230842590332</v>
      </c>
      <c r="DH6">
        <v>51.923076629638672</v>
      </c>
      <c r="DI6">
        <v>19.711538314819336</v>
      </c>
      <c r="DJ6">
        <v>2.884615421295166</v>
      </c>
      <c r="DK6">
        <v>95.673080444335938</v>
      </c>
      <c r="DL6">
        <v>79.807693481445313</v>
      </c>
      <c r="DM6">
        <v>96.634613037109375</v>
      </c>
      <c r="DN6">
        <v>78.365386962890625</v>
      </c>
      <c r="DO6">
        <v>17.30769157409668</v>
      </c>
      <c r="DP6">
        <v>39.423076629638672</v>
      </c>
      <c r="DQ6">
        <v>62.5</v>
      </c>
      <c r="DR6">
        <v>44.711540222167969</v>
      </c>
      <c r="DS6">
        <v>24.038461685180664</v>
      </c>
      <c r="DT6">
        <v>64.903846740722656</v>
      </c>
      <c r="DU6">
        <v>55.288459777832031</v>
      </c>
      <c r="DV6">
        <v>74.519233703613281</v>
      </c>
      <c r="DW6">
        <v>23.076923370361328</v>
      </c>
      <c r="DX6">
        <v>67.788459777832031</v>
      </c>
      <c r="DY6">
        <v>21.634614944458008</v>
      </c>
      <c r="DZ6">
        <v>80.769233703613281</v>
      </c>
      <c r="EA6">
        <v>30.288461685180664</v>
      </c>
      <c r="EB6" t="s">
        <v>585</v>
      </c>
      <c r="EC6">
        <v>34.615383148193359</v>
      </c>
      <c r="ED6">
        <v>56.25</v>
      </c>
      <c r="EE6">
        <v>42.788459777832031</v>
      </c>
      <c r="EF6">
        <v>25.961538314819336</v>
      </c>
      <c r="EG6">
        <v>27.884614944458008</v>
      </c>
      <c r="EH6">
        <v>63.942306518554688</v>
      </c>
      <c r="EI6">
        <v>35.576923370361328</v>
      </c>
      <c r="EJ6">
        <v>29.80769157409668</v>
      </c>
      <c r="EK6">
        <v>96.153846740722656</v>
      </c>
      <c r="EL6" t="s">
        <v>585</v>
      </c>
      <c r="EM6">
        <v>98.557693481445313</v>
      </c>
      <c r="EN6">
        <v>10.576923370361328</v>
      </c>
      <c r="EO6">
        <v>27.403846740722656</v>
      </c>
      <c r="EP6">
        <v>13.461538314819336</v>
      </c>
      <c r="EQ6" t="s">
        <v>585</v>
      </c>
      <c r="ER6">
        <v>37.980770111083984</v>
      </c>
      <c r="ES6">
        <v>97.596153259277344</v>
      </c>
      <c r="ET6">
        <v>62.019229888916016</v>
      </c>
      <c r="EU6">
        <v>22.115385055541992</v>
      </c>
      <c r="EV6">
        <v>35.576923370361328</v>
      </c>
      <c r="EW6">
        <v>33.173076629638672</v>
      </c>
      <c r="EX6">
        <v>30.769229888916016</v>
      </c>
      <c r="EY6">
        <v>20.19230842590332</v>
      </c>
      <c r="EZ6">
        <v>33.653846740722656</v>
      </c>
      <c r="FA6">
        <v>34.134616851806641</v>
      </c>
      <c r="FB6">
        <v>73.076919555664063</v>
      </c>
      <c r="FC6">
        <v>76.923080444335938</v>
      </c>
      <c r="FD6">
        <v>56.730770111083984</v>
      </c>
      <c r="FE6">
        <v>77.884613037109375</v>
      </c>
      <c r="FF6">
        <v>74.519233703613281</v>
      </c>
      <c r="FG6">
        <v>54.807693481445313</v>
      </c>
      <c r="FH6">
        <v>19.230770111083984</v>
      </c>
      <c r="FI6">
        <v>69.711540222167969</v>
      </c>
      <c r="FJ6">
        <v>75</v>
      </c>
      <c r="FK6" t="s">
        <v>585</v>
      </c>
      <c r="FL6">
        <v>61.057693481445313</v>
      </c>
      <c r="FM6">
        <v>62.980770111083984</v>
      </c>
      <c r="FN6">
        <v>57.211540222167969</v>
      </c>
      <c r="FO6">
        <v>37.5</v>
      </c>
      <c r="FP6">
        <v>86.057693481445313</v>
      </c>
      <c r="FQ6">
        <v>41.346153259277344</v>
      </c>
      <c r="FR6">
        <v>99.038459777832031</v>
      </c>
      <c r="FS6">
        <v>66.346153259277344</v>
      </c>
      <c r="FT6">
        <v>79.326919555664063</v>
      </c>
      <c r="FU6">
        <v>60.096153259277344</v>
      </c>
      <c r="FV6">
        <v>2.403846263885498</v>
      </c>
      <c r="FW6">
        <v>59.134616851806641</v>
      </c>
      <c r="FX6">
        <v>0</v>
      </c>
      <c r="FY6">
        <v>76.442306518554688</v>
      </c>
      <c r="FZ6">
        <v>45.673076629638672</v>
      </c>
      <c r="GA6">
        <v>65.384613037109375</v>
      </c>
      <c r="GB6">
        <v>68.75</v>
      </c>
      <c r="GC6">
        <v>78.846153259277344</v>
      </c>
      <c r="GD6">
        <v>6.730769157409668</v>
      </c>
      <c r="GE6">
        <v>37.019229888916016</v>
      </c>
      <c r="GF6">
        <v>98.076919555664063</v>
      </c>
      <c r="GG6">
        <v>97.115386962890625</v>
      </c>
      <c r="GH6">
        <v>0.48076921701431274</v>
      </c>
      <c r="GI6">
        <v>85.096153259277344</v>
      </c>
      <c r="GJ6">
        <v>7.6923074722290039</v>
      </c>
      <c r="GK6">
        <v>40.384616851806641</v>
      </c>
      <c r="GL6">
        <v>38.461540222167969</v>
      </c>
      <c r="GM6">
        <v>45.192306518554688</v>
      </c>
      <c r="GN6">
        <v>25.480770111083984</v>
      </c>
      <c r="GO6">
        <v>41.826923370361328</v>
      </c>
      <c r="GP6">
        <v>50.961540222167969</v>
      </c>
      <c r="GQ6">
        <v>52.403846740722656</v>
      </c>
      <c r="GR6">
        <v>44.230770111083984</v>
      </c>
      <c r="GS6">
        <v>4.3269228935241699</v>
      </c>
      <c r="GT6">
        <v>68.269233703613281</v>
      </c>
      <c r="GU6">
        <v>15.384614944458008</v>
      </c>
      <c r="GV6">
        <v>23.55769157409668</v>
      </c>
      <c r="GW6">
        <v>83.173080444335938</v>
      </c>
      <c r="GX6">
        <v>94.230766296386719</v>
      </c>
      <c r="GY6">
        <v>82.692306518554688</v>
      </c>
      <c r="GZ6">
        <v>89.423080444335938</v>
      </c>
      <c r="HA6">
        <v>15.865385055541992</v>
      </c>
      <c r="HB6">
        <v>49.038459777832031</v>
      </c>
      <c r="HC6">
        <v>3.846153736114502</v>
      </c>
      <c r="HD6">
        <v>42.307693481445313</v>
      </c>
      <c r="HE6">
        <v>58.173076629638672</v>
      </c>
      <c r="HF6">
        <v>31.25</v>
      </c>
      <c r="HG6">
        <v>1.923076868057251</v>
      </c>
      <c r="HH6">
        <v>26.44230842590332</v>
      </c>
      <c r="HI6">
        <v>10.09615421295166</v>
      </c>
    </row>
    <row r="7" spans="1:227">
      <c r="A7">
        <v>6</v>
      </c>
      <c r="B7" t="s">
        <v>590</v>
      </c>
      <c r="C7" t="s">
        <v>584</v>
      </c>
      <c r="D7">
        <v>19.323671340942383</v>
      </c>
      <c r="E7">
        <v>51.207729339599609</v>
      </c>
      <c r="F7">
        <v>18.357488632202148</v>
      </c>
      <c r="G7">
        <v>81.642509460449219</v>
      </c>
      <c r="H7">
        <v>83.574882507324219</v>
      </c>
      <c r="I7">
        <v>25.603864669799805</v>
      </c>
      <c r="J7" t="s">
        <v>585</v>
      </c>
      <c r="K7">
        <v>71.014495849609375</v>
      </c>
      <c r="L7">
        <v>65.700485229492188</v>
      </c>
      <c r="M7">
        <v>49.275363922119141</v>
      </c>
      <c r="N7">
        <v>92.753623962402344</v>
      </c>
      <c r="O7">
        <v>93.236717224121094</v>
      </c>
      <c r="P7">
        <v>95.652175903320313</v>
      </c>
      <c r="Q7">
        <v>5.7971014976501465</v>
      </c>
      <c r="R7">
        <v>77.294685363769531</v>
      </c>
      <c r="S7">
        <v>9.1787443161010742</v>
      </c>
      <c r="T7">
        <v>26.570047378540039</v>
      </c>
      <c r="U7">
        <v>86.473426818847656</v>
      </c>
      <c r="V7">
        <v>8.6956520080566406</v>
      </c>
      <c r="W7">
        <v>90.821258544921875</v>
      </c>
      <c r="X7">
        <v>62.318840026855469</v>
      </c>
      <c r="Y7">
        <v>42.512077331542969</v>
      </c>
      <c r="Z7" t="s">
        <v>585</v>
      </c>
      <c r="AA7">
        <v>53.623188018798828</v>
      </c>
      <c r="AB7">
        <v>43.478260040283203</v>
      </c>
      <c r="AC7">
        <v>36.714977264404297</v>
      </c>
      <c r="AD7">
        <v>60.869564056396484</v>
      </c>
      <c r="AE7">
        <v>56.521739959716797</v>
      </c>
      <c r="AF7">
        <v>22.222221374511719</v>
      </c>
      <c r="AG7">
        <v>56.038646697998047</v>
      </c>
      <c r="AH7">
        <v>39.130435943603516</v>
      </c>
      <c r="AI7">
        <v>6.2801933288574219</v>
      </c>
      <c r="AJ7">
        <v>12.560386657714844</v>
      </c>
      <c r="AK7">
        <v>15.458937644958496</v>
      </c>
      <c r="AL7">
        <v>96.135269165039063</v>
      </c>
      <c r="AM7">
        <v>76.328498840332031</v>
      </c>
      <c r="AN7">
        <v>61.835750579833984</v>
      </c>
      <c r="AO7">
        <v>14.975845336914063</v>
      </c>
      <c r="AP7">
        <v>10.628019332885742</v>
      </c>
      <c r="AQ7">
        <v>81.159423828125</v>
      </c>
      <c r="AR7">
        <v>4.8309178352355957</v>
      </c>
      <c r="AS7">
        <v>52.657005310058594</v>
      </c>
      <c r="AT7">
        <v>27.053140640258789</v>
      </c>
      <c r="AU7">
        <v>14.492753982543945</v>
      </c>
      <c r="AV7">
        <v>13.526570320129395</v>
      </c>
      <c r="AW7" t="s">
        <v>585</v>
      </c>
      <c r="AX7">
        <v>87.439613342285156</v>
      </c>
      <c r="AY7">
        <v>33.816425323486328</v>
      </c>
      <c r="AZ7">
        <v>64.251205444335938</v>
      </c>
      <c r="BA7">
        <v>11.111110687255859</v>
      </c>
      <c r="BB7">
        <v>75.362319946289063</v>
      </c>
      <c r="BC7">
        <v>79.22705078125</v>
      </c>
      <c r="BD7">
        <v>97.584541320800781</v>
      </c>
      <c r="BE7">
        <v>10.144927978515625</v>
      </c>
      <c r="BF7">
        <v>74.396133422851563</v>
      </c>
      <c r="BG7">
        <v>55.072463989257813</v>
      </c>
      <c r="BH7">
        <v>46.376811981201172</v>
      </c>
      <c r="BI7">
        <v>7.729468822479248</v>
      </c>
      <c r="BJ7">
        <v>47.826087951660156</v>
      </c>
      <c r="BK7">
        <v>1.932367205619812</v>
      </c>
      <c r="BL7">
        <v>0.483091801404953</v>
      </c>
      <c r="BM7">
        <v>88.405799865722656</v>
      </c>
      <c r="BN7">
        <v>13.043478012084961</v>
      </c>
      <c r="BO7">
        <v>20.28985595703125</v>
      </c>
      <c r="BP7">
        <v>47.342994689941406</v>
      </c>
      <c r="BQ7">
        <v>99.51690673828125</v>
      </c>
      <c r="BR7">
        <v>82.608695983886719</v>
      </c>
      <c r="BS7">
        <v>92.753623962402344</v>
      </c>
      <c r="BT7">
        <v>21.256038665771484</v>
      </c>
      <c r="BU7">
        <v>38.647342681884766</v>
      </c>
      <c r="BV7">
        <v>49.758453369140625</v>
      </c>
      <c r="BW7">
        <v>94.202896118164063</v>
      </c>
      <c r="BX7">
        <v>64.734298706054688</v>
      </c>
      <c r="BY7">
        <v>78.743965148925781</v>
      </c>
      <c r="BZ7">
        <v>92.753623962402344</v>
      </c>
      <c r="CA7">
        <v>69.565216064453125</v>
      </c>
      <c r="CB7">
        <v>77.777778625488281</v>
      </c>
      <c r="CC7">
        <v>35.265701293945313</v>
      </c>
      <c r="CD7">
        <v>22.705314636230469</v>
      </c>
      <c r="CE7">
        <v>34.299518585205078</v>
      </c>
      <c r="CF7">
        <v>54.106281280517578</v>
      </c>
      <c r="CG7">
        <v>24.15458869934082</v>
      </c>
      <c r="CH7">
        <v>30.917875289916992</v>
      </c>
      <c r="CI7">
        <v>48.309177398681641</v>
      </c>
      <c r="CJ7">
        <v>58.937198638916016</v>
      </c>
      <c r="CK7">
        <v>94.685989379882813</v>
      </c>
      <c r="CL7">
        <v>53.140094757080078</v>
      </c>
      <c r="CM7">
        <v>52.173912048339844</v>
      </c>
      <c r="CN7">
        <v>8.2125606536865234</v>
      </c>
      <c r="CO7">
        <v>20.772947311401367</v>
      </c>
      <c r="CP7">
        <v>95.169082641601563</v>
      </c>
      <c r="CQ7">
        <v>68.599037170410156</v>
      </c>
      <c r="CR7">
        <v>82.125602722167969</v>
      </c>
      <c r="CS7">
        <v>67.149757385253906</v>
      </c>
      <c r="CT7">
        <v>79.71014404296875</v>
      </c>
      <c r="CU7">
        <v>92.753623962402344</v>
      </c>
      <c r="CV7">
        <v>27.536231994628906</v>
      </c>
      <c r="CW7">
        <v>15.942028999328613</v>
      </c>
      <c r="CX7">
        <v>35.748790740966797</v>
      </c>
      <c r="CY7">
        <v>85.990341186523438</v>
      </c>
      <c r="CZ7">
        <v>0</v>
      </c>
      <c r="DA7">
        <v>71.980674743652344</v>
      </c>
      <c r="DB7">
        <v>39.613525390625</v>
      </c>
      <c r="DC7">
        <v>29.951690673828125</v>
      </c>
      <c r="DD7">
        <v>31.884057998657227</v>
      </c>
      <c r="DE7">
        <v>3.3816425800323486</v>
      </c>
      <c r="DF7">
        <v>73.429954528808594</v>
      </c>
      <c r="DG7">
        <v>32.850242614746094</v>
      </c>
      <c r="DH7">
        <v>45.893718719482422</v>
      </c>
      <c r="DI7">
        <v>42.995170593261719</v>
      </c>
      <c r="DJ7">
        <v>11.594202995300293</v>
      </c>
      <c r="DK7">
        <v>90.338165283203125</v>
      </c>
      <c r="DL7">
        <v>80.1932373046875</v>
      </c>
      <c r="DM7">
        <v>96.618354797363281</v>
      </c>
      <c r="DN7">
        <v>37.198066711425781</v>
      </c>
      <c r="DO7">
        <v>37.681159973144531</v>
      </c>
      <c r="DP7">
        <v>45.410629272460938</v>
      </c>
      <c r="DQ7">
        <v>40.09661865234375</v>
      </c>
      <c r="DR7">
        <v>36.231884002685547</v>
      </c>
      <c r="DS7">
        <v>28.502414703369141</v>
      </c>
      <c r="DT7">
        <v>84.541061401367188</v>
      </c>
      <c r="DU7">
        <v>86.956520080566406</v>
      </c>
      <c r="DV7" t="s">
        <v>585</v>
      </c>
      <c r="DW7">
        <v>24.63768196105957</v>
      </c>
      <c r="DX7">
        <v>70.531402587890625</v>
      </c>
      <c r="DY7">
        <v>44.927536010742188</v>
      </c>
      <c r="DZ7">
        <v>85.507247924804688</v>
      </c>
      <c r="EA7">
        <v>44.444442749023438</v>
      </c>
      <c r="EB7">
        <v>69.082122802734375</v>
      </c>
      <c r="EC7">
        <v>58.454105377197266</v>
      </c>
      <c r="ED7">
        <v>48.792270660400391</v>
      </c>
      <c r="EE7">
        <v>30.434782028198242</v>
      </c>
      <c r="EF7">
        <v>31.400966644287109</v>
      </c>
      <c r="EG7">
        <v>21.739130020141602</v>
      </c>
      <c r="EH7">
        <v>63.285022735595703</v>
      </c>
      <c r="EI7">
        <v>59.90338134765625</v>
      </c>
      <c r="EJ7">
        <v>42.028984069824219</v>
      </c>
      <c r="EK7">
        <v>98.067634582519531</v>
      </c>
      <c r="EL7" t="s">
        <v>585</v>
      </c>
      <c r="EM7">
        <v>99.0338134765625</v>
      </c>
      <c r="EN7">
        <v>18.840579986572266</v>
      </c>
      <c r="EO7">
        <v>33.333332061767578</v>
      </c>
      <c r="EP7">
        <v>32.367149353027344</v>
      </c>
      <c r="EQ7">
        <v>87.922706604003906</v>
      </c>
      <c r="ER7">
        <v>50.241546630859375</v>
      </c>
      <c r="ES7">
        <v>100</v>
      </c>
      <c r="ET7">
        <v>16.908212661743164</v>
      </c>
      <c r="EU7">
        <v>23.188405990600586</v>
      </c>
      <c r="EV7">
        <v>83.091789245605469</v>
      </c>
      <c r="EW7">
        <v>63.768115997314453</v>
      </c>
      <c r="EX7">
        <v>46.859905242919922</v>
      </c>
      <c r="EY7">
        <v>50.724636077880859</v>
      </c>
      <c r="EZ7">
        <v>54.589370727539063</v>
      </c>
      <c r="FA7">
        <v>41.062801361083984</v>
      </c>
      <c r="FB7">
        <v>66.666664123535156</v>
      </c>
      <c r="FC7">
        <v>89.855072021484375</v>
      </c>
      <c r="FD7">
        <v>61.835750579833984</v>
      </c>
      <c r="FE7">
        <v>14.009661674499512</v>
      </c>
      <c r="FF7" t="s">
        <v>585</v>
      </c>
      <c r="FG7">
        <v>65.217391967773438</v>
      </c>
      <c r="FH7">
        <v>19.8067626953125</v>
      </c>
      <c r="FI7">
        <v>17.874395370483398</v>
      </c>
      <c r="FJ7">
        <v>71.497581481933594</v>
      </c>
      <c r="FK7">
        <v>85.024154663085938</v>
      </c>
      <c r="FL7">
        <v>57.487922668457031</v>
      </c>
      <c r="FM7">
        <v>5.3140096664428711</v>
      </c>
      <c r="FN7">
        <v>55.555557250976563</v>
      </c>
      <c r="FO7">
        <v>40.5797119140625</v>
      </c>
      <c r="FP7">
        <v>60.386474609375</v>
      </c>
      <c r="FQ7">
        <v>41.545894622802734</v>
      </c>
      <c r="FR7">
        <v>38.164249420166016</v>
      </c>
      <c r="FS7">
        <v>74.879226684570313</v>
      </c>
      <c r="FT7">
        <v>78.260871887207031</v>
      </c>
      <c r="FU7">
        <v>62.801933288574219</v>
      </c>
      <c r="FV7">
        <v>2.8985507488250732</v>
      </c>
      <c r="FW7">
        <v>70.048309326171875</v>
      </c>
      <c r="FX7">
        <v>2.4154589176177979</v>
      </c>
      <c r="FY7">
        <v>80.67633056640625</v>
      </c>
      <c r="FZ7">
        <v>43.961353302001953</v>
      </c>
      <c r="GA7">
        <v>72.463768005371094</v>
      </c>
      <c r="GB7">
        <v>73.913040161132813</v>
      </c>
      <c r="GC7">
        <v>75.845413208007813</v>
      </c>
      <c r="GD7">
        <v>9.6618356704711914</v>
      </c>
      <c r="GE7">
        <v>59.4202880859375</v>
      </c>
      <c r="GF7">
        <v>97.101448059082031</v>
      </c>
      <c r="GG7">
        <v>98.550727844238281</v>
      </c>
      <c r="GH7">
        <v>1.4492753744125366</v>
      </c>
      <c r="GI7">
        <v>84.057968139648438</v>
      </c>
      <c r="GJ7">
        <v>3.864734411239624</v>
      </c>
      <c r="GK7">
        <v>29.468599319458008</v>
      </c>
      <c r="GL7">
        <v>26.086956024169922</v>
      </c>
      <c r="GM7">
        <v>57.971015930175781</v>
      </c>
      <c r="GN7">
        <v>28.019323348999023</v>
      </c>
      <c r="GO7">
        <v>67.632850646972656</v>
      </c>
      <c r="GP7">
        <v>68.115943908691406</v>
      </c>
      <c r="GQ7">
        <v>57.004829406738281</v>
      </c>
      <c r="GR7">
        <v>23.671497344970703</v>
      </c>
      <c r="GS7">
        <v>0.96618360280990601</v>
      </c>
      <c r="GT7">
        <v>88.888885498046875</v>
      </c>
      <c r="GU7">
        <v>28.985507965087891</v>
      </c>
      <c r="GV7">
        <v>51.690822601318359</v>
      </c>
      <c r="GW7">
        <v>16.425121307373047</v>
      </c>
      <c r="GX7">
        <v>89.371978759765625</v>
      </c>
      <c r="GY7">
        <v>72.946861267089844</v>
      </c>
      <c r="GZ7">
        <v>93.719810485839844</v>
      </c>
      <c r="HA7">
        <v>6.7632851600646973</v>
      </c>
      <c r="HB7">
        <v>66.183578491210938</v>
      </c>
      <c r="HC7">
        <v>7.2463769912719727</v>
      </c>
      <c r="HD7">
        <v>12.07729434967041</v>
      </c>
      <c r="HE7" t="s">
        <v>585</v>
      </c>
      <c r="HF7">
        <v>25.120773315429688</v>
      </c>
      <c r="HG7">
        <v>4.3478260040283203</v>
      </c>
      <c r="HH7">
        <v>34.782608032226563</v>
      </c>
      <c r="HI7">
        <v>17.391304016113281</v>
      </c>
    </row>
    <row r="8" spans="1:227">
      <c r="A8">
        <v>7</v>
      </c>
      <c r="B8" t="s">
        <v>591</v>
      </c>
      <c r="C8" s="16" t="s">
        <v>592</v>
      </c>
      <c r="D8">
        <v>105</v>
      </c>
      <c r="E8">
        <v>58.9</v>
      </c>
      <c r="F8">
        <v>75.400000000000006</v>
      </c>
      <c r="G8">
        <v>64.2</v>
      </c>
      <c r="H8" t="s">
        <v>585</v>
      </c>
      <c r="I8">
        <v>87.8</v>
      </c>
      <c r="J8" t="s">
        <v>585</v>
      </c>
      <c r="K8">
        <v>54.4</v>
      </c>
      <c r="L8">
        <v>46</v>
      </c>
      <c r="M8">
        <v>66.7</v>
      </c>
      <c r="N8" t="s">
        <v>585</v>
      </c>
      <c r="O8">
        <v>19.7</v>
      </c>
      <c r="P8">
        <v>25</v>
      </c>
      <c r="Q8">
        <v>73.2</v>
      </c>
      <c r="R8">
        <v>48.8</v>
      </c>
      <c r="S8">
        <v>63.8</v>
      </c>
      <c r="T8">
        <v>87.7</v>
      </c>
      <c r="U8">
        <v>48</v>
      </c>
      <c r="V8">
        <v>68.2</v>
      </c>
      <c r="W8">
        <v>28.6</v>
      </c>
      <c r="X8">
        <v>62.5</v>
      </c>
      <c r="Y8">
        <v>73.599999999999994</v>
      </c>
      <c r="Z8" t="s">
        <v>585</v>
      </c>
      <c r="AA8">
        <v>72</v>
      </c>
      <c r="AB8">
        <v>72.900000000000006</v>
      </c>
      <c r="AC8">
        <v>71.3</v>
      </c>
      <c r="AD8">
        <v>59.5</v>
      </c>
      <c r="AE8">
        <v>71.8</v>
      </c>
      <c r="AF8">
        <v>57.5</v>
      </c>
      <c r="AG8">
        <v>50.6</v>
      </c>
      <c r="AH8">
        <v>83.9</v>
      </c>
      <c r="AI8">
        <v>98.2</v>
      </c>
      <c r="AJ8">
        <v>82.5</v>
      </c>
      <c r="AK8">
        <v>97</v>
      </c>
      <c r="AL8">
        <v>20</v>
      </c>
      <c r="AM8">
        <v>66.599999999999994</v>
      </c>
      <c r="AN8" t="s">
        <v>585</v>
      </c>
      <c r="AO8">
        <v>108.9</v>
      </c>
      <c r="AP8">
        <v>108.5</v>
      </c>
      <c r="AQ8">
        <v>38.9</v>
      </c>
      <c r="AR8">
        <v>71.099999999999994</v>
      </c>
      <c r="AS8">
        <v>75.7</v>
      </c>
      <c r="AT8">
        <v>81.7</v>
      </c>
      <c r="AU8">
        <v>110.2</v>
      </c>
      <c r="AV8">
        <v>92.5</v>
      </c>
      <c r="AW8" t="s">
        <v>585</v>
      </c>
      <c r="AX8">
        <v>42</v>
      </c>
      <c r="AY8">
        <v>92.1</v>
      </c>
      <c r="AZ8">
        <v>47.5</v>
      </c>
      <c r="BA8">
        <v>60.8</v>
      </c>
      <c r="BB8">
        <v>57.8</v>
      </c>
      <c r="BC8">
        <v>37.6</v>
      </c>
      <c r="BD8">
        <v>19.5</v>
      </c>
      <c r="BE8">
        <v>85.1</v>
      </c>
      <c r="BF8" t="s">
        <v>585</v>
      </c>
      <c r="BG8">
        <v>66.2</v>
      </c>
      <c r="BH8">
        <v>71.2</v>
      </c>
      <c r="BI8">
        <v>88.4</v>
      </c>
      <c r="BJ8">
        <v>69.8</v>
      </c>
      <c r="BK8">
        <v>82.6</v>
      </c>
      <c r="BL8">
        <v>96.4</v>
      </c>
      <c r="BM8">
        <v>40.799999999999997</v>
      </c>
      <c r="BN8">
        <v>85.3</v>
      </c>
      <c r="BO8">
        <v>94.2</v>
      </c>
      <c r="BP8">
        <v>71.7</v>
      </c>
      <c r="BQ8">
        <v>16.899999999999999</v>
      </c>
      <c r="BR8">
        <v>32</v>
      </c>
      <c r="BS8" t="s">
        <v>585</v>
      </c>
      <c r="BT8">
        <v>70.5</v>
      </c>
      <c r="BU8">
        <v>83.9</v>
      </c>
      <c r="BV8">
        <v>72</v>
      </c>
      <c r="BW8">
        <v>24.7</v>
      </c>
      <c r="BX8">
        <v>65.900000000000006</v>
      </c>
      <c r="BY8">
        <v>53.9</v>
      </c>
      <c r="BZ8" t="s">
        <v>585</v>
      </c>
      <c r="CA8">
        <v>57.6</v>
      </c>
      <c r="CB8" t="s">
        <v>585</v>
      </c>
      <c r="CC8">
        <v>81.400000000000006</v>
      </c>
      <c r="CD8">
        <v>99.4</v>
      </c>
      <c r="CE8">
        <v>95.5</v>
      </c>
      <c r="CF8">
        <v>68.2</v>
      </c>
      <c r="CG8">
        <v>99.3</v>
      </c>
      <c r="CH8">
        <v>77.8</v>
      </c>
      <c r="CI8" t="s">
        <v>585</v>
      </c>
      <c r="CJ8">
        <v>49.6</v>
      </c>
      <c r="CK8">
        <v>19.8</v>
      </c>
      <c r="CL8">
        <v>74.400000000000006</v>
      </c>
      <c r="CM8">
        <v>70.400000000000006</v>
      </c>
      <c r="CN8">
        <v>83</v>
      </c>
      <c r="CO8">
        <v>99.1</v>
      </c>
      <c r="CP8">
        <v>20.6</v>
      </c>
      <c r="CQ8">
        <v>76.5</v>
      </c>
      <c r="CR8">
        <v>43.8</v>
      </c>
      <c r="CS8">
        <v>61.2</v>
      </c>
      <c r="CT8">
        <v>34.299999999999997</v>
      </c>
      <c r="CU8" t="s">
        <v>585</v>
      </c>
      <c r="CV8">
        <v>75.900000000000006</v>
      </c>
      <c r="CW8">
        <v>61.6</v>
      </c>
      <c r="CX8">
        <v>93.5</v>
      </c>
      <c r="CY8" t="s">
        <v>585</v>
      </c>
      <c r="CZ8">
        <v>92.7</v>
      </c>
      <c r="DA8">
        <v>33.700000000000003</v>
      </c>
      <c r="DB8" t="s">
        <v>585</v>
      </c>
      <c r="DC8">
        <v>3.2</v>
      </c>
      <c r="DD8">
        <v>76.2</v>
      </c>
      <c r="DE8">
        <v>78.7</v>
      </c>
      <c r="DF8">
        <v>43.9</v>
      </c>
      <c r="DG8">
        <v>85</v>
      </c>
      <c r="DH8">
        <v>79.7</v>
      </c>
      <c r="DI8">
        <v>90.2</v>
      </c>
      <c r="DJ8">
        <v>92.2</v>
      </c>
      <c r="DK8" t="s">
        <v>585</v>
      </c>
      <c r="DL8">
        <v>38.1</v>
      </c>
      <c r="DM8">
        <v>20.399999999999999</v>
      </c>
      <c r="DN8" t="s">
        <v>585</v>
      </c>
      <c r="DO8">
        <v>80.900000000000006</v>
      </c>
      <c r="DP8">
        <v>83.3</v>
      </c>
      <c r="DQ8">
        <v>60.5</v>
      </c>
      <c r="DR8">
        <v>69.8</v>
      </c>
      <c r="DS8">
        <v>94.5</v>
      </c>
      <c r="DT8">
        <v>34.5</v>
      </c>
      <c r="DU8" t="s">
        <v>585</v>
      </c>
      <c r="DV8" t="s">
        <v>585</v>
      </c>
      <c r="DW8">
        <v>90.1</v>
      </c>
      <c r="DX8">
        <v>38.9</v>
      </c>
      <c r="DY8">
        <v>69.7</v>
      </c>
      <c r="DZ8">
        <v>73</v>
      </c>
      <c r="EA8">
        <v>67.099999999999994</v>
      </c>
      <c r="EB8" t="s">
        <v>585</v>
      </c>
      <c r="EC8">
        <v>54.1</v>
      </c>
      <c r="ED8">
        <v>55.3</v>
      </c>
      <c r="EE8">
        <v>73.900000000000006</v>
      </c>
      <c r="EF8">
        <v>88.7</v>
      </c>
      <c r="EG8">
        <v>94.3</v>
      </c>
      <c r="EH8">
        <v>66.400000000000006</v>
      </c>
      <c r="EI8" t="s">
        <v>585</v>
      </c>
      <c r="EJ8">
        <v>84.7</v>
      </c>
      <c r="EK8">
        <v>24.8</v>
      </c>
      <c r="EL8" t="s">
        <v>585</v>
      </c>
      <c r="EM8">
        <v>20.100000000000001</v>
      </c>
      <c r="EN8">
        <v>78.099999999999994</v>
      </c>
      <c r="EO8">
        <v>96.2</v>
      </c>
      <c r="EP8">
        <v>98.5</v>
      </c>
      <c r="EQ8" t="s">
        <v>585</v>
      </c>
      <c r="ER8" t="s">
        <v>585</v>
      </c>
      <c r="ES8">
        <v>18</v>
      </c>
      <c r="ET8">
        <v>50</v>
      </c>
      <c r="EU8">
        <v>94.2</v>
      </c>
      <c r="EV8" t="s">
        <v>585</v>
      </c>
      <c r="EW8">
        <v>47</v>
      </c>
      <c r="EX8">
        <v>83.1</v>
      </c>
      <c r="EY8">
        <v>67</v>
      </c>
      <c r="EZ8">
        <v>54.589370727539063</v>
      </c>
      <c r="FA8">
        <v>83.1</v>
      </c>
      <c r="FB8">
        <v>42.8</v>
      </c>
      <c r="FC8">
        <v>25.3</v>
      </c>
      <c r="FD8" t="s">
        <v>585</v>
      </c>
      <c r="FE8">
        <v>45.4</v>
      </c>
      <c r="FF8" t="s">
        <v>585</v>
      </c>
      <c r="FG8">
        <v>47.8</v>
      </c>
      <c r="FH8">
        <v>74.7</v>
      </c>
      <c r="FI8">
        <v>87.5</v>
      </c>
      <c r="FJ8" t="s">
        <v>585</v>
      </c>
      <c r="FK8" t="s">
        <v>585</v>
      </c>
      <c r="FL8">
        <v>71.099999999999994</v>
      </c>
      <c r="FM8">
        <v>70.400000000000006</v>
      </c>
      <c r="FN8">
        <v>77.2</v>
      </c>
      <c r="FO8">
        <v>68</v>
      </c>
      <c r="FP8">
        <v>55.2</v>
      </c>
      <c r="FQ8">
        <v>86.8</v>
      </c>
      <c r="FR8">
        <v>28.1</v>
      </c>
      <c r="FS8">
        <v>40.5</v>
      </c>
      <c r="FT8">
        <v>28</v>
      </c>
      <c r="FU8">
        <v>81.900000000000006</v>
      </c>
      <c r="FV8">
        <v>112.3</v>
      </c>
      <c r="FW8">
        <v>71.099999999999994</v>
      </c>
      <c r="FX8">
        <v>112.2</v>
      </c>
      <c r="FY8">
        <v>40.700000000000003</v>
      </c>
      <c r="FZ8">
        <v>84</v>
      </c>
      <c r="GA8" t="s">
        <v>585</v>
      </c>
      <c r="GB8" t="s">
        <v>585</v>
      </c>
      <c r="GC8" t="s">
        <v>585</v>
      </c>
      <c r="GD8">
        <v>108</v>
      </c>
      <c r="GE8">
        <v>61.9</v>
      </c>
      <c r="GF8">
        <v>20.3</v>
      </c>
      <c r="GG8">
        <v>18.7</v>
      </c>
      <c r="GH8">
        <v>111.5</v>
      </c>
      <c r="GI8" t="s">
        <v>585</v>
      </c>
      <c r="GJ8">
        <v>77.7</v>
      </c>
      <c r="GK8">
        <v>80.099999999999994</v>
      </c>
      <c r="GL8">
        <v>73.099999999999994</v>
      </c>
      <c r="GM8">
        <v>85.5</v>
      </c>
      <c r="GN8">
        <v>87.4</v>
      </c>
      <c r="GO8" t="s">
        <v>585</v>
      </c>
      <c r="GP8">
        <v>53</v>
      </c>
      <c r="GQ8">
        <v>70.099999999999994</v>
      </c>
      <c r="GR8">
        <v>80.3</v>
      </c>
      <c r="GS8">
        <v>71.400000000000006</v>
      </c>
      <c r="GT8" t="s">
        <v>585</v>
      </c>
      <c r="GU8">
        <v>95.3</v>
      </c>
      <c r="GV8">
        <v>71</v>
      </c>
      <c r="GW8">
        <v>40.1</v>
      </c>
      <c r="GX8">
        <v>36.700000000000003</v>
      </c>
      <c r="GY8">
        <v>38</v>
      </c>
      <c r="GZ8">
        <v>34</v>
      </c>
      <c r="HA8">
        <v>75.7</v>
      </c>
      <c r="HB8" t="s">
        <v>585</v>
      </c>
      <c r="HC8">
        <v>89.3</v>
      </c>
      <c r="HD8">
        <v>66.099999999999994</v>
      </c>
      <c r="HE8" t="s">
        <v>585</v>
      </c>
      <c r="HF8" t="s">
        <v>585</v>
      </c>
      <c r="HG8">
        <v>113.5</v>
      </c>
      <c r="HH8">
        <v>85.7</v>
      </c>
      <c r="HI8">
        <v>99.5</v>
      </c>
    </row>
    <row r="9" spans="1:227">
      <c r="A9">
        <v>8</v>
      </c>
      <c r="B9" t="s">
        <v>593</v>
      </c>
      <c r="C9" t="s">
        <v>594</v>
      </c>
      <c r="D9" t="s">
        <v>585</v>
      </c>
      <c r="E9" t="s">
        <v>585</v>
      </c>
      <c r="F9" t="s">
        <v>585</v>
      </c>
      <c r="G9" t="s">
        <v>585</v>
      </c>
      <c r="H9" t="s">
        <v>585</v>
      </c>
      <c r="I9" t="s">
        <v>585</v>
      </c>
      <c r="J9" t="s">
        <v>585</v>
      </c>
      <c r="K9" t="s">
        <v>585</v>
      </c>
      <c r="L9">
        <v>27.3</v>
      </c>
      <c r="M9" t="s">
        <v>585</v>
      </c>
      <c r="N9" t="s">
        <v>585</v>
      </c>
      <c r="O9">
        <v>66.569999999999993</v>
      </c>
      <c r="P9" t="s">
        <v>585</v>
      </c>
      <c r="Q9" t="s">
        <v>585</v>
      </c>
      <c r="R9" t="s">
        <v>585</v>
      </c>
      <c r="S9" t="s">
        <v>585</v>
      </c>
      <c r="T9" t="s">
        <v>585</v>
      </c>
      <c r="U9" t="s">
        <v>585</v>
      </c>
      <c r="V9" t="s">
        <v>585</v>
      </c>
      <c r="W9" t="s">
        <v>585</v>
      </c>
      <c r="X9" t="s">
        <v>585</v>
      </c>
      <c r="Y9" t="s">
        <v>585</v>
      </c>
      <c r="Z9" t="s">
        <v>585</v>
      </c>
      <c r="AA9" t="s">
        <v>585</v>
      </c>
      <c r="AB9">
        <v>32.31</v>
      </c>
      <c r="AC9" t="s">
        <v>585</v>
      </c>
      <c r="AD9">
        <v>74.66</v>
      </c>
      <c r="AE9">
        <v>47.64</v>
      </c>
      <c r="AF9" t="s">
        <v>585</v>
      </c>
      <c r="AG9" t="s">
        <v>585</v>
      </c>
      <c r="AH9">
        <v>56.92</v>
      </c>
      <c r="AI9" t="s">
        <v>585</v>
      </c>
      <c r="AJ9" t="s">
        <v>585</v>
      </c>
      <c r="AK9" t="s">
        <v>585</v>
      </c>
      <c r="AL9">
        <v>57.74</v>
      </c>
      <c r="AM9" t="s">
        <v>585</v>
      </c>
      <c r="AN9" t="s">
        <v>585</v>
      </c>
      <c r="AO9" t="s">
        <v>585</v>
      </c>
      <c r="AP9" t="s">
        <v>585</v>
      </c>
      <c r="AQ9">
        <v>68.86</v>
      </c>
      <c r="AR9">
        <v>44.45</v>
      </c>
      <c r="AS9">
        <v>62.57</v>
      </c>
      <c r="AT9" t="s">
        <v>585</v>
      </c>
      <c r="AU9">
        <v>29.18</v>
      </c>
      <c r="AV9" t="s">
        <v>585</v>
      </c>
      <c r="AW9" t="s">
        <v>585</v>
      </c>
      <c r="AX9" t="s">
        <v>585</v>
      </c>
      <c r="AY9" t="s">
        <v>585</v>
      </c>
      <c r="AZ9" t="s">
        <v>585</v>
      </c>
      <c r="BA9" t="s">
        <v>585</v>
      </c>
      <c r="BB9" t="s">
        <v>585</v>
      </c>
      <c r="BC9" t="s">
        <v>585</v>
      </c>
      <c r="BD9" t="s">
        <v>585</v>
      </c>
      <c r="BE9" t="s">
        <v>585</v>
      </c>
      <c r="BF9" t="s">
        <v>585</v>
      </c>
      <c r="BG9" t="s">
        <v>585</v>
      </c>
      <c r="BH9">
        <v>66.06</v>
      </c>
      <c r="BI9" t="s">
        <v>585</v>
      </c>
      <c r="BJ9" t="s">
        <v>585</v>
      </c>
      <c r="BK9" t="s">
        <v>585</v>
      </c>
      <c r="BL9" t="s">
        <v>585</v>
      </c>
      <c r="BM9" t="s">
        <v>585</v>
      </c>
      <c r="BN9" t="s">
        <v>585</v>
      </c>
      <c r="BO9" t="s">
        <v>585</v>
      </c>
      <c r="BP9" t="s">
        <v>585</v>
      </c>
      <c r="BQ9">
        <v>88.86</v>
      </c>
      <c r="BR9" t="s">
        <v>585</v>
      </c>
      <c r="BS9" t="s">
        <v>585</v>
      </c>
      <c r="BT9" t="s">
        <v>585</v>
      </c>
      <c r="BU9" t="s">
        <v>585</v>
      </c>
      <c r="BV9" t="s">
        <v>585</v>
      </c>
      <c r="BW9" t="s">
        <v>585</v>
      </c>
      <c r="BX9">
        <v>64.59</v>
      </c>
      <c r="BY9" t="s">
        <v>585</v>
      </c>
      <c r="BZ9">
        <v>55.33</v>
      </c>
      <c r="CA9" t="s">
        <v>585</v>
      </c>
      <c r="CB9" t="s">
        <v>585</v>
      </c>
      <c r="CC9" t="s">
        <v>585</v>
      </c>
      <c r="CD9">
        <v>62.29</v>
      </c>
      <c r="CE9" t="s">
        <v>585</v>
      </c>
      <c r="CF9">
        <v>48.1</v>
      </c>
      <c r="CG9" t="s">
        <v>585</v>
      </c>
      <c r="CH9" t="s">
        <v>585</v>
      </c>
      <c r="CI9" t="s">
        <v>585</v>
      </c>
      <c r="CJ9" t="s">
        <v>585</v>
      </c>
      <c r="CK9" t="s">
        <v>585</v>
      </c>
      <c r="CL9" t="s">
        <v>585</v>
      </c>
      <c r="CM9">
        <v>44.6</v>
      </c>
      <c r="CN9" t="s">
        <v>585</v>
      </c>
      <c r="CO9" t="s">
        <v>585</v>
      </c>
      <c r="CP9">
        <v>100</v>
      </c>
      <c r="CQ9" t="s">
        <v>585</v>
      </c>
      <c r="CR9" t="s">
        <v>585</v>
      </c>
      <c r="CS9" t="s">
        <v>585</v>
      </c>
      <c r="CT9" t="s">
        <v>585</v>
      </c>
      <c r="CU9" t="s">
        <v>585</v>
      </c>
      <c r="CV9" t="s">
        <v>585</v>
      </c>
      <c r="CW9">
        <v>59.57</v>
      </c>
      <c r="CX9" t="s">
        <v>585</v>
      </c>
      <c r="CY9" t="s">
        <v>585</v>
      </c>
      <c r="CZ9" t="s">
        <v>585</v>
      </c>
      <c r="DA9" t="s">
        <v>585</v>
      </c>
      <c r="DB9" t="s">
        <v>585</v>
      </c>
      <c r="DC9" t="s">
        <v>585</v>
      </c>
      <c r="DD9">
        <v>36</v>
      </c>
      <c r="DE9" t="s">
        <v>585</v>
      </c>
      <c r="DF9" t="s">
        <v>585</v>
      </c>
      <c r="DG9" t="s">
        <v>585</v>
      </c>
      <c r="DH9" t="s">
        <v>585</v>
      </c>
      <c r="DI9">
        <v>39.67</v>
      </c>
      <c r="DJ9" t="s">
        <v>585</v>
      </c>
      <c r="DK9" t="s">
        <v>585</v>
      </c>
      <c r="DL9" t="s">
        <v>585</v>
      </c>
      <c r="DM9" t="s">
        <v>585</v>
      </c>
      <c r="DN9" t="s">
        <v>585</v>
      </c>
      <c r="DO9" t="s">
        <v>585</v>
      </c>
      <c r="DP9" t="s">
        <v>585</v>
      </c>
      <c r="DQ9" t="s">
        <v>585</v>
      </c>
      <c r="DR9" t="s">
        <v>585</v>
      </c>
      <c r="DS9">
        <v>49.3</v>
      </c>
      <c r="DT9" t="s">
        <v>585</v>
      </c>
      <c r="DU9" t="s">
        <v>585</v>
      </c>
      <c r="DV9" t="s">
        <v>585</v>
      </c>
      <c r="DW9">
        <v>63.2</v>
      </c>
      <c r="DX9" t="s">
        <v>585</v>
      </c>
      <c r="DY9">
        <v>60.67</v>
      </c>
      <c r="DZ9" t="s">
        <v>585</v>
      </c>
      <c r="EA9" t="s">
        <v>585</v>
      </c>
      <c r="EB9" t="s">
        <v>585</v>
      </c>
      <c r="EC9">
        <v>36.65</v>
      </c>
      <c r="ED9" t="s">
        <v>585</v>
      </c>
      <c r="EE9">
        <v>98.06</v>
      </c>
      <c r="EF9" t="s">
        <v>585</v>
      </c>
      <c r="EG9" t="s">
        <v>585</v>
      </c>
      <c r="EH9">
        <v>75.239999999999995</v>
      </c>
      <c r="EI9" t="s">
        <v>585</v>
      </c>
      <c r="EJ9" t="s">
        <v>585</v>
      </c>
      <c r="EK9" t="s">
        <v>585</v>
      </c>
      <c r="EL9" t="s">
        <v>585</v>
      </c>
      <c r="EM9">
        <v>45.71</v>
      </c>
      <c r="EN9">
        <v>27.36</v>
      </c>
      <c r="EO9">
        <v>63.65</v>
      </c>
      <c r="EP9" t="s">
        <v>585</v>
      </c>
      <c r="EQ9" t="s">
        <v>585</v>
      </c>
      <c r="ER9" t="s">
        <v>585</v>
      </c>
      <c r="ES9">
        <v>71.22</v>
      </c>
      <c r="ET9" t="s">
        <v>585</v>
      </c>
      <c r="EU9" t="s">
        <v>585</v>
      </c>
      <c r="EV9" t="s">
        <v>585</v>
      </c>
      <c r="EW9">
        <v>50.28</v>
      </c>
      <c r="EX9">
        <v>45.09</v>
      </c>
      <c r="EY9" t="s">
        <v>585</v>
      </c>
      <c r="EZ9">
        <v>46.28</v>
      </c>
      <c r="FA9">
        <v>27.17</v>
      </c>
      <c r="FB9" t="s">
        <v>585</v>
      </c>
      <c r="FC9" t="s">
        <v>585</v>
      </c>
      <c r="FD9" t="s">
        <v>585</v>
      </c>
      <c r="FE9" t="s">
        <v>585</v>
      </c>
      <c r="FF9" t="s">
        <v>585</v>
      </c>
      <c r="FG9" t="s">
        <v>585</v>
      </c>
      <c r="FH9">
        <v>65.180000000000007</v>
      </c>
      <c r="FI9" t="s">
        <v>585</v>
      </c>
      <c r="FJ9" t="s">
        <v>585</v>
      </c>
      <c r="FK9" t="s">
        <v>585</v>
      </c>
      <c r="FL9" t="s">
        <v>585</v>
      </c>
      <c r="FM9" t="s">
        <v>585</v>
      </c>
      <c r="FN9">
        <v>75.17</v>
      </c>
      <c r="FO9" t="s">
        <v>585</v>
      </c>
      <c r="FP9" t="s">
        <v>585</v>
      </c>
      <c r="FQ9" t="s">
        <v>585</v>
      </c>
      <c r="FR9" t="s">
        <v>585</v>
      </c>
      <c r="FS9" t="s">
        <v>585</v>
      </c>
      <c r="FT9" t="s">
        <v>585</v>
      </c>
      <c r="FU9" t="s">
        <v>585</v>
      </c>
      <c r="FV9" t="s">
        <v>585</v>
      </c>
      <c r="FW9">
        <v>49.71</v>
      </c>
      <c r="FX9" t="s">
        <v>585</v>
      </c>
      <c r="FY9">
        <v>58.88</v>
      </c>
      <c r="FZ9" t="s">
        <v>585</v>
      </c>
      <c r="GA9" t="s">
        <v>585</v>
      </c>
      <c r="GB9" t="s">
        <v>585</v>
      </c>
      <c r="GC9" t="s">
        <v>585</v>
      </c>
      <c r="GD9" t="s">
        <v>585</v>
      </c>
      <c r="GE9" t="s">
        <v>585</v>
      </c>
      <c r="GF9">
        <v>81.31</v>
      </c>
      <c r="GG9" t="s">
        <v>585</v>
      </c>
      <c r="GH9" t="s">
        <v>585</v>
      </c>
      <c r="GI9" t="s">
        <v>585</v>
      </c>
      <c r="GJ9" t="s">
        <v>585</v>
      </c>
      <c r="GK9">
        <v>51.91</v>
      </c>
      <c r="GL9" t="s">
        <v>585</v>
      </c>
      <c r="GM9" t="s">
        <v>585</v>
      </c>
      <c r="GN9" t="s">
        <v>585</v>
      </c>
      <c r="GO9" t="s">
        <v>585</v>
      </c>
      <c r="GP9" t="s">
        <v>585</v>
      </c>
      <c r="GQ9" t="s">
        <v>585</v>
      </c>
      <c r="GR9">
        <v>55.38</v>
      </c>
      <c r="GS9" t="s">
        <v>585</v>
      </c>
      <c r="GT9" t="s">
        <v>585</v>
      </c>
      <c r="GU9" t="s">
        <v>585</v>
      </c>
      <c r="GV9" t="s">
        <v>585</v>
      </c>
      <c r="GW9" t="s">
        <v>585</v>
      </c>
      <c r="GX9" t="s">
        <v>585</v>
      </c>
      <c r="GY9">
        <v>59.61</v>
      </c>
      <c r="GZ9" t="s">
        <v>585</v>
      </c>
      <c r="HA9" t="s">
        <v>585</v>
      </c>
      <c r="HB9" t="s">
        <v>585</v>
      </c>
      <c r="HC9">
        <v>0</v>
      </c>
      <c r="HD9" t="s">
        <v>585</v>
      </c>
      <c r="HE9" t="s">
        <v>585</v>
      </c>
      <c r="HF9" t="s">
        <v>585</v>
      </c>
      <c r="HG9" t="s">
        <v>585</v>
      </c>
      <c r="HH9" t="s">
        <v>585</v>
      </c>
      <c r="HI9">
        <v>28.88</v>
      </c>
    </row>
    <row r="10" spans="1:227">
      <c r="A10">
        <v>9</v>
      </c>
      <c r="B10" t="s">
        <v>595</v>
      </c>
      <c r="C10" t="s">
        <v>596</v>
      </c>
      <c r="D10" t="s">
        <v>585</v>
      </c>
      <c r="E10">
        <v>4.51</v>
      </c>
      <c r="F10">
        <v>3.51</v>
      </c>
      <c r="G10" t="s">
        <v>585</v>
      </c>
      <c r="H10" t="s">
        <v>585</v>
      </c>
      <c r="I10" t="s">
        <v>585</v>
      </c>
      <c r="J10" t="s">
        <v>585</v>
      </c>
      <c r="K10" t="s">
        <v>585</v>
      </c>
      <c r="L10">
        <v>3.98</v>
      </c>
      <c r="M10">
        <v>4.32</v>
      </c>
      <c r="N10" t="s">
        <v>585</v>
      </c>
      <c r="O10">
        <v>5.0999999999999996</v>
      </c>
      <c r="P10">
        <v>5.52</v>
      </c>
      <c r="Q10">
        <v>4.3</v>
      </c>
      <c r="R10" t="s">
        <v>585</v>
      </c>
      <c r="S10">
        <v>4.79</v>
      </c>
      <c r="T10">
        <v>3.48</v>
      </c>
      <c r="U10" t="s">
        <v>585</v>
      </c>
      <c r="V10" t="s">
        <v>585</v>
      </c>
      <c r="W10">
        <v>5.45</v>
      </c>
      <c r="X10" t="s">
        <v>585</v>
      </c>
      <c r="Y10">
        <v>3.48</v>
      </c>
      <c r="Z10" t="s">
        <v>585</v>
      </c>
      <c r="AA10">
        <v>3.98</v>
      </c>
      <c r="AB10">
        <v>3.78</v>
      </c>
      <c r="AC10">
        <v>4.12</v>
      </c>
      <c r="AD10">
        <v>4.41</v>
      </c>
      <c r="AE10">
        <v>3.8</v>
      </c>
      <c r="AF10">
        <v>4.2699999999999996</v>
      </c>
      <c r="AG10">
        <v>4.54</v>
      </c>
      <c r="AH10" t="s">
        <v>585</v>
      </c>
      <c r="AI10">
        <v>3.41</v>
      </c>
      <c r="AJ10">
        <v>3.96</v>
      </c>
      <c r="AK10">
        <v>3.2</v>
      </c>
      <c r="AL10">
        <v>5.15</v>
      </c>
      <c r="AM10" t="s">
        <v>585</v>
      </c>
      <c r="AN10" t="s">
        <v>585</v>
      </c>
      <c r="AO10" t="s">
        <v>585</v>
      </c>
      <c r="AP10">
        <v>2.93</v>
      </c>
      <c r="AQ10">
        <v>5.26</v>
      </c>
      <c r="AR10">
        <v>4.49</v>
      </c>
      <c r="AS10">
        <v>4.0999999999999996</v>
      </c>
      <c r="AT10" t="s">
        <v>585</v>
      </c>
      <c r="AU10">
        <v>3.03</v>
      </c>
      <c r="AV10" t="s">
        <v>585</v>
      </c>
      <c r="AW10" t="s">
        <v>585</v>
      </c>
      <c r="AX10">
        <v>4.5199999999999996</v>
      </c>
      <c r="AY10">
        <v>3.87</v>
      </c>
      <c r="AZ10">
        <v>4.76</v>
      </c>
      <c r="BA10" t="s">
        <v>585</v>
      </c>
      <c r="BB10">
        <v>4.6100000000000003</v>
      </c>
      <c r="BC10">
        <v>5.12</v>
      </c>
      <c r="BD10">
        <v>5.42</v>
      </c>
      <c r="BE10" t="s">
        <v>585</v>
      </c>
      <c r="BF10" t="s">
        <v>585</v>
      </c>
      <c r="BG10">
        <v>4.2</v>
      </c>
      <c r="BH10">
        <v>4.1399999999999997</v>
      </c>
      <c r="BI10">
        <v>3.72</v>
      </c>
      <c r="BJ10">
        <v>4.25</v>
      </c>
      <c r="BK10" t="s">
        <v>585</v>
      </c>
      <c r="BL10" t="s">
        <v>585</v>
      </c>
      <c r="BM10">
        <v>5.32</v>
      </c>
      <c r="BN10" t="s">
        <v>585</v>
      </c>
      <c r="BO10">
        <v>3.72</v>
      </c>
      <c r="BP10" t="s">
        <v>585</v>
      </c>
      <c r="BQ10">
        <v>5.6</v>
      </c>
      <c r="BR10">
        <v>5.37</v>
      </c>
      <c r="BS10" t="s">
        <v>585</v>
      </c>
      <c r="BT10">
        <v>3.24</v>
      </c>
      <c r="BU10">
        <v>3.95</v>
      </c>
      <c r="BV10">
        <v>4.8</v>
      </c>
      <c r="BW10">
        <v>5.49</v>
      </c>
      <c r="BX10">
        <v>3.93</v>
      </c>
      <c r="BY10">
        <v>4.55</v>
      </c>
      <c r="BZ10" t="s">
        <v>585</v>
      </c>
      <c r="CA10" t="s">
        <v>585</v>
      </c>
      <c r="CB10" t="s">
        <v>585</v>
      </c>
      <c r="CC10">
        <v>4.32</v>
      </c>
      <c r="CD10" t="s">
        <v>585</v>
      </c>
      <c r="CE10" t="s">
        <v>585</v>
      </c>
      <c r="CF10" t="s">
        <v>585</v>
      </c>
      <c r="CG10" t="s">
        <v>585</v>
      </c>
      <c r="CH10">
        <v>4.08</v>
      </c>
      <c r="CI10">
        <v>5.66</v>
      </c>
      <c r="CJ10">
        <v>4.8899999999999997</v>
      </c>
      <c r="CK10">
        <v>5.27</v>
      </c>
      <c r="CL10">
        <v>3.91</v>
      </c>
      <c r="CM10">
        <v>4.3</v>
      </c>
      <c r="CN10">
        <v>3.16</v>
      </c>
      <c r="CO10" t="s">
        <v>585</v>
      </c>
      <c r="CP10">
        <v>5.27</v>
      </c>
      <c r="CQ10">
        <v>4.99</v>
      </c>
      <c r="CR10">
        <v>4.91</v>
      </c>
      <c r="CS10">
        <v>4.03</v>
      </c>
      <c r="CT10">
        <v>5.28</v>
      </c>
      <c r="CU10" t="s">
        <v>585</v>
      </c>
      <c r="CV10">
        <v>4.7300000000000004</v>
      </c>
      <c r="CW10">
        <v>4.05</v>
      </c>
      <c r="CX10">
        <v>4.2</v>
      </c>
      <c r="CY10" t="s">
        <v>585</v>
      </c>
      <c r="CZ10" t="s">
        <v>585</v>
      </c>
      <c r="DA10">
        <v>5.04</v>
      </c>
      <c r="DB10" t="s">
        <v>585</v>
      </c>
      <c r="DC10">
        <v>4.07</v>
      </c>
      <c r="DD10">
        <v>3.76</v>
      </c>
      <c r="DE10">
        <v>3.98</v>
      </c>
      <c r="DF10">
        <v>4.8600000000000003</v>
      </c>
      <c r="DG10">
        <v>4.03</v>
      </c>
      <c r="DH10">
        <v>4.1500000000000004</v>
      </c>
      <c r="DI10">
        <v>3.53</v>
      </c>
      <c r="DJ10" t="s">
        <v>585</v>
      </c>
      <c r="DK10" t="s">
        <v>585</v>
      </c>
      <c r="DL10">
        <v>5.01</v>
      </c>
      <c r="DM10">
        <v>5.63</v>
      </c>
      <c r="DN10" t="s">
        <v>585</v>
      </c>
      <c r="DO10">
        <v>3.8</v>
      </c>
      <c r="DP10">
        <v>3.93</v>
      </c>
      <c r="DQ10">
        <v>4.9000000000000004</v>
      </c>
      <c r="DR10" t="s">
        <v>585</v>
      </c>
      <c r="DS10">
        <v>3.71</v>
      </c>
      <c r="DT10">
        <v>4.95</v>
      </c>
      <c r="DU10" t="s">
        <v>585</v>
      </c>
      <c r="DV10" t="s">
        <v>585</v>
      </c>
      <c r="DW10">
        <v>3.18</v>
      </c>
      <c r="DX10">
        <v>4.8899999999999997</v>
      </c>
      <c r="DY10">
        <v>4.55</v>
      </c>
      <c r="DZ10" t="s">
        <v>585</v>
      </c>
      <c r="EA10">
        <v>4.2</v>
      </c>
      <c r="EB10" t="s">
        <v>585</v>
      </c>
      <c r="EC10">
        <v>3.66</v>
      </c>
      <c r="ED10">
        <v>4.46</v>
      </c>
      <c r="EE10">
        <v>4.5999999999999996</v>
      </c>
      <c r="EF10">
        <v>3.88</v>
      </c>
      <c r="EG10" t="s">
        <v>585</v>
      </c>
      <c r="EH10">
        <v>4.25</v>
      </c>
      <c r="EI10" t="s">
        <v>585</v>
      </c>
      <c r="EJ10">
        <v>3.84</v>
      </c>
      <c r="EK10">
        <v>5.7</v>
      </c>
      <c r="EL10" t="s">
        <v>585</v>
      </c>
      <c r="EM10">
        <v>5.27</v>
      </c>
      <c r="EN10">
        <v>4.24</v>
      </c>
      <c r="EO10" t="s">
        <v>585</v>
      </c>
      <c r="EP10">
        <v>3.25</v>
      </c>
      <c r="EQ10" t="s">
        <v>585</v>
      </c>
      <c r="ER10">
        <v>4.5199999999999996</v>
      </c>
      <c r="ES10">
        <v>5.27</v>
      </c>
      <c r="ET10">
        <v>4.67</v>
      </c>
      <c r="EU10">
        <v>3.51</v>
      </c>
      <c r="EV10" t="s">
        <v>585</v>
      </c>
      <c r="EW10">
        <v>4.5199999999999996</v>
      </c>
      <c r="EX10" t="s">
        <v>585</v>
      </c>
      <c r="EY10">
        <v>3.86</v>
      </c>
      <c r="EZ10">
        <v>4.54</v>
      </c>
      <c r="FA10">
        <v>4.13</v>
      </c>
      <c r="FB10">
        <v>4.96</v>
      </c>
      <c r="FC10">
        <v>5.01</v>
      </c>
      <c r="FD10" t="s">
        <v>585</v>
      </c>
      <c r="FE10">
        <v>4.78</v>
      </c>
      <c r="FF10" t="s">
        <v>585</v>
      </c>
      <c r="FG10">
        <v>4.6100000000000003</v>
      </c>
      <c r="FH10">
        <v>3.79</v>
      </c>
      <c r="FI10">
        <v>4.59</v>
      </c>
      <c r="FJ10" t="s">
        <v>585</v>
      </c>
      <c r="FK10" t="s">
        <v>585</v>
      </c>
      <c r="FL10" t="s">
        <v>585</v>
      </c>
      <c r="FM10">
        <v>4.33</v>
      </c>
      <c r="FN10">
        <v>3.97</v>
      </c>
      <c r="FO10">
        <v>4.41</v>
      </c>
      <c r="FP10" t="s">
        <v>585</v>
      </c>
      <c r="FQ10">
        <v>3.25</v>
      </c>
      <c r="FR10">
        <v>5.97</v>
      </c>
      <c r="FS10">
        <v>4.93</v>
      </c>
      <c r="FT10">
        <v>4.96</v>
      </c>
      <c r="FU10" t="s">
        <v>585</v>
      </c>
      <c r="FV10" t="s">
        <v>585</v>
      </c>
      <c r="FW10">
        <v>4.5199999999999996</v>
      </c>
      <c r="FX10" t="s">
        <v>585</v>
      </c>
      <c r="FY10">
        <v>5.28</v>
      </c>
      <c r="FZ10">
        <v>3.9</v>
      </c>
      <c r="GA10" t="s">
        <v>585</v>
      </c>
      <c r="GB10" t="s">
        <v>585</v>
      </c>
      <c r="GC10" t="s">
        <v>585</v>
      </c>
      <c r="GD10" t="s">
        <v>585</v>
      </c>
      <c r="GE10" t="s">
        <v>585</v>
      </c>
      <c r="GF10">
        <v>5.61</v>
      </c>
      <c r="GG10">
        <v>5.45</v>
      </c>
      <c r="GH10" t="s">
        <v>585</v>
      </c>
      <c r="GI10">
        <v>4.92</v>
      </c>
      <c r="GJ10">
        <v>3.74</v>
      </c>
      <c r="GK10">
        <v>3.74</v>
      </c>
      <c r="GL10">
        <v>4.45</v>
      </c>
      <c r="GM10" t="s">
        <v>585</v>
      </c>
      <c r="GN10" t="s">
        <v>585</v>
      </c>
      <c r="GO10" t="s">
        <v>585</v>
      </c>
      <c r="GP10">
        <v>3.86</v>
      </c>
      <c r="GQ10">
        <v>4.0199999999999996</v>
      </c>
      <c r="GR10">
        <v>4.5199999999999996</v>
      </c>
      <c r="GS10" t="s">
        <v>585</v>
      </c>
      <c r="GT10" t="s">
        <v>585</v>
      </c>
      <c r="GU10">
        <v>4.1100000000000003</v>
      </c>
      <c r="GV10">
        <v>3.97</v>
      </c>
      <c r="GW10">
        <v>5.23</v>
      </c>
      <c r="GX10">
        <v>5.52</v>
      </c>
      <c r="GY10">
        <v>5.24</v>
      </c>
      <c r="GZ10">
        <v>4.37</v>
      </c>
      <c r="HA10" t="s">
        <v>585</v>
      </c>
      <c r="HB10" t="s">
        <v>585</v>
      </c>
      <c r="HC10">
        <v>2.85</v>
      </c>
      <c r="HD10">
        <v>4.26</v>
      </c>
      <c r="HE10" t="s">
        <v>585</v>
      </c>
      <c r="HF10" t="s">
        <v>585</v>
      </c>
      <c r="HG10">
        <v>2.95</v>
      </c>
      <c r="HH10">
        <v>3.97</v>
      </c>
      <c r="HI10">
        <v>3.4</v>
      </c>
    </row>
    <row r="11" spans="1:227">
      <c r="A11">
        <v>10</v>
      </c>
      <c r="B11" t="s">
        <v>597</v>
      </c>
      <c r="C11" t="s">
        <v>598</v>
      </c>
      <c r="D11">
        <v>31</v>
      </c>
      <c r="E11">
        <v>52.2</v>
      </c>
      <c r="F11">
        <v>41.7</v>
      </c>
      <c r="G11" t="s">
        <v>585</v>
      </c>
      <c r="H11" t="s">
        <v>585</v>
      </c>
      <c r="I11">
        <v>40.1</v>
      </c>
      <c r="J11" t="s">
        <v>585</v>
      </c>
      <c r="K11">
        <v>55.6</v>
      </c>
      <c r="L11">
        <v>47</v>
      </c>
      <c r="M11">
        <v>44.9</v>
      </c>
      <c r="N11" t="s">
        <v>585</v>
      </c>
      <c r="O11">
        <v>63.1</v>
      </c>
      <c r="P11">
        <v>68.900000000000006</v>
      </c>
      <c r="Q11">
        <v>40.5</v>
      </c>
      <c r="R11">
        <v>55.9</v>
      </c>
      <c r="S11">
        <v>35.299999999999997</v>
      </c>
      <c r="T11">
        <v>28.1</v>
      </c>
      <c r="U11">
        <v>53.1</v>
      </c>
      <c r="V11">
        <v>58.2</v>
      </c>
      <c r="W11">
        <v>66.8</v>
      </c>
      <c r="X11">
        <v>47.4</v>
      </c>
      <c r="Y11">
        <v>37.799999999999997</v>
      </c>
      <c r="Z11" t="s">
        <v>585</v>
      </c>
      <c r="AA11">
        <v>43.3</v>
      </c>
      <c r="AB11">
        <v>45.3</v>
      </c>
      <c r="AC11">
        <v>46</v>
      </c>
      <c r="AD11">
        <v>49.2</v>
      </c>
      <c r="AE11">
        <v>53</v>
      </c>
      <c r="AF11">
        <v>48.3</v>
      </c>
      <c r="AG11">
        <v>56.2</v>
      </c>
      <c r="AH11">
        <v>42.2</v>
      </c>
      <c r="AI11">
        <v>33.5</v>
      </c>
      <c r="AJ11">
        <v>31.2</v>
      </c>
      <c r="AK11">
        <v>38.6</v>
      </c>
      <c r="AL11">
        <v>61.1</v>
      </c>
      <c r="AM11">
        <v>38</v>
      </c>
      <c r="AN11" t="s">
        <v>585</v>
      </c>
      <c r="AO11">
        <v>39</v>
      </c>
      <c r="AP11">
        <v>35.9</v>
      </c>
      <c r="AQ11">
        <v>49.6</v>
      </c>
      <c r="AR11">
        <v>35.4</v>
      </c>
      <c r="AS11">
        <v>49.7</v>
      </c>
      <c r="AT11">
        <v>38.200000000000003</v>
      </c>
      <c r="AU11">
        <v>39.5</v>
      </c>
      <c r="AV11">
        <v>41.6</v>
      </c>
      <c r="AW11" t="s">
        <v>585</v>
      </c>
      <c r="AX11">
        <v>55.5</v>
      </c>
      <c r="AY11">
        <v>42.9</v>
      </c>
      <c r="AZ11">
        <v>62.3</v>
      </c>
      <c r="BA11">
        <v>52.5</v>
      </c>
      <c r="BB11">
        <v>53.9</v>
      </c>
      <c r="BC11">
        <v>65.5</v>
      </c>
      <c r="BD11">
        <v>67.7</v>
      </c>
      <c r="BE11">
        <v>32.299999999999997</v>
      </c>
      <c r="BF11">
        <v>49.3</v>
      </c>
      <c r="BG11">
        <v>47.7</v>
      </c>
      <c r="BH11">
        <v>51.3</v>
      </c>
      <c r="BI11">
        <v>43.7</v>
      </c>
      <c r="BJ11">
        <v>41.6</v>
      </c>
      <c r="BK11">
        <v>41.7</v>
      </c>
      <c r="BL11">
        <v>29</v>
      </c>
      <c r="BM11">
        <v>75.7</v>
      </c>
      <c r="BN11">
        <v>38.700000000000003</v>
      </c>
      <c r="BO11">
        <v>36.299999999999997</v>
      </c>
      <c r="BP11">
        <v>46</v>
      </c>
      <c r="BQ11">
        <v>73.8</v>
      </c>
      <c r="BR11">
        <v>67</v>
      </c>
      <c r="BS11" t="s">
        <v>585</v>
      </c>
      <c r="BT11">
        <v>53.3</v>
      </c>
      <c r="BU11">
        <v>37.6</v>
      </c>
      <c r="BV11">
        <v>47.3</v>
      </c>
      <c r="BW11">
        <v>74.5</v>
      </c>
      <c r="BX11">
        <v>36.9</v>
      </c>
      <c r="BY11">
        <v>67.3</v>
      </c>
      <c r="BZ11" t="s">
        <v>585</v>
      </c>
      <c r="CA11">
        <v>45.8</v>
      </c>
      <c r="CB11" t="s">
        <v>585</v>
      </c>
      <c r="CC11">
        <v>32.5</v>
      </c>
      <c r="CD11">
        <v>36.5</v>
      </c>
      <c r="CE11">
        <v>42</v>
      </c>
      <c r="CF11">
        <v>49</v>
      </c>
      <c r="CG11">
        <v>36.4</v>
      </c>
      <c r="CH11">
        <v>40.200000000000003</v>
      </c>
      <c r="CI11" t="s">
        <v>585</v>
      </c>
      <c r="CJ11">
        <v>59.8</v>
      </c>
      <c r="CK11">
        <v>64.3</v>
      </c>
      <c r="CL11">
        <v>27.6</v>
      </c>
      <c r="CM11">
        <v>33.6</v>
      </c>
      <c r="CN11">
        <v>41.8</v>
      </c>
      <c r="CO11">
        <v>30.3</v>
      </c>
      <c r="CP11">
        <v>65.8</v>
      </c>
      <c r="CQ11">
        <v>48</v>
      </c>
      <c r="CR11">
        <v>60.3</v>
      </c>
      <c r="CS11">
        <v>48.5</v>
      </c>
      <c r="CT11">
        <v>61.4</v>
      </c>
      <c r="CU11" t="s">
        <v>585</v>
      </c>
      <c r="CV11">
        <v>47.3</v>
      </c>
      <c r="CW11">
        <v>47.8</v>
      </c>
      <c r="CX11">
        <v>36.9</v>
      </c>
      <c r="CY11">
        <v>44.3</v>
      </c>
      <c r="CZ11" t="s">
        <v>585</v>
      </c>
      <c r="DA11">
        <v>50.6</v>
      </c>
      <c r="DB11" t="s">
        <v>585</v>
      </c>
      <c r="DC11">
        <v>44.4</v>
      </c>
      <c r="DD11">
        <v>42.8</v>
      </c>
      <c r="DE11">
        <v>26.3</v>
      </c>
      <c r="DF11">
        <v>60.2</v>
      </c>
      <c r="DG11">
        <v>39.9</v>
      </c>
      <c r="DH11">
        <v>36.9</v>
      </c>
      <c r="DI11">
        <v>34.299999999999997</v>
      </c>
      <c r="DJ11" t="s">
        <v>585</v>
      </c>
      <c r="DK11" t="s">
        <v>585</v>
      </c>
      <c r="DL11">
        <v>64.099999999999994</v>
      </c>
      <c r="DM11">
        <v>75.099999999999994</v>
      </c>
      <c r="DN11" t="s">
        <v>585</v>
      </c>
      <c r="DO11">
        <v>30.1</v>
      </c>
      <c r="DP11">
        <v>35.1</v>
      </c>
      <c r="DQ11">
        <v>41</v>
      </c>
      <c r="DR11">
        <v>38.1</v>
      </c>
      <c r="DS11">
        <v>34.5</v>
      </c>
      <c r="DT11">
        <v>66.900000000000006</v>
      </c>
      <c r="DU11">
        <v>42.5</v>
      </c>
      <c r="DV11" t="s">
        <v>585</v>
      </c>
      <c r="DW11">
        <v>34.6</v>
      </c>
      <c r="DX11">
        <v>47.3</v>
      </c>
      <c r="DY11">
        <v>44.2</v>
      </c>
      <c r="DZ11">
        <v>40.799999999999997</v>
      </c>
      <c r="EA11">
        <v>46.1</v>
      </c>
      <c r="EB11" t="s">
        <v>585</v>
      </c>
      <c r="EC11">
        <v>37.200000000000003</v>
      </c>
      <c r="ED11">
        <v>47.7</v>
      </c>
      <c r="EE11">
        <v>39.5</v>
      </c>
      <c r="EF11">
        <v>39</v>
      </c>
      <c r="EG11">
        <v>27.1</v>
      </c>
      <c r="EH11">
        <v>44</v>
      </c>
      <c r="EI11" t="s">
        <v>585</v>
      </c>
      <c r="EJ11">
        <v>33.1</v>
      </c>
      <c r="EK11">
        <v>66.900000000000006</v>
      </c>
      <c r="EL11" t="s">
        <v>585</v>
      </c>
      <c r="EM11">
        <v>57.3</v>
      </c>
      <c r="EN11">
        <v>47.4</v>
      </c>
      <c r="EO11">
        <v>40</v>
      </c>
      <c r="EP11">
        <v>37.9</v>
      </c>
      <c r="EQ11" t="s">
        <v>585</v>
      </c>
      <c r="ER11">
        <v>50.3</v>
      </c>
      <c r="ES11">
        <v>69.900000000000006</v>
      </c>
      <c r="ET11">
        <v>51.3</v>
      </c>
      <c r="EU11">
        <v>25.5</v>
      </c>
      <c r="EV11" t="s">
        <v>585</v>
      </c>
      <c r="EW11">
        <v>52.9</v>
      </c>
      <c r="EX11">
        <v>36.9</v>
      </c>
      <c r="EY11">
        <v>39.5</v>
      </c>
      <c r="EZ11">
        <v>46.5</v>
      </c>
      <c r="FA11">
        <v>32.1</v>
      </c>
      <c r="FB11">
        <v>64.2</v>
      </c>
      <c r="FC11">
        <v>61.9</v>
      </c>
      <c r="FD11" t="s">
        <v>585</v>
      </c>
      <c r="FE11">
        <v>46.8</v>
      </c>
      <c r="FF11" t="s">
        <v>585</v>
      </c>
      <c r="FG11">
        <v>57.3</v>
      </c>
      <c r="FH11">
        <v>46.7</v>
      </c>
      <c r="FI11">
        <v>33.9</v>
      </c>
      <c r="FJ11">
        <v>47.1</v>
      </c>
      <c r="FK11" t="s">
        <v>585</v>
      </c>
      <c r="FL11">
        <v>36.200000000000003</v>
      </c>
      <c r="FM11">
        <v>42.5</v>
      </c>
      <c r="FN11">
        <v>43.8</v>
      </c>
      <c r="FO11">
        <v>49.8</v>
      </c>
      <c r="FP11">
        <v>47.9</v>
      </c>
      <c r="FQ11">
        <v>39.9</v>
      </c>
      <c r="FR11">
        <v>53</v>
      </c>
      <c r="FS11">
        <v>65.099999999999994</v>
      </c>
      <c r="FT11">
        <v>62.4</v>
      </c>
      <c r="FU11">
        <v>42.2</v>
      </c>
      <c r="FV11" t="s">
        <v>585</v>
      </c>
      <c r="FW11">
        <v>42.7</v>
      </c>
      <c r="FX11" t="s">
        <v>585</v>
      </c>
      <c r="FY11">
        <v>64</v>
      </c>
      <c r="FZ11">
        <v>38.799999999999997</v>
      </c>
      <c r="GA11" t="s">
        <v>585</v>
      </c>
      <c r="GB11">
        <v>51.1</v>
      </c>
      <c r="GC11">
        <v>54.2</v>
      </c>
      <c r="GD11">
        <v>39.1</v>
      </c>
      <c r="GE11">
        <v>56.9</v>
      </c>
      <c r="GF11">
        <v>70.3</v>
      </c>
      <c r="GG11">
        <v>67.8</v>
      </c>
      <c r="GH11" t="s">
        <v>585</v>
      </c>
      <c r="GI11">
        <v>50.1</v>
      </c>
      <c r="GJ11">
        <v>32.299999999999997</v>
      </c>
      <c r="GK11">
        <v>43.6</v>
      </c>
      <c r="GL11">
        <v>45.7</v>
      </c>
      <c r="GM11">
        <v>49.9</v>
      </c>
      <c r="GN11">
        <v>35.700000000000003</v>
      </c>
      <c r="GO11">
        <v>40.4</v>
      </c>
      <c r="GP11">
        <v>52.5</v>
      </c>
      <c r="GQ11">
        <v>45.3</v>
      </c>
      <c r="GR11">
        <v>37.200000000000003</v>
      </c>
      <c r="GS11">
        <v>40.6</v>
      </c>
      <c r="GT11" t="s">
        <v>585</v>
      </c>
      <c r="GU11">
        <v>35.799999999999997</v>
      </c>
      <c r="GV11">
        <v>54.6</v>
      </c>
      <c r="GW11">
        <v>51.6</v>
      </c>
      <c r="GX11">
        <v>72.599999999999994</v>
      </c>
      <c r="GY11">
        <v>57.2</v>
      </c>
      <c r="GZ11">
        <v>44.1</v>
      </c>
      <c r="HA11">
        <v>42.6</v>
      </c>
      <c r="HB11">
        <v>45</v>
      </c>
      <c r="HC11">
        <v>53.3</v>
      </c>
      <c r="HD11">
        <v>24.6</v>
      </c>
      <c r="HE11" t="s">
        <v>585</v>
      </c>
      <c r="HF11" t="s">
        <v>585</v>
      </c>
      <c r="HG11" t="s">
        <v>585</v>
      </c>
      <c r="HH11">
        <v>46.7</v>
      </c>
      <c r="HI11">
        <v>51.6</v>
      </c>
    </row>
    <row r="12" spans="1:227">
      <c r="A12">
        <v>11</v>
      </c>
      <c r="B12" t="s">
        <v>599</v>
      </c>
      <c r="C12" t="s">
        <v>600</v>
      </c>
      <c r="D12" s="77">
        <v>13</v>
      </c>
      <c r="E12" s="78">
        <v>3.3</v>
      </c>
      <c r="F12" s="77">
        <v>2.5</v>
      </c>
      <c r="G12" t="s">
        <v>585</v>
      </c>
      <c r="H12" s="77" t="s">
        <v>585</v>
      </c>
      <c r="I12" s="78">
        <v>18.7</v>
      </c>
      <c r="J12" s="78" t="s">
        <v>585</v>
      </c>
      <c r="K12" s="78" t="s">
        <v>585</v>
      </c>
      <c r="L12" s="78" t="s">
        <v>585</v>
      </c>
      <c r="M12" s="77">
        <v>4.0999999999999996</v>
      </c>
      <c r="N12" s="77" t="s">
        <v>585</v>
      </c>
      <c r="O12" s="77" t="s">
        <v>585</v>
      </c>
      <c r="P12" s="77" t="s">
        <v>585</v>
      </c>
      <c r="Q12" s="77" t="s">
        <v>585</v>
      </c>
      <c r="R12" s="77" t="s">
        <v>585</v>
      </c>
      <c r="S12" s="77" t="s">
        <v>585</v>
      </c>
      <c r="T12" s="78">
        <v>6.8</v>
      </c>
      <c r="U12" s="77">
        <v>1.4</v>
      </c>
      <c r="V12" s="78">
        <v>4.0999999999999996</v>
      </c>
      <c r="W12" s="78" t="s">
        <v>585</v>
      </c>
      <c r="X12" s="77">
        <v>3.3</v>
      </c>
      <c r="Y12" s="78">
        <v>24.8</v>
      </c>
      <c r="Z12" s="78" t="s">
        <v>585</v>
      </c>
      <c r="AA12" s="77">
        <v>3.5</v>
      </c>
      <c r="AB12" s="78">
        <v>13.6</v>
      </c>
      <c r="AC12" s="78" t="s">
        <v>585</v>
      </c>
      <c r="AD12" s="78" t="s">
        <v>585</v>
      </c>
      <c r="AE12" s="77">
        <v>5.4</v>
      </c>
      <c r="AF12" s="77" t="s">
        <v>585</v>
      </c>
      <c r="AG12" s="77" t="s">
        <v>585</v>
      </c>
      <c r="AH12" s="78">
        <v>42</v>
      </c>
      <c r="AI12" s="77">
        <v>30.9</v>
      </c>
      <c r="AJ12" s="78">
        <v>12.6</v>
      </c>
      <c r="AK12" s="77">
        <v>38.9</v>
      </c>
      <c r="AL12" s="77" t="s">
        <v>585</v>
      </c>
      <c r="AM12" s="77" t="s">
        <v>585</v>
      </c>
      <c r="AN12" s="77" t="s">
        <v>585</v>
      </c>
      <c r="AO12" s="78">
        <v>26.9</v>
      </c>
      <c r="AP12" s="78">
        <v>39</v>
      </c>
      <c r="AQ12" s="77">
        <v>5.9</v>
      </c>
      <c r="AR12" s="77" t="s">
        <v>585</v>
      </c>
      <c r="AS12" s="78">
        <v>7</v>
      </c>
      <c r="AT12" s="77">
        <v>28.5</v>
      </c>
      <c r="AU12" s="78">
        <v>14.7</v>
      </c>
      <c r="AV12" s="78">
        <v>14.1</v>
      </c>
      <c r="AW12" s="78" t="s">
        <v>585</v>
      </c>
      <c r="AX12" s="77">
        <v>3.8</v>
      </c>
      <c r="AY12" s="78">
        <v>22.1</v>
      </c>
      <c r="AZ12" s="17" t="s">
        <v>585</v>
      </c>
      <c r="BA12" s="17" t="s">
        <v>585</v>
      </c>
      <c r="BB12" s="17" t="s">
        <v>585</v>
      </c>
      <c r="BC12" s="17" t="s">
        <v>585</v>
      </c>
      <c r="BD12" s="17" t="s">
        <v>585</v>
      </c>
      <c r="BE12" s="17" t="s">
        <v>585</v>
      </c>
      <c r="BF12" s="17" t="s">
        <v>585</v>
      </c>
      <c r="BG12" s="77">
        <v>3.8</v>
      </c>
      <c r="BH12" s="77" t="s">
        <v>585</v>
      </c>
      <c r="BI12" s="77">
        <v>4.8</v>
      </c>
      <c r="BJ12" s="78">
        <v>6.9</v>
      </c>
      <c r="BK12" s="78" t="s">
        <v>585</v>
      </c>
      <c r="BL12" s="78" t="s">
        <v>585</v>
      </c>
      <c r="BM12" s="78" t="s">
        <v>585</v>
      </c>
      <c r="BN12" s="77">
        <v>7.8</v>
      </c>
      <c r="BO12" s="78">
        <v>45</v>
      </c>
      <c r="BP12" s="78">
        <v>16.7</v>
      </c>
      <c r="BQ12" s="78" t="s">
        <v>585</v>
      </c>
      <c r="BR12" s="78" t="s">
        <v>585</v>
      </c>
      <c r="BS12" s="78" t="s">
        <v>585</v>
      </c>
      <c r="BT12" s="77">
        <v>19.600000000000001</v>
      </c>
      <c r="BU12" s="78">
        <v>16.899999999999999</v>
      </c>
      <c r="BV12" s="77">
        <v>1.6</v>
      </c>
      <c r="BW12" s="77" t="s">
        <v>585</v>
      </c>
      <c r="BX12" s="78">
        <v>20.100000000000001</v>
      </c>
      <c r="BY12" s="78" t="s">
        <v>585</v>
      </c>
      <c r="BZ12" s="78" t="s">
        <v>585</v>
      </c>
      <c r="CA12" s="78" t="s">
        <v>585</v>
      </c>
      <c r="CB12" s="78" t="s">
        <v>585</v>
      </c>
      <c r="CC12" s="78" t="s">
        <v>585</v>
      </c>
      <c r="CD12" s="77">
        <v>24.2</v>
      </c>
      <c r="CE12" s="78">
        <v>17.2</v>
      </c>
      <c r="CF12" s="77">
        <v>6.4</v>
      </c>
      <c r="CG12" s="78">
        <v>35.5</v>
      </c>
      <c r="CH12" s="77">
        <v>15.3</v>
      </c>
      <c r="CI12" s="77" t="s">
        <v>585</v>
      </c>
      <c r="CJ12" s="77" t="s">
        <v>585</v>
      </c>
      <c r="CK12" s="77" t="s">
        <v>585</v>
      </c>
      <c r="CL12" s="77" t="s">
        <v>585</v>
      </c>
      <c r="CM12" s="77" t="s">
        <v>585</v>
      </c>
      <c r="CN12" s="77" t="s">
        <v>585</v>
      </c>
      <c r="CO12" s="78">
        <v>4.5</v>
      </c>
      <c r="CP12" s="78" t="s">
        <v>585</v>
      </c>
      <c r="CQ12" s="78" t="s">
        <v>585</v>
      </c>
      <c r="CR12" s="78" t="s">
        <v>585</v>
      </c>
      <c r="CS12" s="77">
        <v>2.9</v>
      </c>
      <c r="CT12" s="77" t="s">
        <v>585</v>
      </c>
      <c r="CU12" s="77" t="s">
        <v>585</v>
      </c>
      <c r="CV12" s="78">
        <v>1.7</v>
      </c>
      <c r="CW12" s="78" t="s">
        <v>585</v>
      </c>
      <c r="CX12" s="78" t="s">
        <v>585</v>
      </c>
      <c r="CY12" s="77">
        <v>16.5</v>
      </c>
      <c r="CZ12" s="77">
        <v>4.3</v>
      </c>
      <c r="DA12" s="77" t="s">
        <v>585</v>
      </c>
      <c r="DB12" s="17" t="s">
        <v>585</v>
      </c>
      <c r="DC12" s="77" t="s">
        <v>585</v>
      </c>
      <c r="DD12" s="78">
        <v>22.3</v>
      </c>
      <c r="DE12" s="77">
        <v>28.2</v>
      </c>
      <c r="DF12" s="17" t="s">
        <v>585</v>
      </c>
      <c r="DG12" s="17" t="s">
        <v>585</v>
      </c>
      <c r="DH12" s="77">
        <v>13.9</v>
      </c>
      <c r="DI12" s="78">
        <v>31.7</v>
      </c>
      <c r="DJ12" s="78" t="s">
        <v>585</v>
      </c>
      <c r="DK12" s="78" t="s">
        <v>585</v>
      </c>
      <c r="DL12" s="78" t="s">
        <v>585</v>
      </c>
      <c r="DM12" s="78" t="s">
        <v>585</v>
      </c>
      <c r="DN12" s="78" t="s">
        <v>585</v>
      </c>
      <c r="DO12" s="77">
        <v>36.700000000000003</v>
      </c>
      <c r="DP12" s="78">
        <v>14</v>
      </c>
      <c r="DQ12" s="78" t="s">
        <v>585</v>
      </c>
      <c r="DR12" s="78" t="s">
        <v>585</v>
      </c>
      <c r="DS12" s="77">
        <v>13.2</v>
      </c>
      <c r="DT12" s="77" t="s">
        <v>585</v>
      </c>
      <c r="DU12" s="77" t="s">
        <v>585</v>
      </c>
      <c r="DV12" s="77" t="s">
        <v>585</v>
      </c>
      <c r="DW12" s="78">
        <v>14</v>
      </c>
      <c r="DX12" s="78" t="s">
        <v>585</v>
      </c>
      <c r="DY12" s="77">
        <v>6</v>
      </c>
      <c r="DZ12" s="77" t="s">
        <v>585</v>
      </c>
      <c r="EA12" s="77" t="s">
        <v>585</v>
      </c>
      <c r="EB12" s="77" t="s">
        <v>585</v>
      </c>
      <c r="EC12" s="78">
        <v>14.7</v>
      </c>
      <c r="ED12" s="77">
        <v>7.7</v>
      </c>
      <c r="EE12" s="77" t="s">
        <v>585</v>
      </c>
      <c r="EF12" s="77" t="s">
        <v>585</v>
      </c>
      <c r="EG12" s="78">
        <v>9.9</v>
      </c>
      <c r="EH12" s="78" t="s">
        <v>585</v>
      </c>
      <c r="EI12" s="78" t="s">
        <v>585</v>
      </c>
      <c r="EJ12" s="77">
        <v>21.7</v>
      </c>
      <c r="EK12" s="77" t="s">
        <v>585</v>
      </c>
      <c r="EL12" s="77" t="s">
        <v>585</v>
      </c>
      <c r="EM12" s="77" t="s">
        <v>585</v>
      </c>
      <c r="EN12" s="77" t="s">
        <v>585</v>
      </c>
      <c r="EO12" s="78">
        <v>34.4</v>
      </c>
      <c r="EP12" s="77">
        <v>31.5</v>
      </c>
      <c r="EQ12" s="77" t="s">
        <v>585</v>
      </c>
      <c r="ER12" s="78">
        <v>2.9</v>
      </c>
      <c r="ES12" s="17" t="s">
        <v>585</v>
      </c>
      <c r="ET12" s="17" t="s">
        <v>585</v>
      </c>
      <c r="EU12" s="78">
        <v>11.4</v>
      </c>
      <c r="EV12" s="78" t="s">
        <v>585</v>
      </c>
      <c r="EW12" s="77">
        <v>2.2999999999999998</v>
      </c>
      <c r="EX12" s="77" t="s">
        <v>585</v>
      </c>
      <c r="EY12" s="78" t="s">
        <v>601</v>
      </c>
      <c r="EZ12" s="77">
        <v>14.5</v>
      </c>
      <c r="FA12" s="77" t="s">
        <v>585</v>
      </c>
      <c r="FB12" s="77" t="s">
        <v>585</v>
      </c>
      <c r="FC12" s="77" t="s">
        <v>585</v>
      </c>
      <c r="FD12" s="77" t="s">
        <v>585</v>
      </c>
      <c r="FE12" s="77" t="s">
        <v>585</v>
      </c>
      <c r="FF12" s="77" t="s">
        <v>585</v>
      </c>
      <c r="FG12" s="77" t="s">
        <v>585</v>
      </c>
      <c r="FH12" s="77" t="s">
        <v>585</v>
      </c>
      <c r="FI12" s="78">
        <v>19</v>
      </c>
      <c r="FJ12" s="78">
        <v>13.9</v>
      </c>
      <c r="FK12" s="78" t="s">
        <v>585</v>
      </c>
      <c r="FL12" s="77">
        <v>10.5</v>
      </c>
      <c r="FM12" s="77" t="s">
        <v>585</v>
      </c>
      <c r="FN12" s="78">
        <v>22.8</v>
      </c>
      <c r="FO12" s="77">
        <v>9.5</v>
      </c>
      <c r="FP12" s="77" t="s">
        <v>585</v>
      </c>
      <c r="FQ12" s="78">
        <v>25.2</v>
      </c>
      <c r="FR12" s="78" t="s">
        <v>585</v>
      </c>
      <c r="FS12" s="78" t="s">
        <v>585</v>
      </c>
      <c r="FT12" s="78" t="s">
        <v>585</v>
      </c>
      <c r="FU12" s="77">
        <v>17.899999999999999</v>
      </c>
      <c r="FV12" s="77" t="s">
        <v>585</v>
      </c>
      <c r="FW12" s="78">
        <v>3.6</v>
      </c>
      <c r="FX12" s="78" t="s">
        <v>585</v>
      </c>
      <c r="FY12" s="78" t="s">
        <v>585</v>
      </c>
      <c r="FZ12" s="77">
        <v>0.8</v>
      </c>
      <c r="GA12" s="17" t="s">
        <v>585</v>
      </c>
      <c r="GB12" s="77">
        <v>3.3</v>
      </c>
      <c r="GC12" s="17" t="s">
        <v>585</v>
      </c>
      <c r="GD12" s="78">
        <v>18.100000000000001</v>
      </c>
      <c r="GE12" s="77">
        <v>4.3</v>
      </c>
      <c r="GF12" s="77" t="s">
        <v>585</v>
      </c>
      <c r="GG12" s="77" t="s">
        <v>585</v>
      </c>
      <c r="GH12" s="77" t="s">
        <v>585</v>
      </c>
      <c r="GI12" s="77" t="s">
        <v>585</v>
      </c>
      <c r="GJ12" s="77" t="s">
        <v>585</v>
      </c>
      <c r="GK12" s="77">
        <v>24.8</v>
      </c>
      <c r="GL12" s="77" t="s">
        <v>585</v>
      </c>
      <c r="GM12" s="78">
        <v>9.1999999999999993</v>
      </c>
      <c r="GN12" s="77">
        <v>38.5</v>
      </c>
      <c r="GO12" s="78">
        <v>26.1</v>
      </c>
      <c r="GP12" s="77">
        <v>0.8</v>
      </c>
      <c r="GQ12" s="78">
        <v>2.2999999999999998</v>
      </c>
      <c r="GR12" s="77">
        <v>3.8</v>
      </c>
      <c r="GS12" s="78">
        <v>0.3</v>
      </c>
      <c r="GT12" s="78">
        <v>4</v>
      </c>
      <c r="GU12" s="77">
        <v>18.100000000000001</v>
      </c>
      <c r="GV12" s="78">
        <v>3.2</v>
      </c>
      <c r="GW12" s="17" t="s">
        <v>585</v>
      </c>
      <c r="GX12" s="17" t="s">
        <v>585</v>
      </c>
      <c r="GY12" s="17" t="s">
        <v>585</v>
      </c>
      <c r="GZ12" s="78">
        <v>4.2</v>
      </c>
      <c r="HA12" s="78" t="s">
        <v>585</v>
      </c>
      <c r="HB12" s="77">
        <v>15.6</v>
      </c>
      <c r="HC12" s="77" t="s">
        <v>585</v>
      </c>
      <c r="HD12" s="78">
        <v>6.6</v>
      </c>
      <c r="HE12" s="17" t="s">
        <v>585</v>
      </c>
      <c r="HF12" s="17" t="s">
        <v>585</v>
      </c>
      <c r="HG12" s="17" t="s">
        <v>585</v>
      </c>
      <c r="HH12" s="78">
        <v>23</v>
      </c>
      <c r="HI12" s="77">
        <v>27.9</v>
      </c>
      <c r="HK12" s="79">
        <v>9.6</v>
      </c>
      <c r="HL12" s="80">
        <v>7.3</v>
      </c>
      <c r="HM12" s="79">
        <v>23.9</v>
      </c>
      <c r="HN12" s="79">
        <v>7.8</v>
      </c>
      <c r="HO12" s="79">
        <v>6.1</v>
      </c>
      <c r="HP12" s="80">
        <v>6.2</v>
      </c>
      <c r="HQ12" s="79">
        <v>2.2999999999999998</v>
      </c>
      <c r="HR12" s="79">
        <v>5.5</v>
      </c>
      <c r="HS12" s="80">
        <v>6</v>
      </c>
    </row>
    <row r="13" spans="1:227">
      <c r="A13">
        <v>12</v>
      </c>
      <c r="B13" t="s">
        <v>602</v>
      </c>
      <c r="C13" s="18" t="s">
        <v>603</v>
      </c>
      <c r="D13" s="16">
        <v>3.6440000000000001</v>
      </c>
      <c r="E13" s="16">
        <v>1.8720000000000001</v>
      </c>
      <c r="F13" s="16">
        <v>2.2869999999999999</v>
      </c>
      <c r="G13" s="16" t="s">
        <v>585</v>
      </c>
      <c r="H13" s="16" t="s">
        <v>585</v>
      </c>
      <c r="I13" s="16">
        <v>2.0870000000000002</v>
      </c>
      <c r="J13" s="16" t="s">
        <v>585</v>
      </c>
      <c r="K13" s="16" t="s">
        <v>585</v>
      </c>
      <c r="L13" s="16">
        <v>1.978</v>
      </c>
      <c r="M13" s="16">
        <v>2.1349999999999998</v>
      </c>
      <c r="N13" s="16" t="s">
        <v>585</v>
      </c>
      <c r="O13" s="16">
        <v>1.3859999999999999</v>
      </c>
      <c r="P13" s="16">
        <v>1.2749999999999999</v>
      </c>
      <c r="Q13" s="16">
        <v>2.2999999999999998</v>
      </c>
      <c r="R13" s="16" t="s">
        <v>585</v>
      </c>
      <c r="S13" s="16">
        <v>2.2090000000000001</v>
      </c>
      <c r="T13" s="16">
        <v>2.121</v>
      </c>
      <c r="U13" s="16" t="s">
        <v>585</v>
      </c>
      <c r="V13" s="16">
        <v>2.1110000000000002</v>
      </c>
      <c r="W13" s="16">
        <v>1.496</v>
      </c>
      <c r="X13" s="16" t="s">
        <v>585</v>
      </c>
      <c r="Y13" s="16">
        <v>2.1819999999999999</v>
      </c>
      <c r="Z13" s="16" t="s">
        <v>585</v>
      </c>
      <c r="AA13" s="16">
        <v>1.5009999999999999</v>
      </c>
      <c r="AB13" s="16">
        <v>2.0739999999999998</v>
      </c>
      <c r="AC13" s="16">
        <v>2.04</v>
      </c>
      <c r="AD13" s="16">
        <v>1.6930000000000001</v>
      </c>
      <c r="AE13" s="16">
        <v>2.4129999999999998</v>
      </c>
      <c r="AF13" s="16" t="s">
        <v>585</v>
      </c>
      <c r="AG13" s="16">
        <v>1.6279999999999999</v>
      </c>
      <c r="AH13" s="16">
        <v>2.3159999999999998</v>
      </c>
      <c r="AI13" s="16">
        <v>2.5059999999999998</v>
      </c>
      <c r="AJ13" s="16">
        <v>2.0110000000000001</v>
      </c>
      <c r="AK13" s="16">
        <v>2.65</v>
      </c>
      <c r="AL13" s="16">
        <v>1.298</v>
      </c>
      <c r="AM13" s="16" t="s">
        <v>585</v>
      </c>
      <c r="AN13" s="16" t="s">
        <v>585</v>
      </c>
      <c r="AO13" s="16">
        <v>3.2370000000000001</v>
      </c>
      <c r="AP13" s="16">
        <v>2.5379999999999998</v>
      </c>
      <c r="AQ13" s="16">
        <v>1.804</v>
      </c>
      <c r="AR13" s="16">
        <v>2.1659999999999999</v>
      </c>
      <c r="AS13" s="16">
        <v>2.6459999999999999</v>
      </c>
      <c r="AT13" s="16" t="s">
        <v>585</v>
      </c>
      <c r="AU13" s="16">
        <v>3.2429999999999999</v>
      </c>
      <c r="AV13" s="16">
        <v>2.343</v>
      </c>
      <c r="AW13" s="16" t="s">
        <v>585</v>
      </c>
      <c r="AX13" s="16">
        <v>1.6910000000000001</v>
      </c>
      <c r="AY13" s="16">
        <v>2.169</v>
      </c>
      <c r="AZ13" s="16">
        <v>1.615</v>
      </c>
      <c r="BA13" s="16">
        <v>2.0739999999999998</v>
      </c>
      <c r="BB13" s="16">
        <v>1.92</v>
      </c>
      <c r="BC13" s="16">
        <v>1.337</v>
      </c>
      <c r="BD13" s="16">
        <v>1.2829999999999999</v>
      </c>
      <c r="BE13" s="16">
        <v>2.2149999999999999</v>
      </c>
      <c r="BF13" s="16" t="s">
        <v>585</v>
      </c>
      <c r="BG13" s="16">
        <v>1.992</v>
      </c>
      <c r="BH13" s="16">
        <v>2.085</v>
      </c>
      <c r="BI13" s="16">
        <v>2.4809999999999999</v>
      </c>
      <c r="BJ13" s="16">
        <v>2.2429999999999999</v>
      </c>
      <c r="BK13" s="16">
        <v>1.891</v>
      </c>
      <c r="BL13" s="16">
        <v>2.5670000000000002</v>
      </c>
      <c r="BM13" s="16">
        <v>1.68</v>
      </c>
      <c r="BN13" s="16">
        <v>1.9339999999999999</v>
      </c>
      <c r="BO13" s="16">
        <v>2.5259999999999998</v>
      </c>
      <c r="BP13" s="16" t="s">
        <v>585</v>
      </c>
      <c r="BQ13" s="16">
        <v>1.4039999999999999</v>
      </c>
      <c r="BR13" s="16">
        <v>1.93</v>
      </c>
      <c r="BS13" s="16" t="s">
        <v>585</v>
      </c>
      <c r="BT13" s="16">
        <v>2.1160000000000001</v>
      </c>
      <c r="BU13" s="16">
        <v>1.891</v>
      </c>
      <c r="BV13" s="16">
        <v>2.1160000000000001</v>
      </c>
      <c r="BW13" s="16">
        <v>1.494</v>
      </c>
      <c r="BX13" s="16">
        <v>1.776</v>
      </c>
      <c r="BY13" s="16">
        <v>1.877</v>
      </c>
      <c r="BZ13" s="16" t="s">
        <v>585</v>
      </c>
      <c r="CA13" s="16" t="s">
        <v>585</v>
      </c>
      <c r="CB13" s="16" t="s">
        <v>585</v>
      </c>
      <c r="CC13" s="16">
        <v>2.2669999999999999</v>
      </c>
      <c r="CD13" s="16">
        <v>2.0819999999999999</v>
      </c>
      <c r="CE13" s="16">
        <v>2.157</v>
      </c>
      <c r="CF13" s="16">
        <v>2.0499999999999998</v>
      </c>
      <c r="CG13" s="16">
        <v>2.2109999999999999</v>
      </c>
      <c r="CH13" s="16">
        <v>2.2879999999999998</v>
      </c>
      <c r="CI13" s="16" t="s">
        <v>585</v>
      </c>
      <c r="CJ13" s="16">
        <v>1.5589999999999999</v>
      </c>
      <c r="CK13" s="16">
        <v>1.0780000000000001</v>
      </c>
      <c r="CL13" s="16">
        <v>2.6280000000000001</v>
      </c>
      <c r="CM13" s="16">
        <v>1.831</v>
      </c>
      <c r="CN13" s="16">
        <v>2.6720000000000002</v>
      </c>
      <c r="CO13" s="16">
        <v>3.4870000000000001</v>
      </c>
      <c r="CP13" s="16">
        <v>1.375</v>
      </c>
      <c r="CQ13" s="16">
        <v>2.7749999999999999</v>
      </c>
      <c r="CR13" s="16">
        <v>1.69</v>
      </c>
      <c r="CS13" s="16">
        <v>2.0409999999999999</v>
      </c>
      <c r="CT13" s="16">
        <v>1.36</v>
      </c>
      <c r="CU13" s="16" t="s">
        <v>585</v>
      </c>
      <c r="CV13" s="16">
        <v>1.958</v>
      </c>
      <c r="CW13" s="16" t="s">
        <v>585</v>
      </c>
      <c r="CX13" s="16">
        <v>2.375</v>
      </c>
      <c r="CY13" s="16" t="s">
        <v>585</v>
      </c>
      <c r="CZ13" s="16">
        <v>2.9620000000000002</v>
      </c>
      <c r="DA13" s="16">
        <v>1.829</v>
      </c>
      <c r="DB13" s="16" t="s">
        <v>585</v>
      </c>
      <c r="DC13" s="16">
        <v>1.7230000000000001</v>
      </c>
      <c r="DD13" s="16">
        <v>2.0939999999999999</v>
      </c>
      <c r="DE13" s="16">
        <v>1.843</v>
      </c>
      <c r="DF13" s="16">
        <v>1.7</v>
      </c>
      <c r="DG13" s="16">
        <v>2.8279999999999998</v>
      </c>
      <c r="DH13" s="16">
        <v>2.1309999999999998</v>
      </c>
      <c r="DI13" s="16">
        <v>1.877</v>
      </c>
      <c r="DJ13" s="16">
        <v>3.258</v>
      </c>
      <c r="DK13" s="16" t="s">
        <v>585</v>
      </c>
      <c r="DL13" s="16">
        <v>1.7050000000000001</v>
      </c>
      <c r="DM13" s="16" t="s">
        <v>585</v>
      </c>
      <c r="DN13" s="16" t="s">
        <v>585</v>
      </c>
      <c r="DO13" s="16">
        <v>1.8049999999999999</v>
      </c>
      <c r="DP13" s="16">
        <v>1.885</v>
      </c>
      <c r="DQ13" s="16">
        <v>1.5249999999999999</v>
      </c>
      <c r="DR13" s="16" t="s">
        <v>585</v>
      </c>
      <c r="DS13" s="16">
        <v>2.7290000000000001</v>
      </c>
      <c r="DT13" s="16" t="s">
        <v>585</v>
      </c>
      <c r="DU13" s="16" t="s">
        <v>585</v>
      </c>
      <c r="DV13" s="16" t="s">
        <v>585</v>
      </c>
      <c r="DW13" s="16">
        <v>2.2869999999999999</v>
      </c>
      <c r="DX13" s="16">
        <v>1.544</v>
      </c>
      <c r="DY13" s="16">
        <v>2.5720000000000001</v>
      </c>
      <c r="DZ13" s="16" t="s">
        <v>585</v>
      </c>
      <c r="EA13" s="16">
        <v>1.95</v>
      </c>
      <c r="EB13" s="16" t="s">
        <v>585</v>
      </c>
      <c r="EC13" s="16">
        <v>1.7230000000000001</v>
      </c>
      <c r="ED13" s="16">
        <v>1.944</v>
      </c>
      <c r="EE13" s="16">
        <v>2.0569999999999999</v>
      </c>
      <c r="EF13" s="16">
        <v>2.1349999999999998</v>
      </c>
      <c r="EG13" s="16">
        <v>2.4239999999999999</v>
      </c>
      <c r="EH13" s="16">
        <v>1.861</v>
      </c>
      <c r="EI13" s="16" t="s">
        <v>585</v>
      </c>
      <c r="EJ13" s="16">
        <v>1.974</v>
      </c>
      <c r="EK13" s="16">
        <v>1.528</v>
      </c>
      <c r="EL13" s="16" t="s">
        <v>585</v>
      </c>
      <c r="EM13" s="16">
        <v>1.198</v>
      </c>
      <c r="EN13" s="16">
        <v>2.5529999999999999</v>
      </c>
      <c r="EO13" s="16">
        <v>2.6080000000000001</v>
      </c>
      <c r="EP13" s="16">
        <v>2.8650000000000002</v>
      </c>
      <c r="EQ13" s="16" t="s">
        <v>585</v>
      </c>
      <c r="ER13" s="16">
        <v>1.9</v>
      </c>
      <c r="ES13" s="16">
        <v>1.496</v>
      </c>
      <c r="ET13" s="16">
        <v>1.9410000000000001</v>
      </c>
      <c r="EU13" s="16">
        <v>2.9729999999999999</v>
      </c>
      <c r="EV13" s="16" t="s">
        <v>585</v>
      </c>
      <c r="EW13" s="16">
        <v>1.875</v>
      </c>
      <c r="EX13" s="16">
        <v>2.157</v>
      </c>
      <c r="EY13" s="16">
        <v>1.9910000000000001</v>
      </c>
      <c r="EZ13" s="16">
        <v>2.0659999999999998</v>
      </c>
      <c r="FA13" s="16">
        <v>2.4710000000000001</v>
      </c>
      <c r="FB13" s="16">
        <v>1.657</v>
      </c>
      <c r="FC13" s="16">
        <v>1.2470000000000001</v>
      </c>
      <c r="FD13" s="16" t="s">
        <v>585</v>
      </c>
      <c r="FE13" s="16">
        <v>1.6160000000000001</v>
      </c>
      <c r="FF13" s="16" t="s">
        <v>585</v>
      </c>
      <c r="FG13" s="16">
        <v>1.5409999999999999</v>
      </c>
      <c r="FH13" s="16">
        <v>3.0489999999999999</v>
      </c>
      <c r="FI13" s="16">
        <v>2.0489999999999999</v>
      </c>
      <c r="FJ13" s="16" t="s">
        <v>585</v>
      </c>
      <c r="FK13" s="16" t="s">
        <v>585</v>
      </c>
      <c r="FL13" s="16" t="s">
        <v>585</v>
      </c>
      <c r="FM13" s="16">
        <v>2.4430000000000001</v>
      </c>
      <c r="FN13" s="16">
        <v>1.8240000000000001</v>
      </c>
      <c r="FO13" s="16">
        <v>1.8460000000000001</v>
      </c>
      <c r="FP13" s="16" t="s">
        <v>585</v>
      </c>
      <c r="FQ13" s="16">
        <v>1.82</v>
      </c>
      <c r="FR13" s="16">
        <v>1.321</v>
      </c>
      <c r="FS13" s="16">
        <v>1.5680000000000001</v>
      </c>
      <c r="FT13" s="16">
        <v>1.369</v>
      </c>
      <c r="FU13" s="16" t="s">
        <v>585</v>
      </c>
      <c r="FV13" s="16">
        <v>3.302</v>
      </c>
      <c r="FW13" s="16">
        <v>2.3170000000000002</v>
      </c>
      <c r="FX13" s="16">
        <v>3.4470000000000001</v>
      </c>
      <c r="FY13" s="16">
        <v>1.712</v>
      </c>
      <c r="FZ13" s="16">
        <v>2.0030000000000001</v>
      </c>
      <c r="GA13" s="16" t="s">
        <v>585</v>
      </c>
      <c r="GB13" s="16" t="s">
        <v>585</v>
      </c>
      <c r="GC13" s="16" t="s">
        <v>585</v>
      </c>
      <c r="GD13" s="16">
        <v>3.0430000000000001</v>
      </c>
      <c r="GE13" s="16" t="s">
        <v>585</v>
      </c>
      <c r="GF13" s="16">
        <v>1.4790000000000001</v>
      </c>
      <c r="GG13" s="16">
        <v>1.3660000000000001</v>
      </c>
      <c r="GH13" s="16">
        <v>3.5390000000000001</v>
      </c>
      <c r="GI13" s="16">
        <v>1.7070000000000001</v>
      </c>
      <c r="GJ13" s="16">
        <v>2.1880000000000002</v>
      </c>
      <c r="GK13" s="16">
        <v>1.85</v>
      </c>
      <c r="GL13" s="16">
        <v>2.2450000000000001</v>
      </c>
      <c r="GM13" s="16">
        <v>1.863</v>
      </c>
      <c r="GN13" s="16">
        <v>2.2010000000000001</v>
      </c>
      <c r="GO13" s="16" t="s">
        <v>585</v>
      </c>
      <c r="GP13" s="16">
        <v>2.0779999999999998</v>
      </c>
      <c r="GQ13" s="16">
        <v>2.09</v>
      </c>
      <c r="GR13" s="16">
        <v>2.9590000000000001</v>
      </c>
      <c r="GS13" s="16">
        <v>2.2759999999999998</v>
      </c>
      <c r="GT13" s="16" t="s">
        <v>585</v>
      </c>
      <c r="GU13" s="16">
        <v>2.202</v>
      </c>
      <c r="GV13" s="16">
        <v>2.927</v>
      </c>
      <c r="GW13" s="16">
        <v>1.752</v>
      </c>
      <c r="GX13" s="16">
        <v>1.77</v>
      </c>
      <c r="GY13" s="16">
        <v>2.3069999999999999</v>
      </c>
      <c r="GZ13" s="16">
        <v>1.704</v>
      </c>
      <c r="HA13" s="16">
        <v>2.1579999999999999</v>
      </c>
      <c r="HB13" s="16" t="s">
        <v>585</v>
      </c>
      <c r="HC13" s="16">
        <v>2.9359999999999999</v>
      </c>
      <c r="HD13" s="16">
        <v>1.92</v>
      </c>
      <c r="HE13" s="16" t="s">
        <v>585</v>
      </c>
      <c r="HF13" s="16" t="s">
        <v>585</v>
      </c>
      <c r="HG13" s="16">
        <v>3.411</v>
      </c>
      <c r="HH13" s="16">
        <v>1.794</v>
      </c>
      <c r="HI13" s="16">
        <v>2.4849999999999999</v>
      </c>
    </row>
    <row r="14" spans="1:227">
      <c r="A14">
        <v>13</v>
      </c>
      <c r="B14" t="s">
        <v>604</v>
      </c>
      <c r="C14" t="s">
        <v>605</v>
      </c>
      <c r="D14" s="16">
        <v>16</v>
      </c>
      <c r="E14" s="16">
        <v>35</v>
      </c>
      <c r="F14" s="16">
        <v>33</v>
      </c>
      <c r="G14" s="16" t="s">
        <v>585</v>
      </c>
      <c r="H14" s="16" t="s">
        <v>585</v>
      </c>
      <c r="I14" s="16">
        <v>29</v>
      </c>
      <c r="J14" s="16" t="s">
        <v>585</v>
      </c>
      <c r="K14" s="16" t="s">
        <v>585</v>
      </c>
      <c r="L14" s="16">
        <v>38</v>
      </c>
      <c r="M14" s="16">
        <v>49</v>
      </c>
      <c r="N14" s="16" t="s">
        <v>585</v>
      </c>
      <c r="O14" s="16">
        <v>73</v>
      </c>
      <c r="P14" s="16">
        <v>74</v>
      </c>
      <c r="Q14" s="16">
        <v>30</v>
      </c>
      <c r="R14" s="16">
        <v>64</v>
      </c>
      <c r="S14" s="16">
        <v>42</v>
      </c>
      <c r="T14" s="16">
        <v>26</v>
      </c>
      <c r="U14" s="16">
        <v>65</v>
      </c>
      <c r="V14" s="16">
        <v>41</v>
      </c>
      <c r="W14" s="16">
        <v>73</v>
      </c>
      <c r="X14" s="16" t="s">
        <v>585</v>
      </c>
      <c r="Y14" s="16">
        <v>42</v>
      </c>
      <c r="Z14" s="16" t="s">
        <v>585</v>
      </c>
      <c r="AA14" s="16">
        <v>68</v>
      </c>
      <c r="AB14" s="16">
        <v>30</v>
      </c>
      <c r="AC14" s="16">
        <v>35</v>
      </c>
      <c r="AD14" s="16">
        <v>55</v>
      </c>
      <c r="AE14" s="16">
        <v>38</v>
      </c>
      <c r="AF14" s="16" t="s">
        <v>585</v>
      </c>
      <c r="AG14" s="16">
        <v>42</v>
      </c>
      <c r="AH14" s="16">
        <v>42</v>
      </c>
      <c r="AI14" s="16">
        <v>19</v>
      </c>
      <c r="AJ14" s="16">
        <v>23</v>
      </c>
      <c r="AK14" s="16">
        <v>27</v>
      </c>
      <c r="AL14" s="16">
        <v>74</v>
      </c>
      <c r="AM14" s="16">
        <v>58</v>
      </c>
      <c r="AN14" s="16" t="s">
        <v>585</v>
      </c>
      <c r="AO14" s="16">
        <v>24</v>
      </c>
      <c r="AP14" s="16">
        <v>20</v>
      </c>
      <c r="AQ14" s="16">
        <v>67</v>
      </c>
      <c r="AR14" s="16">
        <v>45</v>
      </c>
      <c r="AS14" s="16">
        <v>39</v>
      </c>
      <c r="AT14" s="16">
        <v>20</v>
      </c>
      <c r="AU14" s="16">
        <v>19</v>
      </c>
      <c r="AV14" s="16">
        <v>21</v>
      </c>
      <c r="AW14" s="16" t="s">
        <v>585</v>
      </c>
      <c r="AX14" s="16">
        <v>58</v>
      </c>
      <c r="AY14" s="16">
        <v>36</v>
      </c>
      <c r="AZ14" s="16">
        <v>47</v>
      </c>
      <c r="BA14" s="16">
        <v>46</v>
      </c>
      <c r="BB14" s="16">
        <v>53</v>
      </c>
      <c r="BC14" s="16">
        <v>54</v>
      </c>
      <c r="BD14" s="16">
        <v>88</v>
      </c>
      <c r="BE14" s="16">
        <v>30</v>
      </c>
      <c r="BF14" s="16">
        <v>55</v>
      </c>
      <c r="BG14" s="16">
        <v>30</v>
      </c>
      <c r="BH14" s="16">
        <v>36</v>
      </c>
      <c r="BI14" s="16">
        <v>33</v>
      </c>
      <c r="BJ14" s="16">
        <v>34</v>
      </c>
      <c r="BK14" s="16">
        <v>17</v>
      </c>
      <c r="BL14" s="16">
        <v>22</v>
      </c>
      <c r="BM14" s="16">
        <v>74</v>
      </c>
      <c r="BN14" s="16">
        <v>32</v>
      </c>
      <c r="BO14" s="16">
        <v>39</v>
      </c>
      <c r="BP14" s="16">
        <v>55</v>
      </c>
      <c r="BQ14" s="16">
        <v>88</v>
      </c>
      <c r="BR14" s="16">
        <v>71</v>
      </c>
      <c r="BS14" s="16" t="s">
        <v>585</v>
      </c>
      <c r="BT14" s="16">
        <v>31</v>
      </c>
      <c r="BU14" s="16">
        <v>37</v>
      </c>
      <c r="BV14" s="16">
        <v>55</v>
      </c>
      <c r="BW14" s="16">
        <v>80</v>
      </c>
      <c r="BX14" s="16">
        <v>43</v>
      </c>
      <c r="BY14" s="16">
        <v>49</v>
      </c>
      <c r="BZ14" s="16" t="s">
        <v>585</v>
      </c>
      <c r="CA14" s="16">
        <v>53</v>
      </c>
      <c r="CB14" s="16" t="s">
        <v>585</v>
      </c>
      <c r="CC14" s="16">
        <v>25</v>
      </c>
      <c r="CD14" s="16">
        <v>25</v>
      </c>
      <c r="CE14" s="16">
        <v>21</v>
      </c>
      <c r="CF14" s="16">
        <v>39</v>
      </c>
      <c r="CG14" s="16">
        <v>20</v>
      </c>
      <c r="CH14" s="16">
        <v>23</v>
      </c>
      <c r="CI14" s="16">
        <v>76</v>
      </c>
      <c r="CJ14" s="16">
        <v>43</v>
      </c>
      <c r="CK14" s="16">
        <v>74</v>
      </c>
      <c r="CL14" s="16">
        <v>40</v>
      </c>
      <c r="CM14" s="16">
        <v>38</v>
      </c>
      <c r="CN14" s="16">
        <v>25</v>
      </c>
      <c r="CO14" s="16">
        <v>23</v>
      </c>
      <c r="CP14" s="16">
        <v>74</v>
      </c>
      <c r="CQ14" s="16">
        <v>59</v>
      </c>
      <c r="CR14" s="16">
        <v>56</v>
      </c>
      <c r="CS14" s="16">
        <v>44</v>
      </c>
      <c r="CT14" s="16">
        <v>73</v>
      </c>
      <c r="CU14" s="16" t="s">
        <v>585</v>
      </c>
      <c r="CV14" s="16">
        <v>49</v>
      </c>
      <c r="CW14" s="16">
        <v>37</v>
      </c>
      <c r="CX14" s="16">
        <v>30</v>
      </c>
      <c r="CY14" s="16" t="s">
        <v>585</v>
      </c>
      <c r="CZ14" s="16">
        <v>16</v>
      </c>
      <c r="DA14" s="16">
        <v>62</v>
      </c>
      <c r="DB14" s="16">
        <v>39</v>
      </c>
      <c r="DC14" s="16">
        <v>43</v>
      </c>
      <c r="DD14" s="16">
        <v>27</v>
      </c>
      <c r="DE14" s="16">
        <v>30</v>
      </c>
      <c r="DF14" s="16">
        <v>59</v>
      </c>
      <c r="DG14" s="16">
        <v>24</v>
      </c>
      <c r="DH14" s="16">
        <v>38</v>
      </c>
      <c r="DI14" s="16">
        <v>29</v>
      </c>
      <c r="DJ14" s="16">
        <v>17</v>
      </c>
      <c r="DK14" s="16" t="s">
        <v>585</v>
      </c>
      <c r="DL14" s="16">
        <v>61</v>
      </c>
      <c r="DM14" s="16">
        <v>81</v>
      </c>
      <c r="DN14" s="16" t="s">
        <v>585</v>
      </c>
      <c r="DO14" s="16">
        <v>26</v>
      </c>
      <c r="DP14" s="16">
        <v>35</v>
      </c>
      <c r="DQ14" s="16">
        <v>48</v>
      </c>
      <c r="DR14" s="16">
        <v>40</v>
      </c>
      <c r="DS14" s="16">
        <v>29</v>
      </c>
      <c r="DT14" s="16">
        <v>54</v>
      </c>
      <c r="DU14" s="16" t="s">
        <v>585</v>
      </c>
      <c r="DV14" s="16" t="s">
        <v>585</v>
      </c>
      <c r="DW14" s="16">
        <v>28</v>
      </c>
      <c r="DX14" s="16">
        <v>54</v>
      </c>
      <c r="DY14" s="16">
        <v>31</v>
      </c>
      <c r="DZ14" s="16" t="s">
        <v>585</v>
      </c>
      <c r="EA14" s="16">
        <v>36</v>
      </c>
      <c r="EB14" s="16" t="s">
        <v>585</v>
      </c>
      <c r="EC14" s="16">
        <v>35</v>
      </c>
      <c r="ED14" s="16">
        <v>46</v>
      </c>
      <c r="EE14" s="16">
        <v>39</v>
      </c>
      <c r="EF14" s="16">
        <v>26</v>
      </c>
      <c r="EG14" s="16">
        <v>28</v>
      </c>
      <c r="EH14" s="16">
        <v>49</v>
      </c>
      <c r="EI14" s="16" t="s">
        <v>585</v>
      </c>
      <c r="EJ14" s="16">
        <v>33</v>
      </c>
      <c r="EK14" s="16">
        <v>82</v>
      </c>
      <c r="EL14" s="16" t="s">
        <v>585</v>
      </c>
      <c r="EM14" s="16">
        <v>88</v>
      </c>
      <c r="EN14" s="16">
        <v>20</v>
      </c>
      <c r="EO14" s="16">
        <v>31</v>
      </c>
      <c r="EP14" s="16">
        <v>24</v>
      </c>
      <c r="EQ14" s="16" t="s">
        <v>585</v>
      </c>
      <c r="ER14" s="16">
        <v>39</v>
      </c>
      <c r="ES14" s="16">
        <v>85</v>
      </c>
      <c r="ET14" s="16">
        <v>52</v>
      </c>
      <c r="EU14" s="16">
        <v>28</v>
      </c>
      <c r="EV14" s="16" t="s">
        <v>585</v>
      </c>
      <c r="EW14" s="16">
        <v>36</v>
      </c>
      <c r="EX14" s="16">
        <v>31</v>
      </c>
      <c r="EY14" s="16">
        <v>30</v>
      </c>
      <c r="EZ14" s="16">
        <v>36</v>
      </c>
      <c r="FA14" s="16">
        <v>33</v>
      </c>
      <c r="FB14" s="16">
        <v>56</v>
      </c>
      <c r="FC14" s="16">
        <v>62</v>
      </c>
      <c r="FD14" s="16" t="s">
        <v>585</v>
      </c>
      <c r="FE14" s="16">
        <v>63</v>
      </c>
      <c r="FF14" s="16" t="s">
        <v>585</v>
      </c>
      <c r="FG14" s="16">
        <v>45</v>
      </c>
      <c r="FH14" s="16">
        <v>29</v>
      </c>
      <c r="FI14" s="16">
        <v>53</v>
      </c>
      <c r="FJ14" s="16" t="s">
        <v>585</v>
      </c>
      <c r="FK14" s="16" t="s">
        <v>585</v>
      </c>
      <c r="FL14" s="16">
        <v>45</v>
      </c>
      <c r="FM14" s="16">
        <v>53</v>
      </c>
      <c r="FN14" s="16">
        <v>43</v>
      </c>
      <c r="FO14" s="16">
        <v>38</v>
      </c>
      <c r="FP14" s="16">
        <v>70</v>
      </c>
      <c r="FQ14" s="16">
        <v>34</v>
      </c>
      <c r="FR14" s="16">
        <v>85</v>
      </c>
      <c r="FS14" s="16">
        <v>52</v>
      </c>
      <c r="FT14" s="16">
        <v>57</v>
      </c>
      <c r="FU14" s="16">
        <v>43</v>
      </c>
      <c r="FV14" s="16">
        <v>13</v>
      </c>
      <c r="FW14" s="16">
        <v>44</v>
      </c>
      <c r="FX14" s="16">
        <v>11</v>
      </c>
      <c r="FY14" s="16">
        <v>61</v>
      </c>
      <c r="FZ14" s="16">
        <v>37</v>
      </c>
      <c r="GA14" s="16" t="s">
        <v>585</v>
      </c>
      <c r="GB14" s="16">
        <v>56</v>
      </c>
      <c r="GC14" s="16">
        <v>59</v>
      </c>
      <c r="GD14" s="16">
        <v>20</v>
      </c>
      <c r="GE14" s="16">
        <v>39</v>
      </c>
      <c r="GF14" s="16">
        <v>85</v>
      </c>
      <c r="GG14" s="16">
        <v>84</v>
      </c>
      <c r="GH14" s="16">
        <v>13</v>
      </c>
      <c r="GI14" s="16">
        <v>68</v>
      </c>
      <c r="GJ14" s="16">
        <v>25</v>
      </c>
      <c r="GK14" s="16">
        <v>39</v>
      </c>
      <c r="GL14" s="16">
        <v>35</v>
      </c>
      <c r="GM14" s="16">
        <v>41</v>
      </c>
      <c r="GN14" s="16">
        <v>30</v>
      </c>
      <c r="GO14" s="16" t="s">
        <v>585</v>
      </c>
      <c r="GP14" s="16">
        <v>41</v>
      </c>
      <c r="GQ14" s="16">
        <v>44</v>
      </c>
      <c r="GR14" s="16">
        <v>38</v>
      </c>
      <c r="GS14" s="16">
        <v>19</v>
      </c>
      <c r="GT14" s="16" t="s">
        <v>585</v>
      </c>
      <c r="GU14" s="16">
        <v>27</v>
      </c>
      <c r="GV14" s="16">
        <v>32</v>
      </c>
      <c r="GW14" s="16">
        <v>69</v>
      </c>
      <c r="GX14" s="16">
        <v>78</v>
      </c>
      <c r="GY14" s="16">
        <v>67</v>
      </c>
      <c r="GZ14" s="16">
        <v>73</v>
      </c>
      <c r="HA14" s="16">
        <v>28</v>
      </c>
      <c r="HB14" s="16">
        <v>45</v>
      </c>
      <c r="HC14" s="16">
        <v>14</v>
      </c>
      <c r="HD14" s="16">
        <v>39</v>
      </c>
      <c r="HE14" s="16" t="s">
        <v>585</v>
      </c>
      <c r="HF14" s="16" t="s">
        <v>585</v>
      </c>
      <c r="HG14" s="16">
        <v>16</v>
      </c>
      <c r="HH14" s="16">
        <v>33</v>
      </c>
      <c r="HI14" s="16">
        <v>23</v>
      </c>
    </row>
    <row r="15" spans="1:227">
      <c r="A15">
        <v>14</v>
      </c>
      <c r="B15" t="s">
        <v>606</v>
      </c>
      <c r="C15" t="s">
        <v>607</v>
      </c>
      <c r="D15" s="16">
        <v>0.51100000000000001</v>
      </c>
      <c r="E15" s="16">
        <v>0.79500000000000004</v>
      </c>
      <c r="F15" s="16">
        <v>0.748</v>
      </c>
      <c r="G15" s="16" t="s">
        <v>585</v>
      </c>
      <c r="H15" s="16">
        <v>0.86799999999999999</v>
      </c>
      <c r="I15" s="16">
        <v>0.58099999999999996</v>
      </c>
      <c r="J15" s="16" t="s">
        <v>585</v>
      </c>
      <c r="K15" s="16">
        <v>0.77800000000000002</v>
      </c>
      <c r="L15" s="16">
        <v>0.84499999999999997</v>
      </c>
      <c r="M15" s="16">
        <v>0.77600000000000002</v>
      </c>
      <c r="N15" s="16" t="s">
        <v>585</v>
      </c>
      <c r="O15" s="16">
        <v>0.94399999999999995</v>
      </c>
      <c r="P15" s="16">
        <v>0.92200000000000004</v>
      </c>
      <c r="Q15" s="16">
        <v>0.75600000000000001</v>
      </c>
      <c r="R15" s="16">
        <v>0.81399999999999995</v>
      </c>
      <c r="S15" s="16">
        <v>0.85199999999999998</v>
      </c>
      <c r="T15" s="16">
        <v>0.63200000000000001</v>
      </c>
      <c r="U15" s="16">
        <v>0.81399999999999995</v>
      </c>
      <c r="V15" s="16">
        <v>0.82299999999999995</v>
      </c>
      <c r="W15" s="16">
        <v>0.93100000000000005</v>
      </c>
      <c r="X15" s="16">
        <v>0.71599999999999997</v>
      </c>
      <c r="Y15" s="16">
        <v>0.54500000000000004</v>
      </c>
      <c r="Z15" s="16" t="s">
        <v>585</v>
      </c>
      <c r="AA15" s="16">
        <v>0.65400000000000003</v>
      </c>
      <c r="AB15" s="16">
        <v>0.71799999999999997</v>
      </c>
      <c r="AC15" s="16">
        <v>0.78</v>
      </c>
      <c r="AD15" s="16">
        <v>0.73499999999999999</v>
      </c>
      <c r="AE15" s="16">
        <v>0.76500000000000001</v>
      </c>
      <c r="AF15" s="16">
        <v>0.83799999999999997</v>
      </c>
      <c r="AG15" s="16">
        <v>0.81599999999999995</v>
      </c>
      <c r="AH15" s="16">
        <v>0.45200000000000001</v>
      </c>
      <c r="AI15" s="16">
        <v>0.433</v>
      </c>
      <c r="AJ15" s="16">
        <v>0.59399999999999997</v>
      </c>
      <c r="AK15" s="16">
        <v>0.56299999999999994</v>
      </c>
      <c r="AL15" s="16">
        <v>0.92900000000000005</v>
      </c>
      <c r="AM15" s="16">
        <v>0.66500000000000004</v>
      </c>
      <c r="AN15" s="16" t="s">
        <v>585</v>
      </c>
      <c r="AO15" s="16">
        <v>0.39700000000000002</v>
      </c>
      <c r="AP15" s="16">
        <v>0.39800000000000002</v>
      </c>
      <c r="AQ15" s="16">
        <v>0.85099999999999998</v>
      </c>
      <c r="AR15" s="16">
        <v>0.76100000000000001</v>
      </c>
      <c r="AS15" s="16">
        <v>0.76700000000000002</v>
      </c>
      <c r="AT15" s="16">
        <v>0.55400000000000005</v>
      </c>
      <c r="AU15" s="16">
        <v>0.48</v>
      </c>
      <c r="AV15" s="16">
        <v>0.57399999999999995</v>
      </c>
      <c r="AW15" s="16" t="s">
        <v>585</v>
      </c>
      <c r="AX15" s="16">
        <v>0.81</v>
      </c>
      <c r="AY15" s="16">
        <v>0.53800000000000003</v>
      </c>
      <c r="AZ15" s="16">
        <v>0.85099999999999998</v>
      </c>
      <c r="BA15" s="16">
        <v>0.78300000000000003</v>
      </c>
      <c r="BB15" s="16">
        <v>0.88700000000000001</v>
      </c>
      <c r="BC15" s="16">
        <v>0.9</v>
      </c>
      <c r="BD15" s="16">
        <v>0.94</v>
      </c>
      <c r="BE15" s="16">
        <v>0.52400000000000002</v>
      </c>
      <c r="BF15" s="16">
        <v>0.74199999999999999</v>
      </c>
      <c r="BG15" s="16">
        <v>0.75600000000000001</v>
      </c>
      <c r="BH15" s="16">
        <v>0.75900000000000001</v>
      </c>
      <c r="BI15" s="16">
        <v>0.70699999999999996</v>
      </c>
      <c r="BJ15" s="16">
        <v>0.67300000000000004</v>
      </c>
      <c r="BK15" s="16">
        <v>0.59199999999999997</v>
      </c>
      <c r="BL15" s="16">
        <v>0.45900000000000002</v>
      </c>
      <c r="BM15" s="16">
        <v>0.89200000000000002</v>
      </c>
      <c r="BN15" s="16">
        <v>0.61099999999999999</v>
      </c>
      <c r="BO15" s="16">
        <v>0.48499999999999999</v>
      </c>
      <c r="BP15" s="16">
        <v>0.74299999999999999</v>
      </c>
      <c r="BQ15" s="16">
        <v>0.93799999999999994</v>
      </c>
      <c r="BR15" s="16">
        <v>0.90100000000000002</v>
      </c>
      <c r="BS15" s="16" t="s">
        <v>585</v>
      </c>
      <c r="BT15" s="16">
        <v>0.70299999999999996</v>
      </c>
      <c r="BU15" s="16">
        <v>0.496</v>
      </c>
      <c r="BV15" s="16">
        <v>0.81200000000000006</v>
      </c>
      <c r="BW15" s="16">
        <v>0.94699999999999995</v>
      </c>
      <c r="BX15" s="16">
        <v>0.61099999999999999</v>
      </c>
      <c r="BY15" s="16">
        <v>0.88800000000000001</v>
      </c>
      <c r="BZ15" s="16" t="s">
        <v>585</v>
      </c>
      <c r="CA15" s="16">
        <v>0.77900000000000003</v>
      </c>
      <c r="CB15" s="16" t="s">
        <v>585</v>
      </c>
      <c r="CC15" s="16">
        <v>0.66300000000000003</v>
      </c>
      <c r="CD15" s="16">
        <v>0.47699999999999998</v>
      </c>
      <c r="CE15" s="16">
        <v>0.48</v>
      </c>
      <c r="CF15" s="16">
        <v>0.68200000000000005</v>
      </c>
      <c r="CG15" s="16">
        <v>0.51</v>
      </c>
      <c r="CH15" s="16">
        <v>0.63400000000000001</v>
      </c>
      <c r="CI15" s="16">
        <v>0.94899999999999995</v>
      </c>
      <c r="CJ15" s="16">
        <v>0.85399999999999998</v>
      </c>
      <c r="CK15" s="16">
        <v>0.94899999999999995</v>
      </c>
      <c r="CL15" s="16">
        <v>0.64500000000000002</v>
      </c>
      <c r="CM15" s="16">
        <v>0.71799999999999997</v>
      </c>
      <c r="CN15" s="16">
        <v>0.78300000000000003</v>
      </c>
      <c r="CO15" s="16">
        <v>0.67400000000000004</v>
      </c>
      <c r="CP15" s="16">
        <v>0.95499999999999996</v>
      </c>
      <c r="CQ15" s="16">
        <v>0.91900000000000004</v>
      </c>
      <c r="CR15" s="16">
        <v>0.89200000000000002</v>
      </c>
      <c r="CS15" s="16">
        <v>0.73399999999999999</v>
      </c>
      <c r="CT15" s="16">
        <v>0.91900000000000004</v>
      </c>
      <c r="CU15" s="16" t="s">
        <v>585</v>
      </c>
      <c r="CV15" s="16">
        <v>0.72899999999999998</v>
      </c>
      <c r="CW15" s="16">
        <v>0.82499999999999996</v>
      </c>
      <c r="CX15" s="16">
        <v>0.60099999999999998</v>
      </c>
      <c r="CY15" s="16">
        <v>0.63</v>
      </c>
      <c r="CZ15" s="16" t="s">
        <v>585</v>
      </c>
      <c r="DA15" s="16">
        <v>0.91600000000000004</v>
      </c>
      <c r="DB15" s="16" t="s">
        <v>585</v>
      </c>
      <c r="DC15" s="16">
        <v>0.80600000000000005</v>
      </c>
      <c r="DD15" s="16">
        <v>0.69699999999999995</v>
      </c>
      <c r="DE15" s="16">
        <v>0.61299999999999999</v>
      </c>
      <c r="DF15" s="16">
        <v>0.86599999999999999</v>
      </c>
      <c r="DG15" s="16">
        <v>0.74399999999999999</v>
      </c>
      <c r="DH15" s="16">
        <v>0.52700000000000002</v>
      </c>
      <c r="DI15" s="16">
        <v>0.48</v>
      </c>
      <c r="DJ15" s="16">
        <v>0.72399999999999998</v>
      </c>
      <c r="DK15" s="16">
        <v>0.91900000000000004</v>
      </c>
      <c r="DL15" s="16">
        <v>0.88200000000000001</v>
      </c>
      <c r="DM15" s="16">
        <v>0.91600000000000004</v>
      </c>
      <c r="DN15" s="16" t="s">
        <v>585</v>
      </c>
      <c r="DO15" s="16">
        <v>0.52800000000000002</v>
      </c>
      <c r="DP15" s="16">
        <v>0.48299999999999998</v>
      </c>
      <c r="DQ15" s="16">
        <v>0.81</v>
      </c>
      <c r="DR15" s="16">
        <v>0.74</v>
      </c>
      <c r="DS15" s="16">
        <v>0.434</v>
      </c>
      <c r="DT15" s="16">
        <v>0.89500000000000002</v>
      </c>
      <c r="DU15" s="16">
        <v>0.70399999999999996</v>
      </c>
      <c r="DV15" s="16" t="s">
        <v>585</v>
      </c>
      <c r="DW15" s="16">
        <v>0.54600000000000004</v>
      </c>
      <c r="DX15" s="16">
        <v>0.80400000000000005</v>
      </c>
      <c r="DY15" s="16">
        <v>0.77900000000000003</v>
      </c>
      <c r="DZ15" s="16">
        <v>0.62</v>
      </c>
      <c r="EA15" s="16">
        <v>0.75</v>
      </c>
      <c r="EB15" s="16" t="s">
        <v>585</v>
      </c>
      <c r="EC15" s="16">
        <v>0.73699999999999999</v>
      </c>
      <c r="ED15" s="16">
        <v>0.82899999999999996</v>
      </c>
      <c r="EE15" s="16">
        <v>0.68600000000000005</v>
      </c>
      <c r="EF15" s="16">
        <v>0.45600000000000002</v>
      </c>
      <c r="EG15" s="16">
        <v>0.58299999999999996</v>
      </c>
      <c r="EH15" s="16">
        <v>0.64600000000000002</v>
      </c>
      <c r="EI15" s="16" t="s">
        <v>585</v>
      </c>
      <c r="EJ15" s="16">
        <v>0.60199999999999998</v>
      </c>
      <c r="EK15" s="16">
        <v>0.94399999999999995</v>
      </c>
      <c r="EL15" s="16" t="s">
        <v>585</v>
      </c>
      <c r="EM15" s="16">
        <v>0.93100000000000005</v>
      </c>
      <c r="EN15" s="16">
        <v>0.66</v>
      </c>
      <c r="EO15" s="16">
        <v>0.39400000000000002</v>
      </c>
      <c r="EP15" s="16">
        <v>0.53900000000000003</v>
      </c>
      <c r="EQ15" s="16" t="s">
        <v>585</v>
      </c>
      <c r="ER15" s="16">
        <v>0.77400000000000002</v>
      </c>
      <c r="ES15" s="16">
        <v>0.95699999999999996</v>
      </c>
      <c r="ET15" s="16">
        <v>0.81299999999999994</v>
      </c>
      <c r="EU15" s="16">
        <v>0.55700000000000005</v>
      </c>
      <c r="EV15" s="16">
        <v>0.82599999999999996</v>
      </c>
      <c r="EW15" s="16">
        <v>0.81499999999999995</v>
      </c>
      <c r="EX15" s="16">
        <v>0.55500000000000005</v>
      </c>
      <c r="EY15" s="16">
        <v>0.72799999999999998</v>
      </c>
      <c r="EZ15" s="16">
        <v>0.77700000000000002</v>
      </c>
      <c r="FA15" s="16">
        <v>0.71799999999999997</v>
      </c>
      <c r="FB15" s="16">
        <v>0.88</v>
      </c>
      <c r="FC15" s="16">
        <v>0.86399999999999999</v>
      </c>
      <c r="FD15" s="16" t="s">
        <v>585</v>
      </c>
      <c r="FE15" s="16">
        <v>0.84799999999999998</v>
      </c>
      <c r="FF15" s="16" t="s">
        <v>585</v>
      </c>
      <c r="FG15" s="16">
        <v>0.82799999999999996</v>
      </c>
      <c r="FH15" s="16">
        <v>0.82399999999999995</v>
      </c>
      <c r="FI15" s="16">
        <v>0.54300000000000004</v>
      </c>
      <c r="FJ15" s="16">
        <v>0.71499999999999997</v>
      </c>
      <c r="FK15" s="16" t="s">
        <v>585</v>
      </c>
      <c r="FL15" s="16">
        <v>0.625</v>
      </c>
      <c r="FM15" s="16">
        <v>0.85399999999999998</v>
      </c>
      <c r="FN15" s="16">
        <v>0.51200000000000001</v>
      </c>
      <c r="FO15" s="16">
        <v>0.80600000000000005</v>
      </c>
      <c r="FP15" s="16">
        <v>0.79600000000000004</v>
      </c>
      <c r="FQ15" s="16">
        <v>0.45200000000000001</v>
      </c>
      <c r="FR15" s="19">
        <v>0.93799999999999994</v>
      </c>
      <c r="FS15" s="16">
        <v>0.86</v>
      </c>
      <c r="FT15" s="16">
        <v>0.91700000000000004</v>
      </c>
      <c r="FU15" s="16">
        <v>0.56699999999999995</v>
      </c>
      <c r="FV15" s="16" t="s">
        <v>585</v>
      </c>
      <c r="FW15" s="16">
        <v>0.70899999999999996</v>
      </c>
      <c r="FX15" s="16">
        <v>0.433</v>
      </c>
      <c r="FY15" s="16">
        <v>0.90400000000000003</v>
      </c>
      <c r="FZ15" s="16">
        <v>0.78200000000000003</v>
      </c>
      <c r="GA15" s="16">
        <v>0.77900000000000003</v>
      </c>
      <c r="GB15" s="16">
        <v>0.75900000000000001</v>
      </c>
      <c r="GC15" s="16">
        <v>0.73799999999999999</v>
      </c>
      <c r="GD15" s="16">
        <v>0.51</v>
      </c>
      <c r="GE15" s="16">
        <v>0.73799999999999999</v>
      </c>
      <c r="GF15" s="16">
        <v>0.94499999999999995</v>
      </c>
      <c r="GG15" s="16">
        <v>0.95499999999999996</v>
      </c>
      <c r="GH15" s="16">
        <v>0.56699999999999995</v>
      </c>
      <c r="GI15" s="16" t="s">
        <v>585</v>
      </c>
      <c r="GJ15" s="16">
        <v>0.66800000000000004</v>
      </c>
      <c r="GK15" s="16">
        <v>0.52900000000000003</v>
      </c>
      <c r="GL15" s="16">
        <v>0.77700000000000002</v>
      </c>
      <c r="GM15" s="16">
        <v>0.60599999999999998</v>
      </c>
      <c r="GN15" s="16">
        <v>0.51500000000000001</v>
      </c>
      <c r="GO15" s="16">
        <v>0.72499999999999998</v>
      </c>
      <c r="GP15" s="16">
        <v>0.79600000000000004</v>
      </c>
      <c r="GQ15" s="16">
        <v>0.74</v>
      </c>
      <c r="GR15" s="16">
        <v>0.82</v>
      </c>
      <c r="GS15" s="16">
        <v>0.71499999999999997</v>
      </c>
      <c r="GT15" s="16" t="s">
        <v>585</v>
      </c>
      <c r="GU15" s="16">
        <v>0.54400000000000004</v>
      </c>
      <c r="GV15" s="16">
        <v>0.77900000000000003</v>
      </c>
      <c r="GW15" s="16">
        <v>0.89</v>
      </c>
      <c r="GX15" s="16">
        <v>0.93200000000000005</v>
      </c>
      <c r="GY15" s="16">
        <v>0.92600000000000005</v>
      </c>
      <c r="GZ15" s="16">
        <v>0.81699999999999995</v>
      </c>
      <c r="HA15" s="16">
        <v>0.72</v>
      </c>
      <c r="HB15" s="16">
        <v>0.60899999999999999</v>
      </c>
      <c r="HC15" s="16">
        <v>0.71099999999999997</v>
      </c>
      <c r="HD15" s="16">
        <v>0.70399999999999996</v>
      </c>
      <c r="HE15" s="16" t="s">
        <v>585</v>
      </c>
      <c r="HF15" s="16" t="s">
        <v>585</v>
      </c>
      <c r="HG15" s="16">
        <v>0.47</v>
      </c>
      <c r="HH15" s="16">
        <v>0.58399999999999996</v>
      </c>
      <c r="HI15" s="16">
        <v>0.57099999999999995</v>
      </c>
    </row>
    <row r="16" spans="1:227" s="16" customFormat="1">
      <c r="A16" s="16">
        <v>15</v>
      </c>
      <c r="B16" s="16" t="s">
        <v>608</v>
      </c>
      <c r="C16" s="16" t="s">
        <v>609</v>
      </c>
      <c r="D16" s="16" t="s">
        <v>585</v>
      </c>
      <c r="E16" s="16" t="s">
        <v>585</v>
      </c>
      <c r="F16" s="16" t="s">
        <v>585</v>
      </c>
      <c r="G16" s="16" t="s">
        <v>585</v>
      </c>
      <c r="H16" s="16" t="s">
        <v>585</v>
      </c>
      <c r="I16" s="16" t="s">
        <v>585</v>
      </c>
      <c r="J16" s="16" t="s">
        <v>585</v>
      </c>
      <c r="K16" s="16" t="s">
        <v>585</v>
      </c>
      <c r="L16" s="16">
        <v>5.79</v>
      </c>
      <c r="M16" s="16" t="s">
        <v>585</v>
      </c>
      <c r="N16" s="16" t="s">
        <v>585</v>
      </c>
      <c r="O16" s="16">
        <v>23.77</v>
      </c>
      <c r="P16" s="16">
        <v>0.37</v>
      </c>
      <c r="Q16" s="16" t="s">
        <v>585</v>
      </c>
      <c r="R16" s="16" t="s">
        <v>585</v>
      </c>
      <c r="S16" s="16" t="s">
        <v>585</v>
      </c>
      <c r="T16" s="16">
        <v>5.43</v>
      </c>
      <c r="U16" s="16" t="s">
        <v>585</v>
      </c>
      <c r="V16" s="16" t="s">
        <v>585</v>
      </c>
      <c r="W16" s="16">
        <v>7.0000000000000007E-2</v>
      </c>
      <c r="X16" s="16" t="s">
        <v>585</v>
      </c>
      <c r="Y16" s="16" t="s">
        <v>585</v>
      </c>
      <c r="Z16" s="16" t="s">
        <v>585</v>
      </c>
      <c r="AA16" s="16" t="s">
        <v>585</v>
      </c>
      <c r="AB16" s="16">
        <v>2.63</v>
      </c>
      <c r="AC16" s="16">
        <v>0.37</v>
      </c>
      <c r="AD16" s="16" t="s">
        <v>585</v>
      </c>
      <c r="AE16" s="16">
        <v>10.88</v>
      </c>
      <c r="AF16" s="16" t="s">
        <v>585</v>
      </c>
      <c r="AG16" s="16">
        <v>0.79</v>
      </c>
      <c r="AH16" s="16" t="s">
        <v>585</v>
      </c>
      <c r="AI16" s="16" t="s">
        <v>585</v>
      </c>
      <c r="AJ16" s="16" t="s">
        <v>585</v>
      </c>
      <c r="AK16" s="16" t="s">
        <v>585</v>
      </c>
      <c r="AL16" s="16">
        <v>7.1</v>
      </c>
      <c r="AM16" s="16" t="s">
        <v>585</v>
      </c>
      <c r="AN16" s="16" t="s">
        <v>585</v>
      </c>
      <c r="AO16" s="16" t="s">
        <v>585</v>
      </c>
      <c r="AP16" s="16" t="s">
        <v>585</v>
      </c>
      <c r="AQ16" s="16">
        <v>2.17</v>
      </c>
      <c r="AR16" s="16">
        <v>25.37</v>
      </c>
      <c r="AS16" s="16">
        <v>3.06</v>
      </c>
      <c r="AT16" s="16" t="s">
        <v>585</v>
      </c>
      <c r="AU16" s="16" t="s">
        <v>585</v>
      </c>
      <c r="AV16" s="16" t="s">
        <v>585</v>
      </c>
      <c r="AW16" s="16" t="s">
        <v>585</v>
      </c>
      <c r="AX16" s="16" t="s">
        <v>585</v>
      </c>
      <c r="AY16" s="16" t="s">
        <v>585</v>
      </c>
      <c r="AZ16" s="16" t="s">
        <v>585</v>
      </c>
      <c r="BA16" s="16" t="s">
        <v>585</v>
      </c>
      <c r="BB16" s="16" t="s">
        <v>585</v>
      </c>
      <c r="BC16" s="16">
        <v>0.52</v>
      </c>
      <c r="BD16" s="16">
        <v>0.34</v>
      </c>
      <c r="BE16" s="16" t="s">
        <v>585</v>
      </c>
      <c r="BF16" s="16" t="s">
        <v>585</v>
      </c>
      <c r="BG16" s="16" t="s">
        <v>585</v>
      </c>
      <c r="BH16" s="16">
        <v>0.79</v>
      </c>
      <c r="BI16" s="16">
        <v>1.07</v>
      </c>
      <c r="BJ16" s="16" t="s">
        <v>585</v>
      </c>
      <c r="BK16" s="16" t="s">
        <v>585</v>
      </c>
      <c r="BL16" s="16" t="s">
        <v>585</v>
      </c>
      <c r="BM16" s="16">
        <v>0.03</v>
      </c>
      <c r="BN16" s="16" t="s">
        <v>585</v>
      </c>
      <c r="BO16" s="16">
        <v>3.16</v>
      </c>
      <c r="BP16" s="16" t="s">
        <v>585</v>
      </c>
      <c r="BQ16" s="16">
        <v>0.56000000000000005</v>
      </c>
      <c r="BR16" s="16">
        <v>2.59</v>
      </c>
      <c r="BS16" s="16" t="s">
        <v>585</v>
      </c>
      <c r="BT16" s="16" t="s">
        <v>585</v>
      </c>
      <c r="BU16" s="16" t="s">
        <v>585</v>
      </c>
      <c r="BV16" s="16" t="s">
        <v>585</v>
      </c>
      <c r="BW16" s="16">
        <v>0.9</v>
      </c>
      <c r="BX16" s="16" t="s">
        <v>585</v>
      </c>
      <c r="BY16" s="16">
        <v>2.66</v>
      </c>
      <c r="BZ16" s="16" t="s">
        <v>585</v>
      </c>
      <c r="CA16" s="16" t="s">
        <v>585</v>
      </c>
      <c r="CB16" s="16" t="s">
        <v>585</v>
      </c>
      <c r="CC16" s="16">
        <v>0.47</v>
      </c>
      <c r="CD16" s="16" t="s">
        <v>585</v>
      </c>
      <c r="CE16" s="16" t="s">
        <v>585</v>
      </c>
      <c r="CF16" s="16" t="s">
        <v>585</v>
      </c>
      <c r="CG16" s="16" t="s">
        <v>585</v>
      </c>
      <c r="CH16" s="16" t="s">
        <v>585</v>
      </c>
      <c r="CI16" s="16" t="s">
        <v>585</v>
      </c>
      <c r="CJ16" s="16">
        <v>0.3</v>
      </c>
      <c r="CK16" s="16" t="s">
        <v>585</v>
      </c>
      <c r="CL16" s="16">
        <v>15.21</v>
      </c>
      <c r="CM16" s="16">
        <v>7.14</v>
      </c>
      <c r="CN16" s="16">
        <v>5.8</v>
      </c>
      <c r="CO16" s="16" t="s">
        <v>585</v>
      </c>
      <c r="CP16" s="16">
        <v>0.03</v>
      </c>
      <c r="CQ16" s="16" t="s">
        <v>585</v>
      </c>
      <c r="CR16" s="16">
        <v>2.87</v>
      </c>
      <c r="CS16" s="16" t="s">
        <v>585</v>
      </c>
      <c r="CT16" s="16">
        <v>2.5499999999999998</v>
      </c>
      <c r="CU16" s="16" t="s">
        <v>585</v>
      </c>
      <c r="CV16" s="16" t="s">
        <v>585</v>
      </c>
      <c r="CW16" s="16">
        <v>3.24</v>
      </c>
      <c r="CX16" s="16" t="s">
        <v>585</v>
      </c>
      <c r="CY16" s="16" t="s">
        <v>585</v>
      </c>
      <c r="CZ16" s="16">
        <v>1.1000000000000001</v>
      </c>
      <c r="DA16" s="16">
        <v>1.72</v>
      </c>
      <c r="DB16" s="16" t="s">
        <v>585</v>
      </c>
      <c r="DC16" s="16" t="s">
        <v>585</v>
      </c>
      <c r="DD16" s="16" t="s">
        <v>585</v>
      </c>
      <c r="DE16" s="16" t="s">
        <v>585</v>
      </c>
      <c r="DF16" s="16">
        <v>0.26</v>
      </c>
      <c r="DG16" s="16" t="s">
        <v>585</v>
      </c>
      <c r="DH16" s="16" t="s">
        <v>585</v>
      </c>
      <c r="DI16" s="16" t="s">
        <v>585</v>
      </c>
      <c r="DJ16" s="16" t="s">
        <v>585</v>
      </c>
      <c r="DK16" s="16" t="s">
        <v>585</v>
      </c>
      <c r="DL16" s="16">
        <v>0.06</v>
      </c>
      <c r="DM16" s="16">
        <v>0</v>
      </c>
      <c r="DN16" s="16" t="s">
        <v>585</v>
      </c>
      <c r="DO16" s="16" t="s">
        <v>585</v>
      </c>
      <c r="DP16" s="16" t="s">
        <v>585</v>
      </c>
      <c r="DQ16" s="16" t="s">
        <v>585</v>
      </c>
      <c r="DR16" s="16" t="s">
        <v>585</v>
      </c>
      <c r="DS16" s="16" t="s">
        <v>585</v>
      </c>
      <c r="DT16" s="16" t="s">
        <v>585</v>
      </c>
      <c r="DU16" s="16" t="s">
        <v>585</v>
      </c>
      <c r="DV16" s="16" t="s">
        <v>585</v>
      </c>
      <c r="DW16" s="16" t="s">
        <v>585</v>
      </c>
      <c r="DX16" s="16" t="s">
        <v>585</v>
      </c>
      <c r="DY16" s="16">
        <v>8.09</v>
      </c>
      <c r="DZ16" s="16" t="s">
        <v>585</v>
      </c>
      <c r="EA16" s="16" t="s">
        <v>585</v>
      </c>
      <c r="EB16" s="16" t="s">
        <v>585</v>
      </c>
      <c r="EC16" s="16" t="s">
        <v>585</v>
      </c>
      <c r="ED16" s="16" t="s">
        <v>585</v>
      </c>
      <c r="EE16" s="16">
        <v>1.93</v>
      </c>
      <c r="EF16" s="16" t="s">
        <v>585</v>
      </c>
      <c r="EG16" s="16">
        <v>3.51</v>
      </c>
      <c r="EH16" s="16" t="s">
        <v>585</v>
      </c>
      <c r="EI16" s="16" t="s">
        <v>585</v>
      </c>
      <c r="EJ16" s="16" t="s">
        <v>585</v>
      </c>
      <c r="EK16" s="16" t="s">
        <v>585</v>
      </c>
      <c r="EL16" s="16" t="s">
        <v>585</v>
      </c>
      <c r="EM16" s="16" t="s">
        <v>585</v>
      </c>
      <c r="EN16" s="16">
        <v>0.63</v>
      </c>
      <c r="EO16" s="16" t="s">
        <v>585</v>
      </c>
      <c r="EP16" s="16">
        <v>2.74</v>
      </c>
      <c r="EQ16" s="16" t="s">
        <v>585</v>
      </c>
      <c r="ER16" s="16" t="s">
        <v>585</v>
      </c>
      <c r="ES16" s="16">
        <v>1.22</v>
      </c>
      <c r="ET16" s="16" t="s">
        <v>585</v>
      </c>
      <c r="EU16" s="16">
        <v>4.7300000000000004</v>
      </c>
      <c r="EV16" s="16" t="s">
        <v>585</v>
      </c>
      <c r="EW16" s="16" t="s">
        <v>585</v>
      </c>
      <c r="EX16" s="16" t="s">
        <v>585</v>
      </c>
      <c r="EY16" s="16">
        <v>1.26</v>
      </c>
      <c r="EZ16" s="16">
        <v>3.63</v>
      </c>
      <c r="FA16" s="16">
        <v>7.16</v>
      </c>
      <c r="FB16" s="16">
        <v>0.74</v>
      </c>
      <c r="FC16" s="16" t="s">
        <v>585</v>
      </c>
      <c r="FD16" s="16" t="s">
        <v>585</v>
      </c>
      <c r="FE16" s="16" t="s">
        <v>585</v>
      </c>
      <c r="FF16" s="16" t="s">
        <v>585</v>
      </c>
      <c r="FG16" s="16">
        <v>1.74</v>
      </c>
      <c r="FH16" s="16">
        <v>14.33</v>
      </c>
      <c r="FI16" s="16" t="s">
        <v>585</v>
      </c>
      <c r="FJ16" s="16" t="s">
        <v>585</v>
      </c>
      <c r="FK16" s="16" t="s">
        <v>585</v>
      </c>
      <c r="FL16" s="16" t="s">
        <v>585</v>
      </c>
      <c r="FM16" s="16" t="s">
        <v>585</v>
      </c>
      <c r="FN16" s="16" t="s">
        <v>585</v>
      </c>
      <c r="FO16" s="16">
        <v>0.43</v>
      </c>
      <c r="FP16" s="16" t="s">
        <v>585</v>
      </c>
      <c r="FQ16" s="16" t="s">
        <v>585</v>
      </c>
      <c r="FR16" s="16" t="s">
        <v>585</v>
      </c>
      <c r="FS16" s="16">
        <v>0.24</v>
      </c>
      <c r="FT16" s="16">
        <v>0.44</v>
      </c>
      <c r="FU16" s="16" t="s">
        <v>585</v>
      </c>
      <c r="FV16" s="16" t="s">
        <v>585</v>
      </c>
      <c r="FW16" s="16">
        <v>5.16</v>
      </c>
      <c r="FX16" s="16" t="s">
        <v>585</v>
      </c>
      <c r="FY16" s="16">
        <v>3.07</v>
      </c>
      <c r="FZ16" s="16" t="s">
        <v>585</v>
      </c>
      <c r="GA16" s="16" t="s">
        <v>585</v>
      </c>
      <c r="GB16" s="16" t="s">
        <v>585</v>
      </c>
      <c r="GC16" s="16" t="s">
        <v>585</v>
      </c>
      <c r="GD16" s="16" t="s">
        <v>585</v>
      </c>
      <c r="GE16" s="16" t="s">
        <v>585</v>
      </c>
      <c r="GF16" s="16">
        <v>0.47</v>
      </c>
      <c r="GG16" s="16">
        <v>0.35</v>
      </c>
      <c r="GH16" s="16">
        <v>0.66</v>
      </c>
      <c r="GI16" s="16">
        <v>0.81</v>
      </c>
      <c r="GJ16" s="16" t="s">
        <v>585</v>
      </c>
      <c r="GK16" s="16" t="s">
        <v>585</v>
      </c>
      <c r="GL16" s="16">
        <v>3.88</v>
      </c>
      <c r="GM16" s="16" t="s">
        <v>585</v>
      </c>
      <c r="GN16" s="16" t="s">
        <v>585</v>
      </c>
      <c r="GO16" s="16" t="s">
        <v>585</v>
      </c>
      <c r="GP16" s="16" t="s">
        <v>585</v>
      </c>
      <c r="GQ16" s="16" t="s">
        <v>585</v>
      </c>
      <c r="GR16" s="16">
        <v>2.67</v>
      </c>
      <c r="GS16" s="16" t="s">
        <v>585</v>
      </c>
      <c r="GT16" s="16" t="s">
        <v>585</v>
      </c>
      <c r="GU16" s="16">
        <v>1.19</v>
      </c>
      <c r="GV16" s="16">
        <v>1.38</v>
      </c>
      <c r="GW16" s="16" t="s">
        <v>585</v>
      </c>
      <c r="GX16" s="16">
        <v>1.64</v>
      </c>
      <c r="GY16" s="16">
        <v>31.37</v>
      </c>
      <c r="GZ16" s="16">
        <v>0.95</v>
      </c>
      <c r="HA16" s="16" t="s">
        <v>585</v>
      </c>
      <c r="HB16" s="16" t="s">
        <v>585</v>
      </c>
      <c r="HC16" s="16">
        <v>2.5</v>
      </c>
      <c r="HD16" s="16">
        <v>2.96</v>
      </c>
      <c r="HE16" s="16" t="s">
        <v>585</v>
      </c>
      <c r="HF16" s="16" t="s">
        <v>585</v>
      </c>
      <c r="HG16" s="16" t="s">
        <v>585</v>
      </c>
      <c r="HH16" s="16" t="s">
        <v>585</v>
      </c>
      <c r="HI16" s="16" t="s">
        <v>585</v>
      </c>
    </row>
    <row r="17" spans="1:217" s="16" customFormat="1">
      <c r="A17" s="16">
        <v>16</v>
      </c>
      <c r="B17" s="16" t="s">
        <v>610</v>
      </c>
      <c r="C17" s="16" t="s">
        <v>611</v>
      </c>
      <c r="D17" s="91">
        <v>46.8</v>
      </c>
      <c r="E17" s="16" t="s">
        <v>585</v>
      </c>
      <c r="F17" s="91">
        <v>25.2</v>
      </c>
      <c r="G17" s="16" t="s">
        <v>585</v>
      </c>
      <c r="H17" s="16" t="s">
        <v>585</v>
      </c>
      <c r="I17" s="91">
        <v>38.5</v>
      </c>
      <c r="K17" s="91">
        <v>36.4</v>
      </c>
      <c r="L17" s="91">
        <v>27.1</v>
      </c>
      <c r="M17" s="91">
        <v>36.700000000000003</v>
      </c>
      <c r="N17" s="16" t="s">
        <v>585</v>
      </c>
      <c r="O17" s="16" t="s">
        <v>585</v>
      </c>
      <c r="P17" s="16" t="s">
        <v>585</v>
      </c>
      <c r="Q17" s="91">
        <v>28.4</v>
      </c>
      <c r="R17" s="91">
        <v>27.6</v>
      </c>
      <c r="S17" s="91">
        <v>36.200000000000003</v>
      </c>
      <c r="T17" s="91">
        <v>21.9</v>
      </c>
      <c r="U17" s="91">
        <v>18.3</v>
      </c>
      <c r="V17" s="16" t="s">
        <v>585</v>
      </c>
      <c r="W17" s="16" t="s">
        <v>585</v>
      </c>
      <c r="X17" s="91">
        <v>43.1</v>
      </c>
      <c r="Y17" s="91">
        <v>34.200000000000003</v>
      </c>
      <c r="Z17" s="16" t="s">
        <v>585</v>
      </c>
      <c r="AA17" s="91">
        <v>31.2</v>
      </c>
      <c r="AB17" s="91">
        <v>36.5</v>
      </c>
      <c r="AC17" s="16" t="s">
        <v>585</v>
      </c>
      <c r="AD17" s="91">
        <v>40.9</v>
      </c>
      <c r="AE17" s="91">
        <v>22.3</v>
      </c>
      <c r="AF17" s="91">
        <v>33.6</v>
      </c>
      <c r="AG17" s="16" t="s">
        <v>585</v>
      </c>
      <c r="AH17" s="91">
        <v>46.9</v>
      </c>
      <c r="AI17" s="91">
        <v>37.299999999999997</v>
      </c>
      <c r="AJ17" s="91">
        <v>24.1</v>
      </c>
      <c r="AK17" s="91">
        <v>27.4</v>
      </c>
      <c r="AL17" s="16" t="s">
        <v>585</v>
      </c>
      <c r="AM17" s="91">
        <v>43.5</v>
      </c>
      <c r="AN17" s="16" t="s">
        <v>585</v>
      </c>
      <c r="AO17" s="91">
        <v>34.200000000000003</v>
      </c>
      <c r="AP17" s="91">
        <v>50.2</v>
      </c>
      <c r="AQ17" s="91">
        <v>33.700000000000003</v>
      </c>
      <c r="AR17" s="91">
        <v>20.2</v>
      </c>
      <c r="AS17" s="91">
        <v>24.3</v>
      </c>
      <c r="AT17" s="91">
        <v>37</v>
      </c>
      <c r="AU17" s="91">
        <v>34.6</v>
      </c>
      <c r="AV17" s="91">
        <v>26.7</v>
      </c>
      <c r="AW17" s="16" t="s">
        <v>585</v>
      </c>
      <c r="AX17" s="91">
        <v>24.3</v>
      </c>
      <c r="AY17" s="91">
        <v>18.600000000000001</v>
      </c>
      <c r="AZ17" s="16" t="s">
        <v>585</v>
      </c>
      <c r="BA17" s="91">
        <v>27.6</v>
      </c>
      <c r="BB17" s="16" t="s">
        <v>585</v>
      </c>
      <c r="BC17" s="16" t="s">
        <v>585</v>
      </c>
      <c r="BD17" s="16" t="s">
        <v>585</v>
      </c>
      <c r="BE17" s="91">
        <v>54.7</v>
      </c>
      <c r="BF17" s="91">
        <v>38.4</v>
      </c>
      <c r="BG17" s="91">
        <v>24.8</v>
      </c>
      <c r="BH17" s="91">
        <v>26.4</v>
      </c>
      <c r="BI17" s="91">
        <v>16.3</v>
      </c>
      <c r="BJ17" s="91">
        <v>23.1</v>
      </c>
      <c r="BK17" s="91">
        <v>19.3</v>
      </c>
      <c r="BL17" s="91">
        <v>56.4</v>
      </c>
      <c r="BM17" s="16" t="s">
        <v>585</v>
      </c>
      <c r="BN17" s="91">
        <v>40.1</v>
      </c>
      <c r="BO17" s="91">
        <v>36.9</v>
      </c>
      <c r="BP17" s="91">
        <v>48.9</v>
      </c>
      <c r="BQ17" s="16" t="s">
        <v>585</v>
      </c>
      <c r="BR17" s="16" t="s">
        <v>585</v>
      </c>
      <c r="BS17" s="16" t="s">
        <v>585</v>
      </c>
      <c r="BT17" s="91">
        <v>23.3</v>
      </c>
      <c r="BU17" s="91">
        <v>45.5</v>
      </c>
      <c r="BV17" s="91">
        <v>29.3</v>
      </c>
      <c r="BW17" s="16" t="s">
        <v>585</v>
      </c>
      <c r="BX17" s="91">
        <v>30.7</v>
      </c>
      <c r="BY17" s="16" t="s">
        <v>585</v>
      </c>
      <c r="BZ17" s="16" t="s">
        <v>585</v>
      </c>
      <c r="CA17" s="91">
        <v>30.3</v>
      </c>
      <c r="CB17" s="16" t="s">
        <v>585</v>
      </c>
      <c r="CC17" s="91">
        <v>22</v>
      </c>
      <c r="CD17" s="91">
        <v>29.2</v>
      </c>
      <c r="CE17" s="91">
        <v>34</v>
      </c>
      <c r="CF17" s="91">
        <v>50.7</v>
      </c>
      <c r="CG17" s="91">
        <v>39.1</v>
      </c>
      <c r="CH17" s="91">
        <v>24.4</v>
      </c>
      <c r="CI17" s="16" t="s">
        <v>585</v>
      </c>
      <c r="CJ17" s="16" t="s">
        <v>585</v>
      </c>
      <c r="CK17" s="16" t="s">
        <v>585</v>
      </c>
      <c r="CL17" s="91">
        <v>25.8</v>
      </c>
      <c r="CM17" s="91">
        <v>22.2</v>
      </c>
      <c r="CN17" s="91">
        <v>33.5</v>
      </c>
      <c r="CO17" s="91">
        <v>44.8</v>
      </c>
      <c r="CP17" s="16" t="s">
        <v>585</v>
      </c>
      <c r="CQ17" s="16" t="s">
        <v>585</v>
      </c>
      <c r="CR17" s="16" t="s">
        <v>585</v>
      </c>
      <c r="CS17" s="91">
        <v>25.7</v>
      </c>
      <c r="CT17" s="16" t="s">
        <v>585</v>
      </c>
      <c r="CU17" s="16" t="s">
        <v>585</v>
      </c>
      <c r="CV17" s="91">
        <v>29.6</v>
      </c>
      <c r="CW17" s="91">
        <v>28.6</v>
      </c>
      <c r="CX17" s="91">
        <v>23.2</v>
      </c>
      <c r="CY17" s="91">
        <v>53.6</v>
      </c>
      <c r="CZ17" s="91">
        <v>30</v>
      </c>
      <c r="DA17" s="16" t="s">
        <v>585</v>
      </c>
      <c r="DB17" s="16" t="s">
        <v>585</v>
      </c>
      <c r="DC17" s="91">
        <v>30</v>
      </c>
      <c r="DD17" s="91">
        <v>34.5</v>
      </c>
      <c r="DE17" s="91">
        <v>29.8</v>
      </c>
      <c r="DF17" s="16" t="s">
        <v>585</v>
      </c>
      <c r="DG17" s="91">
        <v>28.5</v>
      </c>
      <c r="DH17" s="91">
        <v>47.8</v>
      </c>
      <c r="DI17" s="91">
        <v>45.9</v>
      </c>
      <c r="DJ17" s="91">
        <v>29.5</v>
      </c>
      <c r="DK17" s="16" t="s">
        <v>585</v>
      </c>
      <c r="DL17" s="16" t="s">
        <v>585</v>
      </c>
      <c r="DM17" s="16" t="s">
        <v>585</v>
      </c>
      <c r="DN17" s="16" t="s">
        <v>585</v>
      </c>
      <c r="DO17" s="91">
        <v>32.299999999999997</v>
      </c>
      <c r="DP17" s="91">
        <v>43.2</v>
      </c>
      <c r="DQ17" s="91">
        <v>22.9</v>
      </c>
      <c r="DR17" s="91">
        <v>49.7</v>
      </c>
      <c r="DS17" s="91">
        <v>49</v>
      </c>
      <c r="DT17" s="16" t="s">
        <v>585</v>
      </c>
      <c r="DU17" s="91">
        <v>63.6</v>
      </c>
      <c r="DV17" s="16" t="s">
        <v>585</v>
      </c>
      <c r="DW17" s="91">
        <v>52.9</v>
      </c>
      <c r="DX17" s="91">
        <v>20.9</v>
      </c>
      <c r="DY17" s="91">
        <v>25.6</v>
      </c>
      <c r="DZ17" s="91">
        <v>48.2</v>
      </c>
      <c r="EA17" s="16" t="s">
        <v>585</v>
      </c>
      <c r="EB17" s="16" t="s">
        <v>585</v>
      </c>
      <c r="EC17" s="91">
        <v>49.1</v>
      </c>
      <c r="ED17" s="16" t="s">
        <v>585</v>
      </c>
      <c r="EE17" s="91">
        <v>24.7</v>
      </c>
      <c r="EF17" s="91">
        <v>41</v>
      </c>
      <c r="EG17" s="91">
        <v>30.2</v>
      </c>
      <c r="EH17" s="91">
        <v>42.6</v>
      </c>
      <c r="EI17" s="91">
        <v>52.6</v>
      </c>
      <c r="EJ17" s="91">
        <v>29.7</v>
      </c>
      <c r="EK17" s="16" t="s">
        <v>585</v>
      </c>
      <c r="EL17" s="16" t="s">
        <v>585</v>
      </c>
      <c r="EM17" s="16" t="s">
        <v>585</v>
      </c>
      <c r="EN17" s="91">
        <v>29.5</v>
      </c>
      <c r="EO17" s="91">
        <v>54.2</v>
      </c>
      <c r="EP17" s="91">
        <v>33.700000000000003</v>
      </c>
      <c r="EQ17" s="16" t="s">
        <v>585</v>
      </c>
      <c r="ER17" s="16" t="s">
        <v>585</v>
      </c>
      <c r="ES17" s="16" t="s">
        <v>585</v>
      </c>
      <c r="ET17" s="91">
        <v>23.4</v>
      </c>
      <c r="EU17" s="91">
        <v>29.4</v>
      </c>
      <c r="EV17" s="91">
        <v>55.2</v>
      </c>
      <c r="EW17" s="91">
        <v>22.9</v>
      </c>
      <c r="EX17" s="91">
        <v>29.6</v>
      </c>
      <c r="EY17" s="91">
        <v>35.700000000000003</v>
      </c>
      <c r="EZ17" s="91">
        <v>31.7</v>
      </c>
      <c r="FA17" s="91">
        <v>26.9</v>
      </c>
      <c r="FB17" s="16" t="s">
        <v>585</v>
      </c>
      <c r="FC17" s="16" t="s">
        <v>585</v>
      </c>
      <c r="FD17" s="16" t="s">
        <v>585</v>
      </c>
      <c r="FE17" s="91">
        <v>26.2</v>
      </c>
      <c r="FF17" s="16" t="s">
        <v>585</v>
      </c>
      <c r="FG17" s="16" t="s">
        <v>585</v>
      </c>
      <c r="FH17" s="16" t="s">
        <v>585</v>
      </c>
      <c r="FI17" s="91">
        <v>28.2</v>
      </c>
      <c r="FJ17" s="91">
        <v>37.5</v>
      </c>
      <c r="FK17" s="16" t="s">
        <v>585</v>
      </c>
      <c r="FL17" s="91">
        <v>40</v>
      </c>
      <c r="FM17" s="91">
        <v>20.3</v>
      </c>
      <c r="FN17" s="91">
        <v>42.3</v>
      </c>
      <c r="FO17" s="16" t="s">
        <v>585</v>
      </c>
      <c r="FP17" s="91">
        <v>36.799999999999997</v>
      </c>
      <c r="FQ17" s="91">
        <v>38.700000000000003</v>
      </c>
      <c r="FR17" s="91">
        <v>21.9</v>
      </c>
      <c r="FS17" s="16" t="s">
        <v>585</v>
      </c>
      <c r="FT17" s="16" t="s">
        <v>585</v>
      </c>
      <c r="FU17" s="91">
        <v>49.6</v>
      </c>
      <c r="FV17" s="91">
        <v>54.4</v>
      </c>
      <c r="FW17" s="91">
        <v>32.700000000000003</v>
      </c>
      <c r="FX17" s="91">
        <v>54.5</v>
      </c>
      <c r="FY17" s="16" t="s">
        <v>585</v>
      </c>
      <c r="FZ17" s="91">
        <v>23.9</v>
      </c>
      <c r="GA17" s="91">
        <v>35.5</v>
      </c>
      <c r="GB17" s="91">
        <v>36</v>
      </c>
      <c r="GC17" s="91">
        <v>34.700000000000003</v>
      </c>
      <c r="GD17" s="91">
        <v>46.4</v>
      </c>
      <c r="GE17" s="91">
        <v>41.8</v>
      </c>
      <c r="GF17" s="16" t="s">
        <v>585</v>
      </c>
      <c r="GG17" s="16" t="s">
        <v>585</v>
      </c>
      <c r="GH17" s="91">
        <v>43.3</v>
      </c>
      <c r="GI17" s="16" t="s">
        <v>585</v>
      </c>
      <c r="GJ17" s="91">
        <v>40.299999999999997</v>
      </c>
      <c r="GK17" s="91">
        <v>29.5</v>
      </c>
      <c r="GL17" s="91">
        <v>26.9</v>
      </c>
      <c r="GM17" s="91">
        <v>41.3</v>
      </c>
      <c r="GN17" s="91">
        <v>29.1</v>
      </c>
      <c r="GO17" s="91">
        <v>48.3</v>
      </c>
      <c r="GP17" s="91">
        <v>27.6</v>
      </c>
      <c r="GQ17" s="91">
        <v>26.5</v>
      </c>
      <c r="GR17" s="91">
        <v>12.2</v>
      </c>
      <c r="GS17" s="91">
        <v>34.799999999999997</v>
      </c>
      <c r="GT17" s="91">
        <v>50.8</v>
      </c>
      <c r="GU17" s="91">
        <v>28.2</v>
      </c>
      <c r="GV17" s="16" t="s">
        <v>585</v>
      </c>
      <c r="GW17" s="91">
        <v>35.4</v>
      </c>
      <c r="GX17" s="16" t="s">
        <v>585</v>
      </c>
      <c r="GY17" s="16" t="s">
        <v>585</v>
      </c>
      <c r="GZ17" s="91">
        <v>30.3</v>
      </c>
      <c r="HA17" s="91">
        <v>31.2</v>
      </c>
      <c r="HB17" s="91">
        <v>46</v>
      </c>
      <c r="HC17" s="91">
        <v>30</v>
      </c>
      <c r="HD17" s="91">
        <v>28.3</v>
      </c>
      <c r="HE17" s="16" t="s">
        <v>585</v>
      </c>
      <c r="HF17" s="16" t="s">
        <v>585</v>
      </c>
      <c r="HG17" s="91">
        <v>41.3</v>
      </c>
      <c r="HH17" s="91">
        <v>39.799999999999997</v>
      </c>
      <c r="HI17" s="91">
        <v>46.5</v>
      </c>
    </row>
    <row r="18" spans="1:217" s="85" customFormat="1" ht="28.9">
      <c r="A18" s="16">
        <v>17</v>
      </c>
      <c r="B18" s="6" t="s">
        <v>612</v>
      </c>
      <c r="C18" s="85" t="s">
        <v>88</v>
      </c>
      <c r="D18" s="86">
        <v>34.1</v>
      </c>
      <c r="E18" t="s">
        <v>585</v>
      </c>
      <c r="F18" s="86">
        <v>13.4</v>
      </c>
      <c r="G18" t="s">
        <v>585</v>
      </c>
      <c r="H18" t="s">
        <v>585</v>
      </c>
      <c r="I18" s="86">
        <v>11.7</v>
      </c>
      <c r="J18"/>
      <c r="K18" s="86">
        <v>2.2000000000000002</v>
      </c>
      <c r="L18" s="86">
        <v>8.1</v>
      </c>
      <c r="M18" s="86">
        <v>12.1</v>
      </c>
      <c r="N18" t="s">
        <v>585</v>
      </c>
      <c r="O18" t="s">
        <v>585</v>
      </c>
      <c r="P18" t="s">
        <v>585</v>
      </c>
      <c r="Q18" s="86">
        <v>6.3</v>
      </c>
      <c r="R18" s="86">
        <v>0.7</v>
      </c>
      <c r="S18" s="86">
        <v>0.3</v>
      </c>
      <c r="T18" s="86">
        <v>12.1</v>
      </c>
      <c r="U18" s="86">
        <v>1.9</v>
      </c>
      <c r="V18" t="s">
        <v>585</v>
      </c>
      <c r="W18" t="s">
        <v>585</v>
      </c>
      <c r="X18" s="86">
        <v>9.4</v>
      </c>
      <c r="Y18" s="86">
        <v>30.2</v>
      </c>
      <c r="Z18" t="s">
        <v>585</v>
      </c>
      <c r="AA18" s="86">
        <v>15.8</v>
      </c>
      <c r="AB18" s="86">
        <v>14.7</v>
      </c>
      <c r="AC18" t="s">
        <v>585</v>
      </c>
      <c r="AD18" s="86">
        <v>2</v>
      </c>
      <c r="AE18" s="86">
        <v>7.7</v>
      </c>
      <c r="AF18" s="86">
        <v>1.2</v>
      </c>
      <c r="AG18" t="s">
        <v>585</v>
      </c>
      <c r="AH18" s="86">
        <v>21</v>
      </c>
      <c r="AI18" s="86">
        <v>37.1</v>
      </c>
      <c r="AJ18" s="86">
        <v>24.1</v>
      </c>
      <c r="AK18" s="86">
        <v>18.5</v>
      </c>
      <c r="AL18" t="s">
        <v>585</v>
      </c>
      <c r="AM18" s="86">
        <v>4.9000000000000004</v>
      </c>
      <c r="AN18" t="s">
        <v>585</v>
      </c>
      <c r="AO18" s="86">
        <v>33.299999999999997</v>
      </c>
      <c r="AP18" s="86">
        <v>32.299999999999997</v>
      </c>
      <c r="AQ18" s="86">
        <v>4.2</v>
      </c>
      <c r="AR18" s="86">
        <v>7.8</v>
      </c>
      <c r="AS18" s="86">
        <v>8.6</v>
      </c>
      <c r="AT18" s="86">
        <v>37.299999999999997</v>
      </c>
      <c r="AU18" s="86">
        <v>19.899999999999999</v>
      </c>
      <c r="AV18" s="86">
        <v>9.4</v>
      </c>
      <c r="AW18" t="s">
        <v>585</v>
      </c>
      <c r="AX18" s="86">
        <v>4.5999999999999996</v>
      </c>
      <c r="AY18" s="86">
        <v>18.899999999999999</v>
      </c>
      <c r="AZ18" t="s">
        <v>585</v>
      </c>
      <c r="BA18" s="86">
        <v>2.2000000000000002</v>
      </c>
      <c r="BB18" t="s">
        <v>585</v>
      </c>
      <c r="BC18" t="s">
        <v>585</v>
      </c>
      <c r="BD18" t="s">
        <v>585</v>
      </c>
      <c r="BE18" s="86">
        <v>1.4</v>
      </c>
      <c r="BF18" s="86">
        <v>19.100000000000001</v>
      </c>
      <c r="BG18" s="86">
        <v>6.3</v>
      </c>
      <c r="BH18" s="86">
        <v>10</v>
      </c>
      <c r="BI18" s="86">
        <v>11.9</v>
      </c>
      <c r="BJ18" s="86">
        <v>5.6</v>
      </c>
      <c r="BK18" s="86">
        <v>2.7</v>
      </c>
      <c r="BL18" s="86">
        <v>17.3</v>
      </c>
      <c r="BM18" t="s">
        <v>585</v>
      </c>
      <c r="BN18" s="86">
        <v>8.6999999999999993</v>
      </c>
      <c r="BO18" s="86">
        <v>38.4</v>
      </c>
      <c r="BP18" s="86">
        <v>16.7</v>
      </c>
      <c r="BQ18" t="s">
        <v>585</v>
      </c>
      <c r="BR18" t="s">
        <v>585</v>
      </c>
      <c r="BS18" t="s">
        <v>585</v>
      </c>
      <c r="BT18" s="86">
        <v>6.5</v>
      </c>
      <c r="BU18" s="86">
        <v>24</v>
      </c>
      <c r="BV18" s="86">
        <v>7.6</v>
      </c>
      <c r="BW18" t="s">
        <v>585</v>
      </c>
      <c r="BX18" s="86">
        <v>20.7</v>
      </c>
      <c r="BY18" t="s">
        <v>585</v>
      </c>
      <c r="BZ18" t="s">
        <v>585</v>
      </c>
      <c r="CA18" s="86">
        <v>6.1</v>
      </c>
      <c r="CB18" t="s">
        <v>585</v>
      </c>
      <c r="CC18" s="86">
        <v>10.1</v>
      </c>
      <c r="CD18" s="86">
        <v>29</v>
      </c>
      <c r="CE18" s="86">
        <v>32.4</v>
      </c>
      <c r="CF18" s="86">
        <v>14.1</v>
      </c>
      <c r="CG18" s="86">
        <v>20.9</v>
      </c>
      <c r="CH18" s="86">
        <v>12.5</v>
      </c>
      <c r="CI18" t="s">
        <v>585</v>
      </c>
      <c r="CJ18" t="s">
        <v>585</v>
      </c>
      <c r="CK18" t="s">
        <v>585</v>
      </c>
      <c r="CL18" s="86">
        <v>19.2</v>
      </c>
      <c r="CM18" s="86">
        <v>13.7</v>
      </c>
      <c r="CN18" s="86">
        <v>14.1</v>
      </c>
      <c r="CO18" s="86">
        <v>4.0999999999999996</v>
      </c>
      <c r="CP18" t="s">
        <v>585</v>
      </c>
      <c r="CQ18" t="s">
        <v>585</v>
      </c>
      <c r="CR18" t="s">
        <v>585</v>
      </c>
      <c r="CS18" s="86">
        <v>9.6</v>
      </c>
      <c r="CT18" t="s">
        <v>585</v>
      </c>
      <c r="CU18" t="s">
        <v>585</v>
      </c>
      <c r="CV18" s="86">
        <v>5.0999999999999996</v>
      </c>
      <c r="CW18" s="86">
        <v>5.6</v>
      </c>
      <c r="CX18" s="86">
        <v>23.2</v>
      </c>
      <c r="CY18" s="86">
        <v>24.3</v>
      </c>
      <c r="CZ18" s="86">
        <v>23.1</v>
      </c>
      <c r="DA18" t="s">
        <v>585</v>
      </c>
      <c r="DB18" t="s">
        <v>585</v>
      </c>
      <c r="DC18" s="86">
        <v>0.4</v>
      </c>
      <c r="DD18" s="86">
        <v>14.6</v>
      </c>
      <c r="DE18" s="86">
        <v>19.600000000000001</v>
      </c>
      <c r="DF18" s="16" t="s">
        <v>585</v>
      </c>
      <c r="DG18" s="86">
        <v>5.6</v>
      </c>
      <c r="DH18" s="86">
        <v>6.6</v>
      </c>
      <c r="DI18" s="86">
        <v>74.5</v>
      </c>
      <c r="DJ18" s="86">
        <v>3.6</v>
      </c>
      <c r="DK18" t="s">
        <v>585</v>
      </c>
      <c r="DL18" t="s">
        <v>585</v>
      </c>
      <c r="DM18" t="s">
        <v>585</v>
      </c>
      <c r="DN18" t="s">
        <v>585</v>
      </c>
      <c r="DO18" s="86">
        <v>24.9</v>
      </c>
      <c r="DP18" s="86">
        <v>27.7</v>
      </c>
      <c r="DQ18" s="86">
        <v>9</v>
      </c>
      <c r="DR18" s="86">
        <v>6.6</v>
      </c>
      <c r="DS18" s="86">
        <v>38.299999999999997</v>
      </c>
      <c r="DT18" t="s">
        <v>585</v>
      </c>
      <c r="DU18" s="86">
        <v>21.3</v>
      </c>
      <c r="DV18" t="s">
        <v>585</v>
      </c>
      <c r="DW18" s="86">
        <v>20.6</v>
      </c>
      <c r="DX18" s="86">
        <v>3.7</v>
      </c>
      <c r="DY18" s="86">
        <v>4</v>
      </c>
      <c r="DZ18" s="86">
        <v>23.7</v>
      </c>
      <c r="EA18" t="s">
        <v>585</v>
      </c>
      <c r="EB18" t="s">
        <v>585</v>
      </c>
      <c r="EC18" s="86">
        <v>14.5</v>
      </c>
      <c r="ED18" t="s">
        <v>585</v>
      </c>
      <c r="EE18" s="86">
        <v>12.2</v>
      </c>
      <c r="EF18" s="86">
        <v>30.1</v>
      </c>
      <c r="EG18" s="86">
        <v>22.3</v>
      </c>
      <c r="EH18" s="86">
        <v>9.8000000000000007</v>
      </c>
      <c r="EI18" s="86">
        <v>2.4</v>
      </c>
      <c r="EJ18" s="86">
        <v>25.2</v>
      </c>
      <c r="EK18" t="s">
        <v>585</v>
      </c>
      <c r="EL18" t="s">
        <v>585</v>
      </c>
      <c r="EM18" t="s">
        <v>585</v>
      </c>
      <c r="EN18" s="86">
        <v>17.899999999999999</v>
      </c>
      <c r="EO18" s="86">
        <v>39.5</v>
      </c>
      <c r="EP18" s="86">
        <v>24.1</v>
      </c>
      <c r="EQ18" t="s">
        <v>585</v>
      </c>
      <c r="ER18" t="s">
        <v>585</v>
      </c>
      <c r="ES18" t="s">
        <v>585</v>
      </c>
      <c r="ET18" s="86">
        <v>2.2000000000000002</v>
      </c>
      <c r="EU18" s="86">
        <v>23.7</v>
      </c>
      <c r="EV18" s="86">
        <v>3.9</v>
      </c>
      <c r="EW18" s="86">
        <v>2.8</v>
      </c>
      <c r="EX18" s="86">
        <v>19</v>
      </c>
      <c r="EY18" s="86">
        <v>11.8</v>
      </c>
      <c r="EZ18" s="86">
        <v>8.3000000000000007</v>
      </c>
      <c r="FA18" s="86">
        <v>9.9</v>
      </c>
      <c r="FB18" t="s">
        <v>585</v>
      </c>
      <c r="FC18" t="s">
        <v>585</v>
      </c>
      <c r="FD18" t="s">
        <v>585</v>
      </c>
      <c r="FE18" s="86">
        <v>0.3</v>
      </c>
      <c r="FF18" t="s">
        <v>585</v>
      </c>
      <c r="FG18" t="s">
        <v>585</v>
      </c>
      <c r="FH18" t="s">
        <v>585</v>
      </c>
      <c r="FI18" s="86">
        <v>27.3</v>
      </c>
      <c r="FJ18" s="86">
        <v>11.1</v>
      </c>
      <c r="FK18" t="s">
        <v>585</v>
      </c>
      <c r="FL18" s="86">
        <v>13.4</v>
      </c>
      <c r="FM18" s="86">
        <v>2.8</v>
      </c>
      <c r="FN18" s="86">
        <v>17.8</v>
      </c>
      <c r="FO18" t="s">
        <v>585</v>
      </c>
      <c r="FP18" s="86">
        <v>2.5</v>
      </c>
      <c r="FQ18" s="86">
        <v>60.7</v>
      </c>
      <c r="FR18" s="86">
        <v>0</v>
      </c>
      <c r="FS18" t="s">
        <v>585</v>
      </c>
      <c r="FT18" t="s">
        <v>585</v>
      </c>
      <c r="FU18" s="86">
        <v>33.700000000000003</v>
      </c>
      <c r="FV18" s="86">
        <v>60.2</v>
      </c>
      <c r="FW18" s="86">
        <v>2.9</v>
      </c>
      <c r="FX18" s="86">
        <v>4.0999999999999996</v>
      </c>
      <c r="FY18" t="s">
        <v>585</v>
      </c>
      <c r="FZ18" s="86">
        <v>9.1</v>
      </c>
      <c r="GA18" s="86">
        <v>1.4</v>
      </c>
      <c r="GB18" s="86">
        <v>2.1</v>
      </c>
      <c r="GC18" s="86">
        <v>7.4</v>
      </c>
      <c r="GD18" s="86">
        <v>20.100000000000001</v>
      </c>
      <c r="GE18" s="86">
        <v>8.6</v>
      </c>
      <c r="GF18" t="s">
        <v>585</v>
      </c>
      <c r="GG18" t="s">
        <v>585</v>
      </c>
      <c r="GH18" s="86">
        <v>33.200000000000003</v>
      </c>
      <c r="GI18" t="s">
        <v>585</v>
      </c>
      <c r="GJ18" s="86">
        <v>25.5</v>
      </c>
      <c r="GK18" s="86">
        <v>28.6</v>
      </c>
      <c r="GL18" s="86">
        <v>8.6999999999999993</v>
      </c>
      <c r="GM18" s="86">
        <v>10.7</v>
      </c>
      <c r="GN18" s="86">
        <v>20.9</v>
      </c>
      <c r="GO18" s="86">
        <v>20.9</v>
      </c>
      <c r="GP18" s="86">
        <v>1.5</v>
      </c>
      <c r="GQ18" s="86">
        <v>10.9</v>
      </c>
      <c r="GR18" s="86">
        <v>7</v>
      </c>
      <c r="GS18" s="86">
        <v>11.1</v>
      </c>
      <c r="GT18" s="86">
        <v>9.1</v>
      </c>
      <c r="GU18" s="86">
        <v>26.5</v>
      </c>
      <c r="GV18" t="s">
        <v>585</v>
      </c>
      <c r="GW18" s="86">
        <v>0.9</v>
      </c>
      <c r="GX18" t="s">
        <v>585</v>
      </c>
      <c r="GY18" t="s">
        <v>585</v>
      </c>
      <c r="GZ18" s="86">
        <v>8.1999999999999993</v>
      </c>
      <c r="HA18" s="86">
        <v>26.2</v>
      </c>
      <c r="HB18" s="86">
        <v>23.8</v>
      </c>
      <c r="HC18" s="86">
        <v>5.2</v>
      </c>
      <c r="HD18" s="86">
        <v>13.5</v>
      </c>
      <c r="HE18" t="s">
        <v>585</v>
      </c>
      <c r="HF18" t="s">
        <v>585</v>
      </c>
      <c r="HG18" s="86">
        <v>19.5</v>
      </c>
      <c r="HH18" s="86">
        <v>3.3</v>
      </c>
      <c r="HI18" s="86">
        <v>8.9</v>
      </c>
    </row>
    <row r="19" spans="1:217" s="85" customFormat="1" ht="28.9">
      <c r="A19" s="16">
        <v>18</v>
      </c>
      <c r="B19" s="6" t="s">
        <v>613</v>
      </c>
      <c r="C19" s="85" t="s">
        <v>88</v>
      </c>
      <c r="D19" s="86">
        <v>50.9</v>
      </c>
      <c r="E19" t="s">
        <v>585</v>
      </c>
      <c r="F19" s="86">
        <v>7.4</v>
      </c>
      <c r="G19" t="s">
        <v>585</v>
      </c>
      <c r="H19" t="s">
        <v>585</v>
      </c>
      <c r="I19" s="86">
        <v>60.1</v>
      </c>
      <c r="J19"/>
      <c r="K19" s="86">
        <v>52</v>
      </c>
      <c r="L19" s="86">
        <v>81.5</v>
      </c>
      <c r="M19" s="86">
        <v>34.299999999999997</v>
      </c>
      <c r="N19" t="s">
        <v>585</v>
      </c>
      <c r="O19" t="s">
        <v>585</v>
      </c>
      <c r="P19" t="s">
        <v>585</v>
      </c>
      <c r="Q19" s="86">
        <v>38.799999999999997</v>
      </c>
      <c r="R19" s="86">
        <v>51.8</v>
      </c>
      <c r="S19" s="86">
        <v>35.200000000000003</v>
      </c>
      <c r="T19" s="86">
        <v>36.799999999999997</v>
      </c>
      <c r="U19" s="86">
        <v>54.2</v>
      </c>
      <c r="V19" t="s">
        <v>585</v>
      </c>
      <c r="W19" t="s">
        <v>585</v>
      </c>
      <c r="X19" s="86">
        <v>61.7</v>
      </c>
      <c r="Y19" s="86">
        <v>47.6</v>
      </c>
      <c r="Z19" t="s">
        <v>585</v>
      </c>
      <c r="AA19" s="86">
        <v>50.1</v>
      </c>
      <c r="AB19" s="86">
        <v>89.2</v>
      </c>
      <c r="AC19" t="s">
        <v>585</v>
      </c>
      <c r="AD19" s="86">
        <v>86.7</v>
      </c>
      <c r="AE19" s="86">
        <v>74.2</v>
      </c>
      <c r="AF19" s="86">
        <v>51</v>
      </c>
      <c r="AG19" t="s">
        <v>585</v>
      </c>
      <c r="AH19" s="86">
        <v>57.6</v>
      </c>
      <c r="AI19" s="86">
        <v>71.3</v>
      </c>
      <c r="AJ19" s="86">
        <v>43.8</v>
      </c>
      <c r="AK19" s="86">
        <v>49</v>
      </c>
      <c r="AL19" t="s">
        <v>585</v>
      </c>
      <c r="AM19" s="86">
        <v>46.7</v>
      </c>
      <c r="AN19" t="s">
        <v>585</v>
      </c>
      <c r="AO19" s="86">
        <v>63.4</v>
      </c>
      <c r="AP19" s="86">
        <v>55.1</v>
      </c>
      <c r="AQ19" s="86">
        <v>82.8</v>
      </c>
      <c r="AR19" s="86">
        <v>31.7</v>
      </c>
      <c r="AS19" s="86">
        <v>64.099999999999994</v>
      </c>
      <c r="AT19" s="86">
        <v>64</v>
      </c>
      <c r="AU19" s="86">
        <v>56.4</v>
      </c>
      <c r="AV19" s="86">
        <v>56.3</v>
      </c>
      <c r="AW19" t="s">
        <v>585</v>
      </c>
      <c r="AX19" s="86">
        <v>64.099999999999994</v>
      </c>
      <c r="AY19" s="86">
        <v>50</v>
      </c>
      <c r="AZ19" t="s">
        <v>585</v>
      </c>
      <c r="BA19" s="86">
        <v>55.3</v>
      </c>
      <c r="BB19" t="s">
        <v>585</v>
      </c>
      <c r="BC19" t="s">
        <v>585</v>
      </c>
      <c r="BD19" t="s">
        <v>585</v>
      </c>
      <c r="BE19" s="86">
        <v>45.9</v>
      </c>
      <c r="BF19" s="86">
        <v>53.2</v>
      </c>
      <c r="BG19" s="86">
        <v>53.4</v>
      </c>
      <c r="BH19" s="86">
        <v>68.2</v>
      </c>
      <c r="BI19" s="86">
        <v>20.100000000000001</v>
      </c>
      <c r="BJ19" s="86">
        <v>64</v>
      </c>
      <c r="BK19" s="86">
        <v>49.3</v>
      </c>
      <c r="BL19" s="86">
        <v>40.700000000000003</v>
      </c>
      <c r="BM19" t="s">
        <v>585</v>
      </c>
      <c r="BN19" s="86">
        <v>87.6</v>
      </c>
      <c r="BO19" s="86">
        <v>61.9</v>
      </c>
      <c r="BP19" s="86">
        <v>82.8</v>
      </c>
      <c r="BQ19" t="s">
        <v>585</v>
      </c>
      <c r="BR19" t="s">
        <v>585</v>
      </c>
      <c r="BS19" t="s">
        <v>585</v>
      </c>
      <c r="BT19" s="86">
        <v>52.4</v>
      </c>
      <c r="BU19" s="86">
        <v>46.4</v>
      </c>
      <c r="BV19" s="86">
        <v>18.600000000000001</v>
      </c>
      <c r="BW19" t="s">
        <v>585</v>
      </c>
      <c r="BX19" s="86">
        <v>48.9</v>
      </c>
      <c r="BY19" t="s">
        <v>585</v>
      </c>
      <c r="BZ19" t="s">
        <v>585</v>
      </c>
      <c r="CA19" s="86">
        <v>55.5</v>
      </c>
      <c r="CB19" t="s">
        <v>585</v>
      </c>
      <c r="CC19" s="86">
        <v>64</v>
      </c>
      <c r="CD19" s="86">
        <v>49.7</v>
      </c>
      <c r="CE19" s="86">
        <v>47.6</v>
      </c>
      <c r="CF19" s="86">
        <v>58.2</v>
      </c>
      <c r="CG19" s="86">
        <v>54.3</v>
      </c>
      <c r="CH19" s="86">
        <v>62.9</v>
      </c>
      <c r="CI19" t="s">
        <v>585</v>
      </c>
      <c r="CJ19" t="s">
        <v>585</v>
      </c>
      <c r="CK19" t="s">
        <v>585</v>
      </c>
      <c r="CL19" s="86">
        <v>36.5</v>
      </c>
      <c r="CM19" s="86">
        <v>56.7</v>
      </c>
      <c r="CN19" s="86">
        <v>28.2</v>
      </c>
      <c r="CO19" s="86">
        <v>24.7</v>
      </c>
      <c r="CP19" t="s">
        <v>585</v>
      </c>
      <c r="CQ19" t="s">
        <v>585</v>
      </c>
      <c r="CR19" t="s">
        <v>585</v>
      </c>
      <c r="CS19" s="86">
        <v>56.3</v>
      </c>
      <c r="CT19" t="s">
        <v>585</v>
      </c>
      <c r="CU19" t="s">
        <v>585</v>
      </c>
      <c r="CV19" s="86">
        <v>20.399999999999999</v>
      </c>
      <c r="CW19" s="86">
        <v>48.9</v>
      </c>
      <c r="CX19" s="86">
        <v>55.8</v>
      </c>
      <c r="CY19" s="86">
        <v>75.900000000000006</v>
      </c>
      <c r="CZ19" s="86">
        <v>37.700000000000003</v>
      </c>
      <c r="DA19" t="s">
        <v>585</v>
      </c>
      <c r="DB19" t="s">
        <v>585</v>
      </c>
      <c r="DC19" s="86">
        <v>30.8</v>
      </c>
      <c r="DD19" s="86">
        <v>48.7</v>
      </c>
      <c r="DE19" s="86">
        <v>54.4</v>
      </c>
      <c r="DF19" s="16" t="s">
        <v>585</v>
      </c>
      <c r="DG19" s="86">
        <v>17.899999999999999</v>
      </c>
      <c r="DH19" s="86">
        <v>89.2</v>
      </c>
      <c r="DI19" s="86">
        <v>51.1</v>
      </c>
      <c r="DJ19" s="86">
        <v>11.4</v>
      </c>
      <c r="DK19" t="s">
        <v>585</v>
      </c>
      <c r="DL19" t="s">
        <v>585</v>
      </c>
      <c r="DM19" t="s">
        <v>585</v>
      </c>
      <c r="DN19" t="s">
        <v>585</v>
      </c>
      <c r="DO19" s="86">
        <v>68.8</v>
      </c>
      <c r="DP19" s="86">
        <v>80.099999999999994</v>
      </c>
      <c r="DQ19" s="86">
        <v>49.2</v>
      </c>
      <c r="DR19" s="86">
        <v>52.3</v>
      </c>
      <c r="DS19" s="86">
        <v>59.3</v>
      </c>
      <c r="DT19" t="s">
        <v>585</v>
      </c>
      <c r="DU19" s="86">
        <v>73.5</v>
      </c>
      <c r="DV19" t="s">
        <v>585</v>
      </c>
      <c r="DW19" s="86">
        <v>41.7</v>
      </c>
      <c r="DX19" s="86">
        <v>69.599999999999994</v>
      </c>
      <c r="DY19" s="86">
        <v>65</v>
      </c>
      <c r="DZ19" s="86">
        <v>69.900000000000006</v>
      </c>
      <c r="EA19" t="s">
        <v>585</v>
      </c>
      <c r="EB19" t="s">
        <v>585</v>
      </c>
      <c r="EC19" s="86">
        <v>48.3</v>
      </c>
      <c r="ED19" t="s">
        <v>585</v>
      </c>
      <c r="EE19" s="86">
        <v>18</v>
      </c>
      <c r="EF19" s="86">
        <v>72.400000000000006</v>
      </c>
      <c r="EG19" s="86">
        <v>40.299999999999997</v>
      </c>
      <c r="EH19" s="86">
        <v>70.099999999999994</v>
      </c>
      <c r="EI19" s="86">
        <v>75.400000000000006</v>
      </c>
      <c r="EJ19" s="86">
        <v>50.6</v>
      </c>
      <c r="EK19" t="s">
        <v>585</v>
      </c>
      <c r="EL19" t="s">
        <v>585</v>
      </c>
      <c r="EM19" t="s">
        <v>585</v>
      </c>
      <c r="EN19" s="86">
        <v>63.8</v>
      </c>
      <c r="EO19" s="86">
        <v>55.4</v>
      </c>
      <c r="EP19" s="86">
        <v>47.4</v>
      </c>
      <c r="EQ19" t="s">
        <v>585</v>
      </c>
      <c r="ER19" t="s">
        <v>585</v>
      </c>
      <c r="ES19" t="s">
        <v>585</v>
      </c>
      <c r="ET19" s="86">
        <v>41.3</v>
      </c>
      <c r="EU19" s="86">
        <v>35.700000000000003</v>
      </c>
      <c r="EV19" s="86">
        <v>58.2</v>
      </c>
      <c r="EW19" s="86">
        <v>63</v>
      </c>
      <c r="EX19" s="86">
        <v>72.5</v>
      </c>
      <c r="EY19" s="86">
        <v>91.7</v>
      </c>
      <c r="EZ19" s="86">
        <v>74.2</v>
      </c>
      <c r="FA19" s="86">
        <v>46.8</v>
      </c>
      <c r="FB19" t="s">
        <v>585</v>
      </c>
      <c r="FC19" t="s">
        <v>585</v>
      </c>
      <c r="FD19" t="s">
        <v>585</v>
      </c>
      <c r="FE19" s="86">
        <v>36.5</v>
      </c>
      <c r="FF19" t="s">
        <v>585</v>
      </c>
      <c r="FG19" t="s">
        <v>585</v>
      </c>
      <c r="FH19" t="s">
        <v>585</v>
      </c>
      <c r="FI19" s="86">
        <v>70.2</v>
      </c>
      <c r="FJ19" s="86">
        <v>80.599999999999994</v>
      </c>
      <c r="FK19" t="s">
        <v>585</v>
      </c>
      <c r="FL19" s="86">
        <v>52.8</v>
      </c>
      <c r="FM19" s="86">
        <v>34.4</v>
      </c>
      <c r="FN19" s="86">
        <v>45.5</v>
      </c>
      <c r="FO19" t="s">
        <v>585</v>
      </c>
      <c r="FP19" s="86">
        <v>60.5</v>
      </c>
      <c r="FQ19" s="86">
        <v>50</v>
      </c>
      <c r="FR19" s="86">
        <v>50.6</v>
      </c>
      <c r="FS19" t="s">
        <v>585</v>
      </c>
      <c r="FT19" t="s">
        <v>585</v>
      </c>
      <c r="FU19" s="86">
        <v>76.900000000000006</v>
      </c>
      <c r="FV19" s="86">
        <v>54.6</v>
      </c>
      <c r="FW19" s="86">
        <v>76.900000000000006</v>
      </c>
      <c r="FX19" s="86">
        <v>64.2</v>
      </c>
      <c r="FY19" t="s">
        <v>585</v>
      </c>
      <c r="FZ19" s="86">
        <v>49.2</v>
      </c>
      <c r="GA19" s="86">
        <v>52.1</v>
      </c>
      <c r="GB19" s="86">
        <v>53.9</v>
      </c>
      <c r="GC19" s="86">
        <v>54.6</v>
      </c>
      <c r="GD19" s="86">
        <v>38.4</v>
      </c>
      <c r="GE19" s="86">
        <v>58.1</v>
      </c>
      <c r="GF19" t="s">
        <v>585</v>
      </c>
      <c r="GG19" t="s">
        <v>585</v>
      </c>
      <c r="GH19" s="86">
        <v>18.899999999999999</v>
      </c>
      <c r="GI19" t="s">
        <v>585</v>
      </c>
      <c r="GJ19" s="86">
        <v>49.5</v>
      </c>
      <c r="GK19" s="86">
        <v>60.4</v>
      </c>
      <c r="GL19" s="86">
        <v>42</v>
      </c>
      <c r="GM19" s="86">
        <v>63.7</v>
      </c>
      <c r="GN19" s="86">
        <v>48</v>
      </c>
      <c r="GO19" s="86">
        <v>84.4</v>
      </c>
      <c r="GP19" s="86">
        <v>56.4</v>
      </c>
      <c r="GQ19" s="86">
        <v>4.5999999999999996</v>
      </c>
      <c r="GR19" s="86">
        <v>4.9000000000000004</v>
      </c>
      <c r="GS19" s="86">
        <v>46.8</v>
      </c>
      <c r="GT19" s="86">
        <v>80</v>
      </c>
      <c r="GU19" s="86">
        <v>68.599999999999994</v>
      </c>
      <c r="GV19" t="s">
        <v>585</v>
      </c>
      <c r="GW19" s="86">
        <v>38.700000000000003</v>
      </c>
      <c r="GX19" t="s">
        <v>585</v>
      </c>
      <c r="GY19" t="s">
        <v>585</v>
      </c>
      <c r="GZ19" s="86">
        <v>81.3</v>
      </c>
      <c r="HA19" s="86">
        <v>48.7</v>
      </c>
      <c r="HB19" s="86">
        <v>81.400000000000006</v>
      </c>
      <c r="HC19" s="86">
        <v>57.9</v>
      </c>
      <c r="HD19" s="86">
        <v>37.799999999999997</v>
      </c>
      <c r="HE19" t="s">
        <v>585</v>
      </c>
      <c r="HF19" t="s">
        <v>585</v>
      </c>
      <c r="HG19" s="86">
        <v>42.6</v>
      </c>
      <c r="HH19" s="86">
        <v>80.8</v>
      </c>
      <c r="HI19" s="86">
        <v>82.6</v>
      </c>
    </row>
    <row r="20" spans="1:217" s="85" customFormat="1">
      <c r="A20" s="16">
        <v>19</v>
      </c>
      <c r="B20" s="6" t="s">
        <v>614</v>
      </c>
      <c r="C20" s="85" t="s">
        <v>88</v>
      </c>
      <c r="D20">
        <v>8</v>
      </c>
      <c r="E20" t="s">
        <v>585</v>
      </c>
      <c r="F20">
        <v>7.1</v>
      </c>
      <c r="G20" t="s">
        <v>585</v>
      </c>
      <c r="H20" t="s">
        <v>585</v>
      </c>
      <c r="I20">
        <v>9</v>
      </c>
      <c r="J20"/>
      <c r="K20">
        <v>9.5</v>
      </c>
      <c r="L20">
        <v>5.7</v>
      </c>
      <c r="M20">
        <v>6.8</v>
      </c>
      <c r="N20" t="s">
        <v>585</v>
      </c>
      <c r="O20" t="s">
        <v>585</v>
      </c>
      <c r="P20" t="s">
        <v>585</v>
      </c>
      <c r="Q20">
        <v>7.9</v>
      </c>
      <c r="R20">
        <v>7.3</v>
      </c>
      <c r="S20">
        <v>5.9</v>
      </c>
      <c r="T20">
        <v>5.9</v>
      </c>
      <c r="U20">
        <v>5.7</v>
      </c>
      <c r="V20" t="s">
        <v>585</v>
      </c>
      <c r="W20" t="s">
        <v>585</v>
      </c>
      <c r="X20">
        <v>7.2</v>
      </c>
      <c r="Y20">
        <v>7.1</v>
      </c>
      <c r="Z20" t="s">
        <v>585</v>
      </c>
      <c r="AA20">
        <v>8.3000000000000007</v>
      </c>
      <c r="AB20">
        <v>7.3</v>
      </c>
      <c r="AC20" t="s">
        <v>585</v>
      </c>
      <c r="AD20">
        <v>8.4</v>
      </c>
      <c r="AE20">
        <v>5.0999999999999996</v>
      </c>
      <c r="AF20">
        <v>8</v>
      </c>
      <c r="AG20" t="s">
        <v>585</v>
      </c>
      <c r="AH20">
        <v>9.4</v>
      </c>
      <c r="AI20">
        <v>7.6</v>
      </c>
      <c r="AJ20">
        <v>6</v>
      </c>
      <c r="AK20">
        <v>6.8</v>
      </c>
      <c r="AL20" t="s">
        <v>585</v>
      </c>
      <c r="AM20">
        <v>8.1999999999999993</v>
      </c>
      <c r="AN20" t="s">
        <v>585</v>
      </c>
      <c r="AO20">
        <v>7.7</v>
      </c>
      <c r="AP20">
        <v>8.6999999999999993</v>
      </c>
      <c r="AQ20">
        <v>6.5</v>
      </c>
      <c r="AR20">
        <v>3.3</v>
      </c>
      <c r="AS20">
        <v>5.8</v>
      </c>
      <c r="AT20">
        <v>8</v>
      </c>
      <c r="AU20">
        <v>7.8</v>
      </c>
      <c r="AV20">
        <v>8.3000000000000007</v>
      </c>
      <c r="AW20" t="s">
        <v>585</v>
      </c>
      <c r="AX20">
        <v>5.9</v>
      </c>
      <c r="AY20">
        <v>6.4</v>
      </c>
      <c r="AZ20" t="s">
        <v>585</v>
      </c>
      <c r="BA20">
        <v>6.2</v>
      </c>
      <c r="BB20" t="s">
        <v>585</v>
      </c>
      <c r="BC20" t="s">
        <v>585</v>
      </c>
      <c r="BD20" t="s">
        <v>585</v>
      </c>
      <c r="BE20">
        <v>6.5</v>
      </c>
      <c r="BF20">
        <v>7.3</v>
      </c>
      <c r="BG20">
        <v>6.3</v>
      </c>
      <c r="BH20">
        <v>6.6</v>
      </c>
      <c r="BI20">
        <v>4.5999999999999996</v>
      </c>
      <c r="BJ20">
        <v>6</v>
      </c>
      <c r="BK20">
        <v>8.1999999999999993</v>
      </c>
      <c r="BL20">
        <v>8.5</v>
      </c>
      <c r="BM20" t="s">
        <v>585</v>
      </c>
      <c r="BN20">
        <v>6.9</v>
      </c>
      <c r="BO20">
        <v>6.6</v>
      </c>
      <c r="BP20">
        <v>6.2</v>
      </c>
      <c r="BQ20" t="s">
        <v>585</v>
      </c>
      <c r="BR20" t="s">
        <v>585</v>
      </c>
      <c r="BS20" t="s">
        <v>585</v>
      </c>
      <c r="BT20">
        <v>7.4</v>
      </c>
      <c r="BU20">
        <v>7.4</v>
      </c>
      <c r="BV20">
        <v>6.2</v>
      </c>
      <c r="BW20" t="s">
        <v>585</v>
      </c>
      <c r="BX20">
        <v>7.1</v>
      </c>
      <c r="BY20" t="s">
        <v>585</v>
      </c>
      <c r="BZ20" t="s">
        <v>585</v>
      </c>
      <c r="CA20">
        <v>7</v>
      </c>
      <c r="CB20" t="s">
        <v>585</v>
      </c>
      <c r="CC20">
        <v>5.5</v>
      </c>
      <c r="CD20">
        <v>8.1999999999999993</v>
      </c>
      <c r="CE20">
        <v>10.4</v>
      </c>
      <c r="CF20">
        <v>8</v>
      </c>
      <c r="CG20">
        <v>8.5</v>
      </c>
      <c r="CH20">
        <v>6.2</v>
      </c>
      <c r="CI20" t="s">
        <v>585</v>
      </c>
      <c r="CJ20" t="s">
        <v>585</v>
      </c>
      <c r="CK20" t="s">
        <v>585</v>
      </c>
      <c r="CL20">
        <v>3.7</v>
      </c>
      <c r="CM20">
        <v>4.7</v>
      </c>
      <c r="CN20">
        <v>5.9</v>
      </c>
      <c r="CO20">
        <v>8.5</v>
      </c>
      <c r="CP20" t="s">
        <v>585</v>
      </c>
      <c r="CQ20" t="s">
        <v>585</v>
      </c>
      <c r="CR20" t="s">
        <v>585</v>
      </c>
      <c r="CS20">
        <v>7.3</v>
      </c>
      <c r="CT20" t="s">
        <v>585</v>
      </c>
      <c r="CU20" t="s">
        <v>585</v>
      </c>
      <c r="CV20">
        <v>6.1</v>
      </c>
      <c r="CW20">
        <v>6.6</v>
      </c>
      <c r="CX20">
        <v>5.3</v>
      </c>
      <c r="CY20">
        <v>9.3000000000000007</v>
      </c>
      <c r="CZ20">
        <v>7</v>
      </c>
      <c r="DA20" t="s">
        <v>585</v>
      </c>
      <c r="DB20" t="s">
        <v>585</v>
      </c>
      <c r="DC20">
        <v>7.1</v>
      </c>
      <c r="DD20">
        <v>7.7</v>
      </c>
      <c r="DE20">
        <v>7.1</v>
      </c>
      <c r="DF20" s="16" t="s">
        <v>585</v>
      </c>
      <c r="DG20">
        <v>5.5</v>
      </c>
      <c r="DH20">
        <v>7.9</v>
      </c>
      <c r="DI20">
        <v>7.9</v>
      </c>
      <c r="DJ20">
        <v>7.9</v>
      </c>
      <c r="DK20" t="s">
        <v>585</v>
      </c>
      <c r="DL20" t="s">
        <v>585</v>
      </c>
      <c r="DM20" t="s">
        <v>585</v>
      </c>
      <c r="DN20" t="s">
        <v>585</v>
      </c>
      <c r="DO20">
        <v>6.4</v>
      </c>
      <c r="DP20">
        <v>6.8</v>
      </c>
      <c r="DQ20">
        <v>4.8</v>
      </c>
      <c r="DR20">
        <v>8</v>
      </c>
      <c r="DS20">
        <v>8.9</v>
      </c>
      <c r="DT20" t="s">
        <v>585</v>
      </c>
      <c r="DU20">
        <v>8.6</v>
      </c>
      <c r="DV20" t="s">
        <v>585</v>
      </c>
      <c r="DW20">
        <v>7.9</v>
      </c>
      <c r="DX20">
        <v>5.5</v>
      </c>
      <c r="DY20">
        <v>6.4</v>
      </c>
      <c r="DZ20">
        <v>9.5</v>
      </c>
      <c r="EA20" t="s">
        <v>585</v>
      </c>
      <c r="EB20" t="s">
        <v>585</v>
      </c>
      <c r="EC20">
        <v>9</v>
      </c>
      <c r="ED20" t="s">
        <v>585</v>
      </c>
      <c r="EE20">
        <v>5.4</v>
      </c>
      <c r="EF20">
        <v>6.6</v>
      </c>
      <c r="EG20">
        <v>6.3</v>
      </c>
      <c r="EH20">
        <v>6.8</v>
      </c>
      <c r="EI20">
        <v>9.1</v>
      </c>
      <c r="EJ20">
        <v>7.5</v>
      </c>
      <c r="EK20" t="s">
        <v>585</v>
      </c>
      <c r="EL20" t="s">
        <v>585</v>
      </c>
      <c r="EM20" t="s">
        <v>585</v>
      </c>
      <c r="EN20">
        <v>6.9</v>
      </c>
      <c r="EO20">
        <v>9.1999999999999993</v>
      </c>
      <c r="EP20">
        <v>7.2</v>
      </c>
      <c r="EQ20" t="s">
        <v>585</v>
      </c>
      <c r="ER20" t="s">
        <v>585</v>
      </c>
      <c r="ES20" t="s">
        <v>585</v>
      </c>
      <c r="ET20">
        <v>6.3</v>
      </c>
      <c r="EU20">
        <v>5</v>
      </c>
      <c r="EV20">
        <v>8.3000000000000007</v>
      </c>
      <c r="EW20">
        <v>6.1</v>
      </c>
      <c r="EX20">
        <v>7.3</v>
      </c>
      <c r="EY20">
        <v>6.9</v>
      </c>
      <c r="EZ20">
        <v>6.3</v>
      </c>
      <c r="FA20">
        <v>5.7</v>
      </c>
      <c r="FB20" t="s">
        <v>585</v>
      </c>
      <c r="FC20" t="s">
        <v>585</v>
      </c>
      <c r="FD20" t="s">
        <v>585</v>
      </c>
      <c r="FE20">
        <v>6.8</v>
      </c>
      <c r="FF20" t="s">
        <v>585</v>
      </c>
      <c r="FG20" t="s">
        <v>585</v>
      </c>
      <c r="FH20" t="s">
        <v>585</v>
      </c>
      <c r="FI20">
        <v>7.4</v>
      </c>
      <c r="FJ20">
        <v>7.1</v>
      </c>
      <c r="FK20" t="s">
        <v>585</v>
      </c>
      <c r="FL20">
        <v>7.8</v>
      </c>
      <c r="FM20">
        <v>6.3</v>
      </c>
      <c r="FN20">
        <v>6.7</v>
      </c>
      <c r="FO20" t="s">
        <v>585</v>
      </c>
      <c r="FP20">
        <v>7.6</v>
      </c>
      <c r="FQ20">
        <v>7.2</v>
      </c>
      <c r="FR20">
        <v>5.0999999999999996</v>
      </c>
      <c r="FS20" t="s">
        <v>585</v>
      </c>
      <c r="FT20" t="s">
        <v>585</v>
      </c>
      <c r="FU20">
        <v>8.6</v>
      </c>
      <c r="FV20">
        <v>8.1</v>
      </c>
      <c r="FW20">
        <v>4.9000000000000004</v>
      </c>
      <c r="FX20">
        <v>10.199999999999999</v>
      </c>
      <c r="FY20" t="s">
        <v>585</v>
      </c>
      <c r="FZ20">
        <v>5</v>
      </c>
      <c r="GA20">
        <v>7.2</v>
      </c>
      <c r="GB20">
        <v>9</v>
      </c>
      <c r="GC20">
        <v>8.4</v>
      </c>
      <c r="GD20">
        <v>7.8</v>
      </c>
      <c r="GE20">
        <v>8.8000000000000007</v>
      </c>
      <c r="GF20" t="s">
        <v>585</v>
      </c>
      <c r="GG20" t="s">
        <v>585</v>
      </c>
      <c r="GH20">
        <v>5.7</v>
      </c>
      <c r="GI20" t="s">
        <v>585</v>
      </c>
      <c r="GJ20">
        <v>7.8</v>
      </c>
      <c r="GK20">
        <v>6.5</v>
      </c>
      <c r="GL20">
        <v>4</v>
      </c>
      <c r="GM20">
        <v>7.6</v>
      </c>
      <c r="GN20">
        <v>6.4</v>
      </c>
      <c r="GO20">
        <v>7.3</v>
      </c>
      <c r="GP20">
        <v>6.6</v>
      </c>
      <c r="GQ20">
        <v>5.2</v>
      </c>
      <c r="GR20">
        <v>3.1</v>
      </c>
      <c r="GS20">
        <v>8.6999999999999993</v>
      </c>
      <c r="GT20">
        <v>9.1</v>
      </c>
      <c r="GU20">
        <v>7.3</v>
      </c>
      <c r="GV20" t="s">
        <v>585</v>
      </c>
      <c r="GW20">
        <v>5.0999999999999996</v>
      </c>
      <c r="GX20" t="s">
        <v>585</v>
      </c>
      <c r="GY20" t="s">
        <v>585</v>
      </c>
      <c r="GZ20">
        <v>6.1</v>
      </c>
      <c r="HA20">
        <v>6.6</v>
      </c>
      <c r="HB20">
        <v>7.9</v>
      </c>
      <c r="HC20">
        <v>7.4</v>
      </c>
      <c r="HD20">
        <v>4.9000000000000004</v>
      </c>
      <c r="HE20" t="s">
        <v>585</v>
      </c>
      <c r="HF20" t="s">
        <v>585</v>
      </c>
      <c r="HG20">
        <v>7.4</v>
      </c>
      <c r="HH20">
        <v>7.8</v>
      </c>
      <c r="HI20">
        <v>7.9</v>
      </c>
    </row>
    <row r="21" spans="1:217" s="85" customFormat="1">
      <c r="A21" s="16">
        <v>20</v>
      </c>
      <c r="B21" s="6" t="s">
        <v>615</v>
      </c>
      <c r="C21" s="85" t="s">
        <v>88</v>
      </c>
      <c r="D21" s="86">
        <v>11.7</v>
      </c>
      <c r="E21" t="s">
        <v>585</v>
      </c>
      <c r="F21" s="86">
        <v>2.2999999999999998</v>
      </c>
      <c r="G21" t="s">
        <v>585</v>
      </c>
      <c r="H21" t="s">
        <v>585</v>
      </c>
      <c r="I21" s="86">
        <v>5.6</v>
      </c>
      <c r="J21"/>
      <c r="K21" s="86">
        <v>14.9</v>
      </c>
      <c r="L21" s="86">
        <v>2</v>
      </c>
      <c r="M21" s="86">
        <v>13</v>
      </c>
      <c r="N21" t="s">
        <v>585</v>
      </c>
      <c r="O21" t="s">
        <v>585</v>
      </c>
      <c r="P21" t="s">
        <v>585</v>
      </c>
      <c r="Q21" s="86">
        <v>8.1999999999999993</v>
      </c>
      <c r="R21" s="86">
        <v>9.3000000000000007</v>
      </c>
      <c r="S21" s="86">
        <v>14.2</v>
      </c>
      <c r="T21" s="86">
        <v>2.7</v>
      </c>
      <c r="U21" s="86">
        <v>8.1999999999999993</v>
      </c>
      <c r="V21" t="s">
        <v>585</v>
      </c>
      <c r="W21" t="s">
        <v>585</v>
      </c>
      <c r="X21" s="86">
        <v>9.4</v>
      </c>
      <c r="Y21" s="86">
        <v>5.6</v>
      </c>
      <c r="Z21" t="s">
        <v>585</v>
      </c>
      <c r="AA21" s="86">
        <v>8.6999999999999993</v>
      </c>
      <c r="AB21" s="86">
        <v>4.5999999999999996</v>
      </c>
      <c r="AC21" t="s">
        <v>585</v>
      </c>
      <c r="AD21" s="86">
        <v>11.8</v>
      </c>
      <c r="AE21" s="86">
        <v>1.4</v>
      </c>
      <c r="AF21" s="86">
        <v>7.7</v>
      </c>
      <c r="AG21" t="s">
        <v>585</v>
      </c>
      <c r="AH21" s="86">
        <v>5.7</v>
      </c>
      <c r="AI21" s="86">
        <v>6</v>
      </c>
      <c r="AJ21" s="86">
        <v>10.199999999999999</v>
      </c>
      <c r="AK21" s="86">
        <v>2.2999999999999998</v>
      </c>
      <c r="AL21" t="s">
        <v>585</v>
      </c>
      <c r="AM21" s="86">
        <v>19.2</v>
      </c>
      <c r="AN21" t="s">
        <v>585</v>
      </c>
      <c r="AO21" s="86">
        <v>6.6</v>
      </c>
      <c r="AP21" s="86">
        <v>8.4</v>
      </c>
      <c r="AQ21" s="86">
        <v>1.8</v>
      </c>
      <c r="AR21" s="86">
        <v>2</v>
      </c>
      <c r="AS21" s="86">
        <v>2.9</v>
      </c>
      <c r="AT21" s="86">
        <v>3.5</v>
      </c>
      <c r="AU21" s="86">
        <v>8.6999999999999993</v>
      </c>
      <c r="AV21" s="86">
        <v>6.8</v>
      </c>
      <c r="AW21" t="s">
        <v>585</v>
      </c>
      <c r="AX21" s="86">
        <v>3.3</v>
      </c>
      <c r="AY21" s="86">
        <v>3.7</v>
      </c>
      <c r="AZ21" t="s">
        <v>585</v>
      </c>
      <c r="BA21" s="86">
        <v>1.1000000000000001</v>
      </c>
      <c r="BB21" t="s">
        <v>585</v>
      </c>
      <c r="BC21" t="s">
        <v>585</v>
      </c>
      <c r="BD21" t="s">
        <v>585</v>
      </c>
      <c r="BE21" s="86">
        <v>65.900000000000006</v>
      </c>
      <c r="BF21" s="86">
        <v>17.8</v>
      </c>
      <c r="BG21" s="86">
        <v>5.2</v>
      </c>
      <c r="BH21" s="86">
        <v>1.7</v>
      </c>
      <c r="BI21" s="86">
        <v>6.3</v>
      </c>
      <c r="BJ21" s="86">
        <v>5.3</v>
      </c>
      <c r="BK21" s="86">
        <v>7.3</v>
      </c>
      <c r="BL21" s="86">
        <v>25.2</v>
      </c>
      <c r="BM21" t="s">
        <v>585</v>
      </c>
      <c r="BN21" s="86">
        <v>8.9</v>
      </c>
      <c r="BO21" s="86">
        <v>2.4</v>
      </c>
      <c r="BP21" s="86">
        <v>18.8</v>
      </c>
      <c r="BQ21" t="s">
        <v>585</v>
      </c>
      <c r="BR21" t="s">
        <v>585</v>
      </c>
      <c r="BS21" t="s">
        <v>585</v>
      </c>
      <c r="BT21" s="86">
        <v>4</v>
      </c>
      <c r="BU21" s="86">
        <v>15.6</v>
      </c>
      <c r="BV21" s="86">
        <v>13.6</v>
      </c>
      <c r="BW21" t="s">
        <v>585</v>
      </c>
      <c r="BX21" s="86">
        <v>8.9</v>
      </c>
      <c r="BY21" t="s">
        <v>585</v>
      </c>
      <c r="BZ21" t="s">
        <v>585</v>
      </c>
      <c r="CA21" s="86">
        <v>21.8</v>
      </c>
      <c r="CB21" t="s">
        <v>585</v>
      </c>
      <c r="CC21" s="86">
        <v>1.9</v>
      </c>
      <c r="CD21" s="86">
        <v>18.7</v>
      </c>
      <c r="CE21" s="86">
        <v>8</v>
      </c>
      <c r="CF21" s="86">
        <v>31.6</v>
      </c>
      <c r="CG21" s="86">
        <v>9.8000000000000007</v>
      </c>
      <c r="CH21" s="86">
        <v>7.1</v>
      </c>
      <c r="CI21" t="s">
        <v>585</v>
      </c>
      <c r="CJ21" t="s">
        <v>585</v>
      </c>
      <c r="CK21" t="s">
        <v>585</v>
      </c>
      <c r="CL21" s="86">
        <v>3.7</v>
      </c>
      <c r="CM21" s="86">
        <v>2.7</v>
      </c>
      <c r="CN21" s="86">
        <v>4.5999999999999996</v>
      </c>
      <c r="CO21" s="86">
        <v>10.5</v>
      </c>
      <c r="CP21" t="s">
        <v>585</v>
      </c>
      <c r="CQ21" t="s">
        <v>585</v>
      </c>
      <c r="CR21" t="s">
        <v>585</v>
      </c>
      <c r="CS21" s="86">
        <v>7.5</v>
      </c>
      <c r="CT21" t="s">
        <v>585</v>
      </c>
      <c r="CU21" t="s">
        <v>585</v>
      </c>
      <c r="CV21" s="86">
        <v>9.9</v>
      </c>
      <c r="CW21" s="86">
        <v>3.2</v>
      </c>
      <c r="CX21" s="86">
        <v>1.9</v>
      </c>
      <c r="CY21" s="86">
        <v>28.8</v>
      </c>
      <c r="CZ21" s="86">
        <v>0.4</v>
      </c>
      <c r="DA21" t="s">
        <v>585</v>
      </c>
      <c r="DB21" t="s">
        <v>585</v>
      </c>
      <c r="DC21" s="86">
        <v>5.2</v>
      </c>
      <c r="DD21" s="86">
        <v>11.9</v>
      </c>
      <c r="DE21" s="86">
        <v>4.8</v>
      </c>
      <c r="DF21" s="16" t="s">
        <v>585</v>
      </c>
      <c r="DG21" s="86">
        <v>13</v>
      </c>
      <c r="DH21" s="86">
        <v>12.2</v>
      </c>
      <c r="DI21" s="86">
        <v>25.8</v>
      </c>
      <c r="DJ21" s="86">
        <v>29.9</v>
      </c>
      <c r="DK21" t="s">
        <v>585</v>
      </c>
      <c r="DL21" t="s">
        <v>585</v>
      </c>
      <c r="DM21" t="s">
        <v>585</v>
      </c>
      <c r="DN21" t="s">
        <v>585</v>
      </c>
      <c r="DO21" s="86">
        <v>9.5</v>
      </c>
      <c r="DP21" s="86">
        <v>7.4</v>
      </c>
      <c r="DQ21" s="86">
        <v>7.1</v>
      </c>
      <c r="DR21" s="86">
        <v>28.8</v>
      </c>
      <c r="DS21" s="86">
        <v>4.5</v>
      </c>
      <c r="DT21" t="s">
        <v>585</v>
      </c>
      <c r="DU21" s="86">
        <v>14.8</v>
      </c>
      <c r="DV21" t="s">
        <v>585</v>
      </c>
      <c r="DW21" s="86">
        <v>14.7</v>
      </c>
      <c r="DX21" s="86">
        <v>10.5</v>
      </c>
      <c r="DY21" s="86">
        <v>4.7</v>
      </c>
      <c r="DZ21" s="86">
        <v>11.5</v>
      </c>
      <c r="EA21" t="s">
        <v>585</v>
      </c>
      <c r="EB21" t="s">
        <v>585</v>
      </c>
      <c r="EC21" s="86">
        <v>13.5</v>
      </c>
      <c r="ED21" t="s">
        <v>585</v>
      </c>
      <c r="EE21" s="86">
        <v>5.2</v>
      </c>
      <c r="EF21" s="86">
        <v>10</v>
      </c>
      <c r="EG21" s="86">
        <v>7.5</v>
      </c>
      <c r="EH21" s="86">
        <v>6.1</v>
      </c>
      <c r="EI21" s="86">
        <v>37</v>
      </c>
      <c r="EJ21" s="86">
        <v>5</v>
      </c>
      <c r="EK21" t="s">
        <v>585</v>
      </c>
      <c r="EL21" t="s">
        <v>585</v>
      </c>
      <c r="EM21" t="s">
        <v>585</v>
      </c>
      <c r="EN21" s="86">
        <v>5.6</v>
      </c>
      <c r="EO21" s="86">
        <v>3.5</v>
      </c>
      <c r="EP21" s="86">
        <v>5.7</v>
      </c>
      <c r="EQ21" t="s">
        <v>585</v>
      </c>
      <c r="ER21" t="s">
        <v>585</v>
      </c>
      <c r="ES21" t="s">
        <v>585</v>
      </c>
      <c r="ET21" s="86">
        <v>7.6</v>
      </c>
      <c r="EU21" s="86">
        <v>2</v>
      </c>
      <c r="EV21" s="86">
        <v>40.5</v>
      </c>
      <c r="EW21" s="86">
        <v>9.1</v>
      </c>
      <c r="EX21" s="86">
        <v>5.9</v>
      </c>
      <c r="EY21" s="86">
        <v>4.5999999999999996</v>
      </c>
      <c r="EZ21" s="86">
        <v>3.2</v>
      </c>
      <c r="FA21" s="86">
        <v>4.7</v>
      </c>
      <c r="FB21" t="s">
        <v>585</v>
      </c>
      <c r="FC21" t="s">
        <v>585</v>
      </c>
      <c r="FD21" t="s">
        <v>585</v>
      </c>
      <c r="FE21" s="86">
        <v>8.3000000000000007</v>
      </c>
      <c r="FF21" t="s">
        <v>585</v>
      </c>
      <c r="FG21" t="s">
        <v>585</v>
      </c>
      <c r="FH21" t="s">
        <v>585</v>
      </c>
      <c r="FI21" s="86">
        <v>6.1</v>
      </c>
      <c r="FJ21" s="86">
        <v>14.9</v>
      </c>
      <c r="FK21" t="s">
        <v>585</v>
      </c>
      <c r="FL21" s="86">
        <v>9.1</v>
      </c>
      <c r="FM21" s="86">
        <v>3</v>
      </c>
      <c r="FN21" s="86">
        <v>4.8</v>
      </c>
      <c r="FO21" t="s">
        <v>585</v>
      </c>
      <c r="FP21" s="86">
        <v>22.1</v>
      </c>
      <c r="FQ21" s="86">
        <v>18.5</v>
      </c>
      <c r="FR21" s="86">
        <v>14.7</v>
      </c>
      <c r="FS21" t="s">
        <v>585</v>
      </c>
      <c r="FT21" t="s">
        <v>585</v>
      </c>
      <c r="FU21" s="86">
        <v>8.1</v>
      </c>
      <c r="FV21" s="86">
        <v>8.3000000000000007</v>
      </c>
      <c r="FW21" s="86">
        <v>3.3</v>
      </c>
      <c r="FX21" s="86">
        <v>34.299999999999997</v>
      </c>
      <c r="FY21" t="s">
        <v>585</v>
      </c>
      <c r="FZ21" s="86">
        <v>3.6</v>
      </c>
      <c r="GA21" s="86">
        <v>9.8000000000000007</v>
      </c>
      <c r="GB21" s="86">
        <v>17.899999999999999</v>
      </c>
      <c r="GC21" s="86">
        <v>13.4</v>
      </c>
      <c r="GD21" s="86">
        <v>9.5</v>
      </c>
      <c r="GE21" s="86">
        <v>9.9</v>
      </c>
      <c r="GF21" t="s">
        <v>585</v>
      </c>
      <c r="GG21" t="s">
        <v>585</v>
      </c>
      <c r="GH21" s="86">
        <v>23.1</v>
      </c>
      <c r="GI21" t="s">
        <v>585</v>
      </c>
      <c r="GJ21" s="86">
        <v>9.1999999999999993</v>
      </c>
      <c r="GK21" s="86">
        <v>2.4</v>
      </c>
      <c r="GL21" s="86">
        <v>8.1999999999999993</v>
      </c>
      <c r="GM21" s="86">
        <v>57</v>
      </c>
      <c r="GN21" s="86">
        <v>3.9</v>
      </c>
      <c r="GO21" s="86">
        <v>15</v>
      </c>
      <c r="GP21" s="86">
        <v>12.3</v>
      </c>
      <c r="GQ21" s="86">
        <v>7.2</v>
      </c>
      <c r="GR21" s="86">
        <v>4.2</v>
      </c>
      <c r="GS21" s="86">
        <v>9.1</v>
      </c>
      <c r="GT21" s="86">
        <v>15.8</v>
      </c>
      <c r="GU21" s="86">
        <v>5</v>
      </c>
      <c r="GV21" t="s">
        <v>585</v>
      </c>
      <c r="GW21" s="86">
        <v>8.5</v>
      </c>
      <c r="GX21" t="s">
        <v>585</v>
      </c>
      <c r="GY21" t="s">
        <v>585</v>
      </c>
      <c r="GZ21" s="86">
        <v>3.1</v>
      </c>
      <c r="HA21" s="86">
        <v>7.3</v>
      </c>
      <c r="HB21" s="86">
        <v>18.2</v>
      </c>
      <c r="HC21" s="86">
        <v>14</v>
      </c>
      <c r="HD21" s="86">
        <v>6.2</v>
      </c>
      <c r="HE21" t="s">
        <v>585</v>
      </c>
      <c r="HF21" t="s">
        <v>585</v>
      </c>
      <c r="HG21" s="86">
        <v>13.6</v>
      </c>
      <c r="HH21" s="86">
        <v>10.3</v>
      </c>
      <c r="HI21" s="86">
        <v>17.8</v>
      </c>
    </row>
    <row r="22" spans="1:217" s="85" customFormat="1" ht="28.9">
      <c r="A22" s="16">
        <v>21</v>
      </c>
      <c r="B22" s="6" t="s">
        <v>616</v>
      </c>
      <c r="C22" s="85" t="s">
        <v>88</v>
      </c>
      <c r="D22" s="86">
        <v>0</v>
      </c>
      <c r="E22" t="s">
        <v>585</v>
      </c>
      <c r="F22" s="86">
        <v>1.2</v>
      </c>
      <c r="G22" t="s">
        <v>585</v>
      </c>
      <c r="H22" t="s">
        <v>585</v>
      </c>
      <c r="I22" s="86">
        <v>1.5</v>
      </c>
      <c r="J22"/>
      <c r="K22" s="86">
        <v>12.2</v>
      </c>
      <c r="L22" s="86">
        <v>1</v>
      </c>
      <c r="M22" s="86">
        <v>0</v>
      </c>
      <c r="N22" t="s">
        <v>585</v>
      </c>
      <c r="O22" t="s">
        <v>585</v>
      </c>
      <c r="P22" t="s">
        <v>585</v>
      </c>
      <c r="Q22" s="86">
        <v>0</v>
      </c>
      <c r="R22" s="86">
        <v>12.9</v>
      </c>
      <c r="S22" s="86">
        <v>33</v>
      </c>
      <c r="T22" s="86">
        <v>8.4</v>
      </c>
      <c r="U22" s="86">
        <v>2.2000000000000002</v>
      </c>
      <c r="V22" t="s">
        <v>585</v>
      </c>
      <c r="W22" t="s">
        <v>585</v>
      </c>
      <c r="X22" s="86">
        <v>33.9</v>
      </c>
      <c r="Y22" s="86">
        <v>7.3</v>
      </c>
      <c r="Z22" t="s">
        <v>585</v>
      </c>
      <c r="AA22" s="86">
        <v>0</v>
      </c>
      <c r="AB22" s="86">
        <v>0</v>
      </c>
      <c r="AC22" t="s">
        <v>585</v>
      </c>
      <c r="AD22" s="86">
        <v>0</v>
      </c>
      <c r="AE22" s="86">
        <v>2.2000000000000002</v>
      </c>
      <c r="AF22" s="86">
        <v>20.9</v>
      </c>
      <c r="AG22" t="s">
        <v>585</v>
      </c>
      <c r="AH22" s="86">
        <v>0</v>
      </c>
      <c r="AI22" s="86">
        <v>0</v>
      </c>
      <c r="AJ22" s="86">
        <v>2</v>
      </c>
      <c r="AK22" s="86">
        <v>2.2999999999999998</v>
      </c>
      <c r="AL22" t="s">
        <v>585</v>
      </c>
      <c r="AM22" s="86">
        <v>6.5</v>
      </c>
      <c r="AN22" t="s">
        <v>585</v>
      </c>
      <c r="AO22" s="86">
        <v>0</v>
      </c>
      <c r="AP22" s="86">
        <v>0</v>
      </c>
      <c r="AQ22" s="86">
        <v>1</v>
      </c>
      <c r="AR22" s="86">
        <v>4.9000000000000004</v>
      </c>
      <c r="AS22" s="86">
        <v>2.2999999999999998</v>
      </c>
      <c r="AT22" s="86">
        <v>13.2</v>
      </c>
      <c r="AU22" s="86">
        <v>0</v>
      </c>
      <c r="AV22" s="86">
        <v>0.9</v>
      </c>
      <c r="AW22" t="s">
        <v>585</v>
      </c>
      <c r="AX22" s="86">
        <v>2</v>
      </c>
      <c r="AY22" s="86">
        <v>3.3</v>
      </c>
      <c r="AZ22" t="s">
        <v>585</v>
      </c>
      <c r="BA22" s="86">
        <v>2.5</v>
      </c>
      <c r="BB22" t="s">
        <v>585</v>
      </c>
      <c r="BC22" t="s">
        <v>585</v>
      </c>
      <c r="BD22" t="s">
        <v>585</v>
      </c>
      <c r="BE22" s="86">
        <v>11.1</v>
      </c>
      <c r="BF22" s="86">
        <v>12.9</v>
      </c>
      <c r="BG22" s="86">
        <v>1.8</v>
      </c>
      <c r="BH22" s="86">
        <v>7.2</v>
      </c>
      <c r="BI22" s="86">
        <v>16.3</v>
      </c>
      <c r="BJ22" s="86">
        <v>0.9</v>
      </c>
      <c r="BK22" s="86">
        <v>5.7</v>
      </c>
      <c r="BL22" s="86">
        <v>15.5</v>
      </c>
      <c r="BM22" t="s">
        <v>585</v>
      </c>
      <c r="BN22" s="86">
        <v>0</v>
      </c>
      <c r="BO22" s="86">
        <v>0</v>
      </c>
      <c r="BP22" s="86">
        <v>18.3</v>
      </c>
      <c r="BQ22" t="s">
        <v>585</v>
      </c>
      <c r="BR22" t="s">
        <v>585</v>
      </c>
      <c r="BS22" t="s">
        <v>585</v>
      </c>
      <c r="BT22" s="86">
        <v>9.5</v>
      </c>
      <c r="BU22" s="86">
        <v>4.3</v>
      </c>
      <c r="BV22" s="86">
        <v>3.9</v>
      </c>
      <c r="BW22" t="s">
        <v>585</v>
      </c>
      <c r="BX22" s="86">
        <v>2.1</v>
      </c>
      <c r="BY22" t="s">
        <v>585</v>
      </c>
      <c r="BZ22" t="s">
        <v>585</v>
      </c>
      <c r="CA22" s="86">
        <v>5.9</v>
      </c>
      <c r="CB22" t="s">
        <v>585</v>
      </c>
      <c r="CC22" s="86">
        <v>0.2</v>
      </c>
      <c r="CD22" s="86">
        <v>2.2999999999999998</v>
      </c>
      <c r="CE22" s="86">
        <v>4.5</v>
      </c>
      <c r="CF22" s="86">
        <v>78.5</v>
      </c>
      <c r="CG22" s="86">
        <v>4.0999999999999996</v>
      </c>
      <c r="CH22" s="86">
        <v>1.8</v>
      </c>
      <c r="CI22" t="s">
        <v>585</v>
      </c>
      <c r="CJ22" t="s">
        <v>585</v>
      </c>
      <c r="CK22" t="s">
        <v>585</v>
      </c>
      <c r="CL22" s="86">
        <v>1.9</v>
      </c>
      <c r="CM22" s="86">
        <v>8.8000000000000007</v>
      </c>
      <c r="CN22" s="86">
        <v>0.9</v>
      </c>
      <c r="CO22" s="86">
        <v>4.5999999999999996</v>
      </c>
      <c r="CP22" t="s">
        <v>585</v>
      </c>
      <c r="CQ22" t="s">
        <v>585</v>
      </c>
      <c r="CR22" t="s">
        <v>585</v>
      </c>
      <c r="CS22" s="86">
        <v>9.1999999999999993</v>
      </c>
      <c r="CT22" t="s">
        <v>585</v>
      </c>
      <c r="CU22" t="s">
        <v>585</v>
      </c>
      <c r="CV22" s="86">
        <v>0.1</v>
      </c>
      <c r="CW22" s="86">
        <v>0</v>
      </c>
      <c r="CX22" s="86">
        <v>0.4</v>
      </c>
      <c r="CY22" s="86">
        <v>95.2</v>
      </c>
      <c r="CZ22" s="86">
        <v>4.9000000000000004</v>
      </c>
      <c r="DA22" t="s">
        <v>585</v>
      </c>
      <c r="DB22" t="s">
        <v>585</v>
      </c>
      <c r="DC22" s="86">
        <v>4.8</v>
      </c>
      <c r="DD22" s="86">
        <v>0</v>
      </c>
      <c r="DE22" s="86">
        <v>0</v>
      </c>
      <c r="DF22" s="16" t="s">
        <v>585</v>
      </c>
      <c r="DG22" s="86">
        <v>3</v>
      </c>
      <c r="DH22" s="86">
        <v>0</v>
      </c>
      <c r="DI22" s="86">
        <v>11.7</v>
      </c>
      <c r="DJ22" s="86">
        <v>6.8</v>
      </c>
      <c r="DK22" t="s">
        <v>585</v>
      </c>
      <c r="DL22" t="s">
        <v>585</v>
      </c>
      <c r="DM22" t="s">
        <v>585</v>
      </c>
      <c r="DN22" t="s">
        <v>585</v>
      </c>
      <c r="DO22" s="86">
        <v>4.3</v>
      </c>
      <c r="DP22" s="86">
        <v>0</v>
      </c>
      <c r="DQ22" s="86">
        <v>10.1</v>
      </c>
      <c r="DR22" s="86">
        <v>100</v>
      </c>
      <c r="DS22" s="86">
        <v>0</v>
      </c>
      <c r="DT22" t="s">
        <v>585</v>
      </c>
      <c r="DU22" s="86">
        <v>68</v>
      </c>
      <c r="DV22" t="s">
        <v>585</v>
      </c>
      <c r="DW22" s="86">
        <v>21</v>
      </c>
      <c r="DX22" s="86">
        <v>1.7</v>
      </c>
      <c r="DY22" s="86">
        <v>1.1000000000000001</v>
      </c>
      <c r="DZ22" s="86">
        <v>23.2</v>
      </c>
      <c r="EA22" t="s">
        <v>585</v>
      </c>
      <c r="EB22" t="s">
        <v>585</v>
      </c>
      <c r="EC22" s="86">
        <v>0</v>
      </c>
      <c r="ED22" t="s">
        <v>585</v>
      </c>
      <c r="EE22" s="86">
        <v>1.4</v>
      </c>
      <c r="EF22" s="86">
        <v>2.8</v>
      </c>
      <c r="EG22" s="86">
        <v>6.8</v>
      </c>
      <c r="EH22" s="86">
        <v>0.2</v>
      </c>
      <c r="EI22" s="86">
        <v>42</v>
      </c>
      <c r="EJ22" s="86">
        <v>0</v>
      </c>
      <c r="EK22" t="s">
        <v>585</v>
      </c>
      <c r="EL22" t="s">
        <v>585</v>
      </c>
      <c r="EM22" t="s">
        <v>585</v>
      </c>
      <c r="EN22" s="86">
        <v>1.8</v>
      </c>
      <c r="EO22" s="86">
        <v>0</v>
      </c>
      <c r="EP22" s="86">
        <v>3.5</v>
      </c>
      <c r="EQ22" t="s">
        <v>585</v>
      </c>
      <c r="ER22" t="s">
        <v>585</v>
      </c>
      <c r="ES22" t="s">
        <v>585</v>
      </c>
      <c r="ET22" s="86">
        <v>6.8</v>
      </c>
      <c r="EU22" s="86">
        <v>0.4</v>
      </c>
      <c r="EV22" s="86">
        <v>38.200000000000003</v>
      </c>
      <c r="EW22" s="86">
        <v>6</v>
      </c>
      <c r="EX22" s="86">
        <v>7.6</v>
      </c>
      <c r="EY22" s="86">
        <v>0</v>
      </c>
      <c r="EZ22" s="86">
        <v>0.7</v>
      </c>
      <c r="FA22" s="86">
        <v>10.5</v>
      </c>
      <c r="FB22" t="s">
        <v>585</v>
      </c>
      <c r="FC22" t="s">
        <v>585</v>
      </c>
      <c r="FD22" t="s">
        <v>585</v>
      </c>
      <c r="FE22" s="86">
        <v>6.7</v>
      </c>
      <c r="FF22" t="s">
        <v>585</v>
      </c>
      <c r="FG22" t="s">
        <v>585</v>
      </c>
      <c r="FH22" t="s">
        <v>585</v>
      </c>
      <c r="FI22" s="86">
        <v>0</v>
      </c>
      <c r="FJ22" s="86">
        <v>8.8000000000000007</v>
      </c>
      <c r="FK22" t="s">
        <v>585</v>
      </c>
      <c r="FL22" s="86">
        <v>21.8</v>
      </c>
      <c r="FM22" s="86">
        <v>3.2</v>
      </c>
      <c r="FN22" s="86">
        <v>7</v>
      </c>
      <c r="FO22" t="s">
        <v>585</v>
      </c>
      <c r="FP22" s="86">
        <v>28.5</v>
      </c>
      <c r="FQ22" s="86">
        <v>3.5</v>
      </c>
      <c r="FR22" s="86">
        <v>0.7</v>
      </c>
      <c r="FS22" t="s">
        <v>585</v>
      </c>
      <c r="FT22" t="s">
        <v>585</v>
      </c>
      <c r="FU22" s="86">
        <v>17.899999999999999</v>
      </c>
      <c r="FV22" s="86">
        <v>3.5</v>
      </c>
      <c r="FW22" s="86">
        <v>0.2</v>
      </c>
      <c r="FX22" s="86">
        <v>0</v>
      </c>
      <c r="FY22" t="s">
        <v>585</v>
      </c>
      <c r="FZ22" s="86">
        <v>3.8</v>
      </c>
      <c r="GA22" s="86">
        <v>15.2</v>
      </c>
      <c r="GB22" s="86">
        <v>3.2</v>
      </c>
      <c r="GC22" s="86">
        <v>8.9</v>
      </c>
      <c r="GD22" s="86">
        <v>0.5</v>
      </c>
      <c r="GE22" s="86">
        <v>71.3</v>
      </c>
      <c r="GF22" t="s">
        <v>585</v>
      </c>
      <c r="GG22" t="s">
        <v>585</v>
      </c>
      <c r="GH22" s="86">
        <v>0.4</v>
      </c>
      <c r="GI22" t="s">
        <v>585</v>
      </c>
      <c r="GJ22" s="86">
        <v>0</v>
      </c>
      <c r="GK22" s="86">
        <v>0.4</v>
      </c>
      <c r="GL22" s="86">
        <v>17.5</v>
      </c>
      <c r="GM22" s="86">
        <v>3</v>
      </c>
      <c r="GN22" s="86">
        <v>1.1000000000000001</v>
      </c>
      <c r="GO22" s="86">
        <v>17.5</v>
      </c>
      <c r="GP22" s="86">
        <v>4</v>
      </c>
      <c r="GQ22" s="86">
        <v>8.9</v>
      </c>
      <c r="GR22" s="86">
        <v>2.6</v>
      </c>
      <c r="GS22" s="86">
        <v>0</v>
      </c>
      <c r="GT22" s="86">
        <v>94.7</v>
      </c>
      <c r="GU22" s="86">
        <v>0</v>
      </c>
      <c r="GV22" t="s">
        <v>585</v>
      </c>
      <c r="GW22" s="86">
        <v>26.7</v>
      </c>
      <c r="GX22" t="s">
        <v>585</v>
      </c>
      <c r="GY22" t="s">
        <v>585</v>
      </c>
      <c r="GZ22" s="86">
        <v>2.2000000000000002</v>
      </c>
      <c r="HA22" s="86">
        <v>0</v>
      </c>
      <c r="HB22" s="86">
        <v>10.1</v>
      </c>
      <c r="HC22" s="86">
        <v>4.0999999999999996</v>
      </c>
      <c r="HD22" s="86">
        <v>29.7</v>
      </c>
      <c r="HE22" t="s">
        <v>585</v>
      </c>
      <c r="HF22" t="s">
        <v>585</v>
      </c>
      <c r="HG22" s="86">
        <v>1.6</v>
      </c>
      <c r="HH22" s="86">
        <v>0</v>
      </c>
      <c r="HI22" s="86">
        <v>0</v>
      </c>
    </row>
    <row r="23" spans="1:217" s="85" customFormat="1" ht="28.9">
      <c r="A23" s="16">
        <v>22</v>
      </c>
      <c r="B23" s="6" t="s">
        <v>617</v>
      </c>
      <c r="C23" s="85" t="s">
        <v>88</v>
      </c>
      <c r="D23" s="86">
        <v>91.9</v>
      </c>
      <c r="E23" t="s">
        <v>585</v>
      </c>
      <c r="F23" s="86">
        <v>94.7</v>
      </c>
      <c r="G23" t="s">
        <v>585</v>
      </c>
      <c r="H23" t="s">
        <v>585</v>
      </c>
      <c r="I23" s="86">
        <v>59.4</v>
      </c>
      <c r="J23"/>
      <c r="K23" s="86">
        <v>0</v>
      </c>
      <c r="L23" s="86">
        <v>32.4</v>
      </c>
      <c r="M23" s="86">
        <v>84.1</v>
      </c>
      <c r="N23" t="s">
        <v>585</v>
      </c>
      <c r="O23" t="s">
        <v>585</v>
      </c>
      <c r="P23" t="s">
        <v>585</v>
      </c>
      <c r="Q23" s="86">
        <v>88.7</v>
      </c>
      <c r="R23" s="86">
        <v>0.4</v>
      </c>
      <c r="S23" s="86">
        <v>0</v>
      </c>
      <c r="T23" s="86">
        <v>0</v>
      </c>
      <c r="U23" s="86">
        <v>0</v>
      </c>
      <c r="V23" t="s">
        <v>585</v>
      </c>
      <c r="W23" t="s">
        <v>585</v>
      </c>
      <c r="X23" s="86">
        <v>0</v>
      </c>
      <c r="Y23" s="86">
        <v>9.6999999999999993</v>
      </c>
      <c r="Z23" t="s">
        <v>585</v>
      </c>
      <c r="AA23" s="86">
        <v>0.3</v>
      </c>
      <c r="AB23" s="86">
        <v>69.2</v>
      </c>
      <c r="AC23" t="s">
        <v>585</v>
      </c>
      <c r="AD23" s="86">
        <v>100</v>
      </c>
      <c r="AE23" s="86">
        <v>10.8</v>
      </c>
      <c r="AF23" s="86">
        <v>0</v>
      </c>
      <c r="AG23" t="s">
        <v>585</v>
      </c>
      <c r="AH23" s="86">
        <v>91.8</v>
      </c>
      <c r="AI23" s="86">
        <v>0</v>
      </c>
      <c r="AJ23" s="86">
        <v>0</v>
      </c>
      <c r="AK23" s="86">
        <v>25.4</v>
      </c>
      <c r="AL23" t="s">
        <v>585</v>
      </c>
      <c r="AM23" s="86">
        <v>100</v>
      </c>
      <c r="AN23" t="s">
        <v>585</v>
      </c>
      <c r="AO23" s="86">
        <v>2</v>
      </c>
      <c r="AP23" s="86">
        <v>89.8</v>
      </c>
      <c r="AQ23" s="86">
        <v>64.400000000000006</v>
      </c>
      <c r="AR23" s="86">
        <v>29.1</v>
      </c>
      <c r="AS23" s="86">
        <v>5.9</v>
      </c>
      <c r="AT23" s="86">
        <v>0</v>
      </c>
      <c r="AU23" s="86">
        <v>0.2</v>
      </c>
      <c r="AV23" s="86">
        <v>0</v>
      </c>
      <c r="AW23" t="s">
        <v>585</v>
      </c>
      <c r="AX23" s="86">
        <v>0</v>
      </c>
      <c r="AY23" s="86">
        <v>0</v>
      </c>
      <c r="AZ23" t="s">
        <v>585</v>
      </c>
      <c r="BA23" s="86">
        <v>0</v>
      </c>
      <c r="BB23" t="s">
        <v>585</v>
      </c>
      <c r="BC23" t="s">
        <v>585</v>
      </c>
      <c r="BD23" t="s">
        <v>585</v>
      </c>
      <c r="BE23" s="86">
        <v>92.9</v>
      </c>
      <c r="BF23" s="86">
        <v>0</v>
      </c>
      <c r="BG23" s="86">
        <v>0</v>
      </c>
      <c r="BH23" s="86">
        <v>16.8</v>
      </c>
      <c r="BI23" s="86">
        <v>22.2</v>
      </c>
      <c r="BJ23" s="86">
        <v>0</v>
      </c>
      <c r="BK23" s="86">
        <v>0</v>
      </c>
      <c r="BL23" s="86">
        <v>99.8</v>
      </c>
      <c r="BM23" t="s">
        <v>585</v>
      </c>
      <c r="BN23" s="86">
        <v>40.799999999999997</v>
      </c>
      <c r="BO23" s="86">
        <v>24</v>
      </c>
      <c r="BP23" s="86">
        <v>0</v>
      </c>
      <c r="BQ23" t="s">
        <v>585</v>
      </c>
      <c r="BR23" t="s">
        <v>585</v>
      </c>
      <c r="BS23" t="s">
        <v>585</v>
      </c>
      <c r="BT23" s="86">
        <v>0</v>
      </c>
      <c r="BU23" s="86">
        <v>12.9</v>
      </c>
      <c r="BV23" s="86">
        <v>5.6</v>
      </c>
      <c r="BW23" t="s">
        <v>585</v>
      </c>
      <c r="BX23" s="86">
        <v>1.3</v>
      </c>
      <c r="BY23" t="s">
        <v>585</v>
      </c>
      <c r="BZ23" t="s">
        <v>585</v>
      </c>
      <c r="CA23" s="86">
        <v>0</v>
      </c>
      <c r="CB23" t="s">
        <v>585</v>
      </c>
      <c r="CC23" s="86">
        <v>0</v>
      </c>
      <c r="CD23" s="86">
        <v>0</v>
      </c>
      <c r="CE23" s="86">
        <v>0</v>
      </c>
      <c r="CF23" s="86">
        <v>0</v>
      </c>
      <c r="CG23" s="86">
        <v>7.9</v>
      </c>
      <c r="CH23" s="86">
        <v>2.1</v>
      </c>
      <c r="CI23" t="s">
        <v>585</v>
      </c>
      <c r="CJ23" t="s">
        <v>585</v>
      </c>
      <c r="CK23" t="s">
        <v>585</v>
      </c>
      <c r="CL23" s="86">
        <v>47.1</v>
      </c>
      <c r="CM23" s="86">
        <v>0</v>
      </c>
      <c r="CN23" s="86">
        <v>94.6</v>
      </c>
      <c r="CO23" s="86">
        <v>86.2</v>
      </c>
      <c r="CP23" t="s">
        <v>585</v>
      </c>
      <c r="CQ23" t="s">
        <v>585</v>
      </c>
      <c r="CR23" t="s">
        <v>585</v>
      </c>
      <c r="CS23" s="86">
        <v>0</v>
      </c>
      <c r="CT23" t="s">
        <v>585</v>
      </c>
      <c r="CU23" t="s">
        <v>585</v>
      </c>
      <c r="CV23" s="86">
        <v>96</v>
      </c>
      <c r="CW23" s="86">
        <v>96.8</v>
      </c>
      <c r="CX23" s="86">
        <v>24.4</v>
      </c>
      <c r="CY23" s="86">
        <v>4.5</v>
      </c>
      <c r="CZ23" s="86">
        <v>0</v>
      </c>
      <c r="DA23" t="s">
        <v>585</v>
      </c>
      <c r="DB23" t="s">
        <v>585</v>
      </c>
      <c r="DC23" s="86">
        <v>100</v>
      </c>
      <c r="DD23" s="86">
        <v>80.5</v>
      </c>
      <c r="DE23" s="86">
        <v>0</v>
      </c>
      <c r="DF23" s="16" t="s">
        <v>585</v>
      </c>
      <c r="DG23" s="86">
        <v>100</v>
      </c>
      <c r="DH23" s="86">
        <v>68.599999999999994</v>
      </c>
      <c r="DI23" s="86">
        <v>0</v>
      </c>
      <c r="DJ23" s="86">
        <v>78.099999999999994</v>
      </c>
      <c r="DK23" t="s">
        <v>585</v>
      </c>
      <c r="DL23" t="s">
        <v>585</v>
      </c>
      <c r="DM23" t="s">
        <v>585</v>
      </c>
      <c r="DN23" t="s">
        <v>585</v>
      </c>
      <c r="DO23" s="86">
        <v>6.1</v>
      </c>
      <c r="DP23" s="86">
        <v>28.8</v>
      </c>
      <c r="DQ23" s="86">
        <v>0</v>
      </c>
      <c r="DR23" s="86">
        <v>0</v>
      </c>
      <c r="DS23" s="86">
        <v>84.5</v>
      </c>
      <c r="DT23" t="s">
        <v>585</v>
      </c>
      <c r="DU23" s="86">
        <v>0</v>
      </c>
      <c r="DV23" t="s">
        <v>585</v>
      </c>
      <c r="DW23" s="86">
        <v>93</v>
      </c>
      <c r="DX23" s="86">
        <v>0</v>
      </c>
      <c r="DY23" s="86">
        <v>52</v>
      </c>
      <c r="DZ23" s="86">
        <v>0</v>
      </c>
      <c r="EA23" t="s">
        <v>585</v>
      </c>
      <c r="EB23" t="s">
        <v>585</v>
      </c>
      <c r="EC23" s="86">
        <v>95.8</v>
      </c>
      <c r="ED23" t="s">
        <v>585</v>
      </c>
      <c r="EE23" s="86">
        <v>99.2</v>
      </c>
      <c r="EF23" s="86">
        <v>29.2</v>
      </c>
      <c r="EG23" s="86">
        <v>0</v>
      </c>
      <c r="EH23" s="86">
        <v>90.8</v>
      </c>
      <c r="EI23" s="86">
        <v>0</v>
      </c>
      <c r="EJ23" s="86">
        <v>0.7</v>
      </c>
      <c r="EK23" t="s">
        <v>585</v>
      </c>
      <c r="EL23" t="s">
        <v>585</v>
      </c>
      <c r="EM23" t="s">
        <v>585</v>
      </c>
      <c r="EN23" s="86">
        <v>3</v>
      </c>
      <c r="EO23" s="86">
        <v>98.2</v>
      </c>
      <c r="EP23" s="86">
        <v>35</v>
      </c>
      <c r="EQ23" t="s">
        <v>585</v>
      </c>
      <c r="ER23" t="s">
        <v>585</v>
      </c>
      <c r="ES23" t="s">
        <v>585</v>
      </c>
      <c r="ET23" s="86">
        <v>50.5</v>
      </c>
      <c r="EU23" s="86">
        <v>79.400000000000006</v>
      </c>
      <c r="EV23" s="86">
        <v>0</v>
      </c>
      <c r="EW23" s="86">
        <v>0</v>
      </c>
      <c r="EX23" s="86">
        <v>0</v>
      </c>
      <c r="EY23" s="86">
        <v>2.1</v>
      </c>
      <c r="EZ23" s="86">
        <v>38.1</v>
      </c>
      <c r="FA23" s="86">
        <v>0</v>
      </c>
      <c r="FB23" t="s">
        <v>585</v>
      </c>
      <c r="FC23" t="s">
        <v>585</v>
      </c>
      <c r="FD23" t="s">
        <v>585</v>
      </c>
      <c r="FE23" s="86">
        <v>0</v>
      </c>
      <c r="FF23" t="s">
        <v>585</v>
      </c>
      <c r="FG23" t="s">
        <v>585</v>
      </c>
      <c r="FH23" t="s">
        <v>585</v>
      </c>
      <c r="FI23" s="86">
        <v>0</v>
      </c>
      <c r="FJ23" s="86">
        <v>0</v>
      </c>
      <c r="FK23" t="s">
        <v>585</v>
      </c>
      <c r="FL23" s="86">
        <v>0</v>
      </c>
      <c r="FM23" s="86">
        <v>51.2</v>
      </c>
      <c r="FN23" s="86">
        <v>90.6</v>
      </c>
      <c r="FO23" t="s">
        <v>585</v>
      </c>
      <c r="FP23" s="86">
        <v>0.6</v>
      </c>
      <c r="FQ23" s="86">
        <v>0</v>
      </c>
      <c r="FR23" s="86">
        <v>0</v>
      </c>
      <c r="FS23" t="s">
        <v>585</v>
      </c>
      <c r="FT23" t="s">
        <v>585</v>
      </c>
      <c r="FU23" s="86">
        <v>0</v>
      </c>
      <c r="FV23" s="86">
        <v>97</v>
      </c>
      <c r="FW23" s="86">
        <v>78.8</v>
      </c>
      <c r="FX23" s="86">
        <v>64.2</v>
      </c>
      <c r="FY23" t="s">
        <v>585</v>
      </c>
      <c r="FZ23" s="86">
        <v>0</v>
      </c>
      <c r="GA23" s="86">
        <v>0</v>
      </c>
      <c r="GB23" s="86">
        <v>0</v>
      </c>
      <c r="GC23" s="86">
        <v>0</v>
      </c>
      <c r="GD23" s="86">
        <v>85.4</v>
      </c>
      <c r="GE23" s="86">
        <v>0</v>
      </c>
      <c r="GF23" t="s">
        <v>585</v>
      </c>
      <c r="GG23" t="s">
        <v>585</v>
      </c>
      <c r="GH23" s="86">
        <v>100</v>
      </c>
      <c r="GI23" t="s">
        <v>585</v>
      </c>
      <c r="GJ23" s="86">
        <v>57.3</v>
      </c>
      <c r="GK23" s="86">
        <v>32.9</v>
      </c>
      <c r="GL23" s="86">
        <v>0</v>
      </c>
      <c r="GM23" s="86">
        <v>3.1</v>
      </c>
      <c r="GN23" s="86">
        <v>3.1</v>
      </c>
      <c r="GO23" s="86">
        <v>0</v>
      </c>
      <c r="GP23" s="86">
        <v>0</v>
      </c>
      <c r="GQ23" s="86">
        <v>97.6</v>
      </c>
      <c r="GR23" s="86">
        <v>60.1</v>
      </c>
      <c r="GS23" s="86">
        <v>100</v>
      </c>
      <c r="GT23" s="86">
        <v>0</v>
      </c>
      <c r="GU23" s="86">
        <v>3.1</v>
      </c>
      <c r="GV23" t="s">
        <v>585</v>
      </c>
      <c r="GW23" s="86">
        <v>55</v>
      </c>
      <c r="GX23" t="s">
        <v>585</v>
      </c>
      <c r="GY23" t="s">
        <v>585</v>
      </c>
      <c r="GZ23" s="86">
        <v>0</v>
      </c>
      <c r="HA23" s="86">
        <v>93.6</v>
      </c>
      <c r="HB23" s="86">
        <v>0</v>
      </c>
      <c r="HC23" s="86">
        <v>19.7</v>
      </c>
      <c r="HD23" s="86">
        <v>0</v>
      </c>
      <c r="HE23" t="s">
        <v>585</v>
      </c>
      <c r="HF23" t="s">
        <v>585</v>
      </c>
      <c r="HG23" s="86">
        <v>91</v>
      </c>
      <c r="HH23" s="86">
        <v>46.6</v>
      </c>
      <c r="HI23" s="86">
        <v>70.599999999999994</v>
      </c>
    </row>
    <row r="24" spans="1:217" s="85" customFormat="1">
      <c r="A24" s="16">
        <v>23</v>
      </c>
      <c r="B24" s="6" t="s">
        <v>618</v>
      </c>
      <c r="C24" s="85" t="s">
        <v>88</v>
      </c>
      <c r="D24" s="86">
        <v>4.4000000000000004</v>
      </c>
      <c r="E24" t="s">
        <v>585</v>
      </c>
      <c r="F24" s="86">
        <v>6.1</v>
      </c>
      <c r="G24" t="s">
        <v>585</v>
      </c>
      <c r="H24" t="s">
        <v>585</v>
      </c>
      <c r="I24" s="86">
        <v>9</v>
      </c>
      <c r="J24"/>
      <c r="K24" s="86">
        <v>6.6</v>
      </c>
      <c r="L24" s="86">
        <v>5.6</v>
      </c>
      <c r="M24" s="86">
        <v>7</v>
      </c>
      <c r="N24" t="s">
        <v>585</v>
      </c>
      <c r="O24" t="s">
        <v>585</v>
      </c>
      <c r="P24" t="s">
        <v>585</v>
      </c>
      <c r="Q24" s="86">
        <v>2.9</v>
      </c>
      <c r="R24" s="86">
        <v>4</v>
      </c>
      <c r="S24" s="86">
        <v>11.5</v>
      </c>
      <c r="T24" s="86">
        <v>2.8</v>
      </c>
      <c r="U24" s="86">
        <v>5.2</v>
      </c>
      <c r="V24" t="s">
        <v>585</v>
      </c>
      <c r="W24" t="s">
        <v>585</v>
      </c>
      <c r="X24" s="86">
        <v>4.9000000000000004</v>
      </c>
      <c r="Y24" s="86">
        <v>6.3</v>
      </c>
      <c r="Z24" t="s">
        <v>585</v>
      </c>
      <c r="AA24" s="86">
        <v>11.6</v>
      </c>
      <c r="AB24" s="86">
        <v>2.7</v>
      </c>
      <c r="AC24" t="s">
        <v>585</v>
      </c>
      <c r="AD24" s="86">
        <v>6.7</v>
      </c>
      <c r="AE24" s="86">
        <v>2.5</v>
      </c>
      <c r="AF24" s="86">
        <v>10.6</v>
      </c>
      <c r="AG24" t="s">
        <v>585</v>
      </c>
      <c r="AH24" s="86">
        <v>5.8</v>
      </c>
      <c r="AI24" s="86">
        <v>9.8000000000000007</v>
      </c>
      <c r="AJ24" s="86">
        <v>6.6</v>
      </c>
      <c r="AK24" s="86">
        <v>3.6</v>
      </c>
      <c r="AL24" t="s">
        <v>585</v>
      </c>
      <c r="AM24" s="86">
        <v>5.2</v>
      </c>
      <c r="AN24" t="s">
        <v>585</v>
      </c>
      <c r="AO24" s="86">
        <v>2.1</v>
      </c>
      <c r="AP24" s="86">
        <v>6.4</v>
      </c>
      <c r="AQ24" s="86">
        <v>2.8</v>
      </c>
      <c r="AR24" s="86">
        <v>1.3</v>
      </c>
      <c r="AS24" s="86">
        <v>3</v>
      </c>
      <c r="AT24" s="86">
        <v>1.8</v>
      </c>
      <c r="AU24" s="86">
        <v>9.1999999999999993</v>
      </c>
      <c r="AV24" s="86">
        <v>2.1</v>
      </c>
      <c r="AW24" t="s">
        <v>585</v>
      </c>
      <c r="AX24" s="86">
        <v>3.2</v>
      </c>
      <c r="AY24" s="86">
        <v>3.7</v>
      </c>
      <c r="AZ24" t="s">
        <v>585</v>
      </c>
      <c r="BA24" s="86">
        <v>8.6999999999999993</v>
      </c>
      <c r="BB24" t="s">
        <v>585</v>
      </c>
      <c r="BC24" t="s">
        <v>585</v>
      </c>
      <c r="BD24" t="s">
        <v>585</v>
      </c>
      <c r="BE24" s="86">
        <v>10.9</v>
      </c>
      <c r="BF24" s="86">
        <v>2</v>
      </c>
      <c r="BG24" s="86">
        <v>3.4</v>
      </c>
      <c r="BH24" s="86">
        <v>4</v>
      </c>
      <c r="BI24" s="86">
        <v>2.6</v>
      </c>
      <c r="BJ24" s="86">
        <v>4.3</v>
      </c>
      <c r="BK24" s="86">
        <v>1.9</v>
      </c>
      <c r="BL24" s="86">
        <v>9</v>
      </c>
      <c r="BM24" t="s">
        <v>585</v>
      </c>
      <c r="BN24" s="86">
        <v>2.1</v>
      </c>
      <c r="BO24" s="86">
        <v>3.4</v>
      </c>
      <c r="BP24" s="86">
        <v>12</v>
      </c>
      <c r="BQ24" t="s">
        <v>585</v>
      </c>
      <c r="BR24" t="s">
        <v>585</v>
      </c>
      <c r="BS24" t="s">
        <v>585</v>
      </c>
      <c r="BT24" s="86">
        <v>1.7</v>
      </c>
      <c r="BU24" s="86">
        <v>16.7</v>
      </c>
      <c r="BV24" s="86">
        <v>13.3</v>
      </c>
      <c r="BW24" t="s">
        <v>585</v>
      </c>
      <c r="BX24" s="86">
        <v>2.8</v>
      </c>
      <c r="BY24" t="s">
        <v>585</v>
      </c>
      <c r="BZ24" t="s">
        <v>585</v>
      </c>
      <c r="CA24" s="86">
        <v>13.9</v>
      </c>
      <c r="CB24" t="s">
        <v>585</v>
      </c>
      <c r="CC24" s="86">
        <v>3.3</v>
      </c>
      <c r="CD24" s="86">
        <v>1.1000000000000001</v>
      </c>
      <c r="CE24" s="86">
        <v>3.4</v>
      </c>
      <c r="CF24" s="86">
        <v>6.5</v>
      </c>
      <c r="CG24" s="86">
        <v>5.3</v>
      </c>
      <c r="CH24" s="86">
        <v>4.0999999999999996</v>
      </c>
      <c r="CI24" t="s">
        <v>585</v>
      </c>
      <c r="CJ24" t="s">
        <v>585</v>
      </c>
      <c r="CK24" t="s">
        <v>585</v>
      </c>
      <c r="CL24" s="86">
        <v>2.8</v>
      </c>
      <c r="CM24" s="86">
        <v>3</v>
      </c>
      <c r="CN24" s="86">
        <v>6.7</v>
      </c>
      <c r="CO24" s="86">
        <v>16.8</v>
      </c>
      <c r="CP24" t="s">
        <v>585</v>
      </c>
      <c r="CQ24" t="s">
        <v>585</v>
      </c>
      <c r="CR24" t="s">
        <v>585</v>
      </c>
      <c r="CS24" s="86">
        <v>3.2</v>
      </c>
      <c r="CT24" t="s">
        <v>585</v>
      </c>
      <c r="CU24" t="s">
        <v>585</v>
      </c>
      <c r="CV24" s="86">
        <v>5.2</v>
      </c>
      <c r="CW24" s="86">
        <v>5</v>
      </c>
      <c r="CX24" s="86">
        <v>4.5999999999999996</v>
      </c>
      <c r="CY24" s="86">
        <v>8</v>
      </c>
      <c r="CZ24" s="86">
        <v>3.2</v>
      </c>
      <c r="DA24" t="s">
        <v>585</v>
      </c>
      <c r="DB24" t="s">
        <v>585</v>
      </c>
      <c r="DC24" s="86">
        <v>8.6999999999999993</v>
      </c>
      <c r="DD24" s="86">
        <v>2.6</v>
      </c>
      <c r="DE24" s="86">
        <v>5.4</v>
      </c>
      <c r="DF24" s="16" t="s">
        <v>585</v>
      </c>
      <c r="DG24" s="86">
        <v>4.5</v>
      </c>
      <c r="DH24" s="86">
        <v>6.3</v>
      </c>
      <c r="DI24" s="86">
        <v>4.2</v>
      </c>
      <c r="DJ24" s="86">
        <v>2.8</v>
      </c>
      <c r="DK24" t="s">
        <v>585</v>
      </c>
      <c r="DL24" t="s">
        <v>585</v>
      </c>
      <c r="DM24" t="s">
        <v>585</v>
      </c>
      <c r="DN24" t="s">
        <v>585</v>
      </c>
      <c r="DO24" s="86">
        <v>3.9</v>
      </c>
      <c r="DP24" s="86">
        <v>7.1</v>
      </c>
      <c r="DQ24" s="86">
        <v>3.5</v>
      </c>
      <c r="DR24" s="86">
        <v>8.3000000000000007</v>
      </c>
      <c r="DS24" s="86">
        <v>5.3</v>
      </c>
      <c r="DT24" t="s">
        <v>585</v>
      </c>
      <c r="DU24" s="86">
        <v>17.8</v>
      </c>
      <c r="DV24" t="s">
        <v>585</v>
      </c>
      <c r="DW24" s="86">
        <v>2.6</v>
      </c>
      <c r="DX24" s="86">
        <v>4.8</v>
      </c>
      <c r="DY24" s="86">
        <v>1.8</v>
      </c>
      <c r="DZ24" s="86">
        <v>5.4</v>
      </c>
      <c r="EA24" t="s">
        <v>585</v>
      </c>
      <c r="EB24" t="s">
        <v>585</v>
      </c>
      <c r="EC24" s="86">
        <v>10.6</v>
      </c>
      <c r="ED24" t="s">
        <v>585</v>
      </c>
      <c r="EE24" s="86">
        <v>7.4</v>
      </c>
      <c r="EF24" s="86">
        <v>7.7</v>
      </c>
      <c r="EG24" s="86">
        <v>5.5</v>
      </c>
      <c r="EH24" s="86">
        <v>2.2999999999999998</v>
      </c>
      <c r="EI24" s="86">
        <v>2</v>
      </c>
      <c r="EJ24" s="86">
        <v>2.2999999999999998</v>
      </c>
      <c r="EK24" t="s">
        <v>585</v>
      </c>
      <c r="EL24" t="s">
        <v>585</v>
      </c>
      <c r="EM24" t="s">
        <v>585</v>
      </c>
      <c r="EN24" s="86">
        <v>3</v>
      </c>
      <c r="EO24" s="86">
        <v>6.6</v>
      </c>
      <c r="EP24" s="86">
        <v>5.2</v>
      </c>
      <c r="EQ24" t="s">
        <v>585</v>
      </c>
      <c r="ER24" t="s">
        <v>585</v>
      </c>
      <c r="ES24" t="s">
        <v>585</v>
      </c>
      <c r="ET24" s="86">
        <v>5.6</v>
      </c>
      <c r="EU24" s="86">
        <v>3.4</v>
      </c>
      <c r="EV24" s="86">
        <v>6.2</v>
      </c>
      <c r="EW24" s="86">
        <v>1.9</v>
      </c>
      <c r="EX24" s="86">
        <v>1.9</v>
      </c>
      <c r="EY24" s="86">
        <v>9.5</v>
      </c>
      <c r="EZ24" s="86">
        <v>2.1</v>
      </c>
      <c r="FA24" s="86">
        <v>1.8</v>
      </c>
      <c r="FB24" t="s">
        <v>585</v>
      </c>
      <c r="FC24" t="s">
        <v>585</v>
      </c>
      <c r="FD24" t="s">
        <v>585</v>
      </c>
      <c r="FE24" s="86">
        <v>10.7</v>
      </c>
      <c r="FF24" t="s">
        <v>585</v>
      </c>
      <c r="FG24" t="s">
        <v>585</v>
      </c>
      <c r="FH24" t="s">
        <v>585</v>
      </c>
      <c r="FI24" s="86">
        <v>7.4</v>
      </c>
      <c r="FJ24" s="86">
        <v>7.2</v>
      </c>
      <c r="FK24" t="s">
        <v>585</v>
      </c>
      <c r="FL24" s="86">
        <v>4.4000000000000004</v>
      </c>
      <c r="FM24" s="86">
        <v>5.9</v>
      </c>
      <c r="FN24" s="86">
        <v>14.2</v>
      </c>
      <c r="FO24" t="s">
        <v>585</v>
      </c>
      <c r="FP24" s="86">
        <v>6.4</v>
      </c>
      <c r="FQ24" s="86">
        <v>11.9</v>
      </c>
      <c r="FR24" s="86">
        <v>9.8000000000000007</v>
      </c>
      <c r="FS24" t="s">
        <v>585</v>
      </c>
      <c r="FT24" t="s">
        <v>585</v>
      </c>
      <c r="FU24" s="86">
        <v>7.1</v>
      </c>
      <c r="FV24" s="86">
        <v>3.2</v>
      </c>
      <c r="FW24" s="86">
        <v>3</v>
      </c>
      <c r="FX24" s="86">
        <v>8.1</v>
      </c>
      <c r="FY24" t="s">
        <v>585</v>
      </c>
      <c r="FZ24" s="86">
        <v>4.9000000000000004</v>
      </c>
      <c r="GA24" s="86">
        <v>24.9</v>
      </c>
      <c r="GB24" s="86">
        <v>8.9</v>
      </c>
      <c r="GC24" s="86">
        <v>3</v>
      </c>
      <c r="GD24" s="86">
        <v>9.6999999999999993</v>
      </c>
      <c r="GE24" s="86">
        <v>7</v>
      </c>
      <c r="GF24" t="s">
        <v>585</v>
      </c>
      <c r="GG24" t="s">
        <v>585</v>
      </c>
      <c r="GH24" s="86">
        <v>8.9</v>
      </c>
      <c r="GI24" t="s">
        <v>585</v>
      </c>
      <c r="GJ24" s="86">
        <v>5.9</v>
      </c>
      <c r="GK24" s="86">
        <v>6</v>
      </c>
      <c r="GL24" s="86">
        <v>3.7</v>
      </c>
      <c r="GM24" s="86">
        <v>5.3</v>
      </c>
      <c r="GN24" s="86">
        <v>3.8</v>
      </c>
      <c r="GO24" s="86">
        <v>9.1999999999999993</v>
      </c>
      <c r="GP24" s="86">
        <v>6.8</v>
      </c>
      <c r="GQ24" s="86">
        <v>8.5</v>
      </c>
      <c r="GR24" s="86">
        <v>2.2999999999999998</v>
      </c>
      <c r="GS24" s="86">
        <v>5.0999999999999996</v>
      </c>
      <c r="GT24" s="86">
        <v>2.1</v>
      </c>
      <c r="GU24" s="86">
        <v>7</v>
      </c>
      <c r="GV24" t="s">
        <v>585</v>
      </c>
      <c r="GW24" s="86">
        <v>12.6</v>
      </c>
      <c r="GX24" t="s">
        <v>585</v>
      </c>
      <c r="GY24" t="s">
        <v>585</v>
      </c>
      <c r="GZ24" s="86">
        <v>6.5</v>
      </c>
      <c r="HA24" s="86">
        <v>2.6</v>
      </c>
      <c r="HB24" s="86">
        <v>6.6</v>
      </c>
      <c r="HC24" s="86">
        <v>5.3</v>
      </c>
      <c r="HD24" s="86">
        <v>1.5</v>
      </c>
      <c r="HE24" t="s">
        <v>585</v>
      </c>
      <c r="HF24" t="s">
        <v>585</v>
      </c>
      <c r="HG24" s="86">
        <v>5.6</v>
      </c>
      <c r="HH24" s="86">
        <v>7.9</v>
      </c>
      <c r="HI24" s="86">
        <v>5.7</v>
      </c>
    </row>
    <row r="25" spans="1:217" s="85" customFormat="1">
      <c r="A25" s="16">
        <v>24</v>
      </c>
      <c r="B25" s="6" t="s">
        <v>619</v>
      </c>
      <c r="C25" s="85" t="s">
        <v>88</v>
      </c>
      <c r="D25" s="86">
        <v>2.6</v>
      </c>
      <c r="E25" t="s">
        <v>585</v>
      </c>
      <c r="F25" s="86">
        <v>0.1</v>
      </c>
      <c r="G25" t="s">
        <v>585</v>
      </c>
      <c r="H25" t="s">
        <v>585</v>
      </c>
      <c r="I25" s="86">
        <v>0.3</v>
      </c>
      <c r="J25"/>
      <c r="K25" s="86">
        <v>1</v>
      </c>
      <c r="L25" s="86">
        <v>0.2</v>
      </c>
      <c r="M25" s="86">
        <v>1.4</v>
      </c>
      <c r="N25" t="s">
        <v>585</v>
      </c>
      <c r="O25" t="s">
        <v>585</v>
      </c>
      <c r="P25" t="s">
        <v>585</v>
      </c>
      <c r="Q25" s="86">
        <v>0.1</v>
      </c>
      <c r="R25" s="86">
        <v>0.6</v>
      </c>
      <c r="S25" s="86">
        <v>0.9</v>
      </c>
      <c r="T25" s="86">
        <v>1.2</v>
      </c>
      <c r="U25" s="86">
        <v>0.1</v>
      </c>
      <c r="V25" t="s">
        <v>585</v>
      </c>
      <c r="W25" t="s">
        <v>585</v>
      </c>
      <c r="X25" s="86">
        <v>4.5999999999999996</v>
      </c>
      <c r="Y25" s="86">
        <v>1.4</v>
      </c>
      <c r="Z25" t="s">
        <v>585</v>
      </c>
      <c r="AA25" s="86">
        <v>0.3</v>
      </c>
      <c r="AB25" s="86">
        <v>0.3</v>
      </c>
      <c r="AC25" t="s">
        <v>585</v>
      </c>
      <c r="AD25" s="86">
        <v>0.1</v>
      </c>
      <c r="AE25" s="86">
        <v>0.6</v>
      </c>
      <c r="AF25" s="86">
        <v>0.2</v>
      </c>
      <c r="AG25" t="s">
        <v>585</v>
      </c>
      <c r="AH25" s="86">
        <v>2.1</v>
      </c>
      <c r="AI25" s="86">
        <v>0.6</v>
      </c>
      <c r="AJ25" s="86">
        <v>0.2</v>
      </c>
      <c r="AK25" s="86">
        <v>0.7</v>
      </c>
      <c r="AL25" t="s">
        <v>585</v>
      </c>
      <c r="AM25" s="86">
        <v>0.8</v>
      </c>
      <c r="AN25" t="s">
        <v>585</v>
      </c>
      <c r="AO25" s="86">
        <v>3</v>
      </c>
      <c r="AP25" s="86">
        <v>4.8</v>
      </c>
      <c r="AQ25" s="86">
        <v>1.1000000000000001</v>
      </c>
      <c r="AR25" s="86">
        <v>3.7</v>
      </c>
      <c r="AS25" s="86">
        <v>1.3</v>
      </c>
      <c r="AT25" s="86">
        <v>1.1000000000000001</v>
      </c>
      <c r="AU25" s="86">
        <v>1.9</v>
      </c>
      <c r="AV25" s="86">
        <v>0.9</v>
      </c>
      <c r="AW25" t="s">
        <v>585</v>
      </c>
      <c r="AX25" s="86">
        <v>2.4</v>
      </c>
      <c r="AY25" s="86">
        <v>0</v>
      </c>
      <c r="AZ25" t="s">
        <v>585</v>
      </c>
      <c r="BA25" s="86">
        <v>4</v>
      </c>
      <c r="BB25" t="s">
        <v>585</v>
      </c>
      <c r="BC25" t="s">
        <v>585</v>
      </c>
      <c r="BD25" t="s">
        <v>585</v>
      </c>
      <c r="BE25" s="86">
        <v>3.5</v>
      </c>
      <c r="BF25" s="86">
        <v>10</v>
      </c>
      <c r="BG25" s="86">
        <v>2.9</v>
      </c>
      <c r="BH25" s="86">
        <v>0.2</v>
      </c>
      <c r="BI25" s="86">
        <v>0.1</v>
      </c>
      <c r="BJ25" s="86">
        <v>0.8</v>
      </c>
      <c r="BK25" s="86">
        <v>0</v>
      </c>
      <c r="BL25" s="86">
        <v>3.8</v>
      </c>
      <c r="BM25" t="s">
        <v>585</v>
      </c>
      <c r="BN25" s="86">
        <v>21.1</v>
      </c>
      <c r="BO25" s="86">
        <v>6.2</v>
      </c>
      <c r="BP25" s="86">
        <v>8.6999999999999993</v>
      </c>
      <c r="BQ25" t="s">
        <v>585</v>
      </c>
      <c r="BR25" t="s">
        <v>585</v>
      </c>
      <c r="BS25" t="s">
        <v>585</v>
      </c>
      <c r="BT25" s="86">
        <v>0.3</v>
      </c>
      <c r="BU25" s="86">
        <v>6.3</v>
      </c>
      <c r="BV25" s="86">
        <v>2.5</v>
      </c>
      <c r="BW25" t="s">
        <v>585</v>
      </c>
      <c r="BX25" s="86">
        <v>4.8</v>
      </c>
      <c r="BY25" t="s">
        <v>585</v>
      </c>
      <c r="BZ25" t="s">
        <v>585</v>
      </c>
      <c r="CA25" s="86">
        <v>0</v>
      </c>
      <c r="CB25" t="s">
        <v>585</v>
      </c>
      <c r="CC25" s="86">
        <v>1.1000000000000001</v>
      </c>
      <c r="CD25" s="86">
        <v>0.2</v>
      </c>
      <c r="CE25" s="86">
        <v>0.3</v>
      </c>
      <c r="CF25" s="86">
        <v>2.1</v>
      </c>
      <c r="CG25" s="86">
        <v>8.3000000000000007</v>
      </c>
      <c r="CH25" s="86">
        <v>0.4</v>
      </c>
      <c r="CI25" t="s">
        <v>585</v>
      </c>
      <c r="CJ25" t="s">
        <v>585</v>
      </c>
      <c r="CK25" t="s">
        <v>585</v>
      </c>
      <c r="CL25" s="86">
        <v>3.6</v>
      </c>
      <c r="CM25" s="86">
        <v>0.7</v>
      </c>
      <c r="CN25" s="86">
        <v>1.3</v>
      </c>
      <c r="CO25" s="86">
        <v>1.2</v>
      </c>
      <c r="CP25" t="s">
        <v>585</v>
      </c>
      <c r="CQ25" t="s">
        <v>585</v>
      </c>
      <c r="CR25" t="s">
        <v>585</v>
      </c>
      <c r="CS25" s="86">
        <v>0.2</v>
      </c>
      <c r="CT25" t="s">
        <v>585</v>
      </c>
      <c r="CU25" t="s">
        <v>585</v>
      </c>
      <c r="CV25" s="86">
        <v>0.7</v>
      </c>
      <c r="CW25" s="86">
        <v>0.1</v>
      </c>
      <c r="CX25" s="86">
        <v>0.2</v>
      </c>
      <c r="CY25" s="86">
        <v>0.2</v>
      </c>
      <c r="CZ25" s="86">
        <v>10.199999999999999</v>
      </c>
      <c r="DA25" t="s">
        <v>585</v>
      </c>
      <c r="DB25" t="s">
        <v>585</v>
      </c>
      <c r="DC25" s="86">
        <v>0</v>
      </c>
      <c r="DD25" s="86">
        <v>0.3</v>
      </c>
      <c r="DE25" s="86">
        <v>2.4</v>
      </c>
      <c r="DF25" s="16" t="s">
        <v>585</v>
      </c>
      <c r="DG25" s="86">
        <v>0.4</v>
      </c>
      <c r="DH25" s="86">
        <v>8.1999999999999993</v>
      </c>
      <c r="DI25" s="86">
        <v>0.9</v>
      </c>
      <c r="DJ25" s="86">
        <v>0</v>
      </c>
      <c r="DK25" t="s">
        <v>585</v>
      </c>
      <c r="DL25" t="s">
        <v>585</v>
      </c>
      <c r="DM25" t="s">
        <v>585</v>
      </c>
      <c r="DN25" t="s">
        <v>585</v>
      </c>
      <c r="DO25" s="86">
        <v>1.1000000000000001</v>
      </c>
      <c r="DP25" s="86">
        <v>9.6999999999999993</v>
      </c>
      <c r="DQ25" s="86">
        <v>1</v>
      </c>
      <c r="DR25" s="86">
        <v>3.5</v>
      </c>
      <c r="DS25" s="86">
        <v>2.8</v>
      </c>
      <c r="DT25" t="s">
        <v>585</v>
      </c>
      <c r="DU25" s="86">
        <v>28.2</v>
      </c>
      <c r="DV25" t="s">
        <v>585</v>
      </c>
      <c r="DW25" s="86">
        <v>12</v>
      </c>
      <c r="DX25" s="86">
        <v>0.2</v>
      </c>
      <c r="DY25" s="86">
        <v>0.2</v>
      </c>
      <c r="DZ25" s="86">
        <v>2.7</v>
      </c>
      <c r="EA25" t="s">
        <v>585</v>
      </c>
      <c r="EB25" t="s">
        <v>585</v>
      </c>
      <c r="EC25" s="86">
        <v>2.2999999999999998</v>
      </c>
      <c r="ED25" t="s">
        <v>585</v>
      </c>
      <c r="EE25" s="86">
        <v>0</v>
      </c>
      <c r="EF25" s="86">
        <v>2.2999999999999998</v>
      </c>
      <c r="EG25" s="86">
        <v>3.4</v>
      </c>
      <c r="EH25" s="86">
        <v>12.1</v>
      </c>
      <c r="EI25" s="86">
        <v>3.5</v>
      </c>
      <c r="EJ25" s="86">
        <v>3</v>
      </c>
      <c r="EK25" t="s">
        <v>585</v>
      </c>
      <c r="EL25" t="s">
        <v>585</v>
      </c>
      <c r="EM25" t="s">
        <v>585</v>
      </c>
      <c r="EN25" s="86">
        <v>2</v>
      </c>
      <c r="EO25" s="86">
        <v>10.199999999999999</v>
      </c>
      <c r="EP25" s="86">
        <v>1.1000000000000001</v>
      </c>
      <c r="EQ25" t="s">
        <v>585</v>
      </c>
      <c r="ER25" t="s">
        <v>585</v>
      </c>
      <c r="ES25" t="s">
        <v>585</v>
      </c>
      <c r="ET25" s="86">
        <v>0</v>
      </c>
      <c r="EU25" s="86">
        <v>0.9</v>
      </c>
      <c r="EV25" s="86">
        <v>13.9</v>
      </c>
      <c r="EW25" s="86">
        <v>0.5</v>
      </c>
      <c r="EX25" s="86">
        <v>0.4</v>
      </c>
      <c r="EY25" s="86">
        <v>1.9</v>
      </c>
      <c r="EZ25" s="86">
        <v>3.3</v>
      </c>
      <c r="FA25" s="86">
        <v>6.4</v>
      </c>
      <c r="FB25" t="s">
        <v>585</v>
      </c>
      <c r="FC25" t="s">
        <v>585</v>
      </c>
      <c r="FD25" t="s">
        <v>585</v>
      </c>
      <c r="FE25" s="86">
        <v>0.6</v>
      </c>
      <c r="FF25" t="s">
        <v>585</v>
      </c>
      <c r="FG25" t="s">
        <v>585</v>
      </c>
      <c r="FH25" t="s">
        <v>585</v>
      </c>
      <c r="FI25" s="86">
        <v>0.1</v>
      </c>
      <c r="FJ25" s="86">
        <v>1.3</v>
      </c>
      <c r="FK25" t="s">
        <v>585</v>
      </c>
      <c r="FL25" s="86">
        <v>6.6</v>
      </c>
      <c r="FM25" s="86">
        <v>0</v>
      </c>
      <c r="FN25" s="86">
        <v>0.3</v>
      </c>
      <c r="FO25" t="s">
        <v>585</v>
      </c>
      <c r="FP25" s="86">
        <v>0.1</v>
      </c>
      <c r="FQ25" s="86">
        <v>0.1</v>
      </c>
      <c r="FR25" s="86">
        <v>0.3</v>
      </c>
      <c r="FS25" t="s">
        <v>585</v>
      </c>
      <c r="FT25" t="s">
        <v>585</v>
      </c>
      <c r="FU25" s="86">
        <v>5.7</v>
      </c>
      <c r="FV25" s="86">
        <v>4.3</v>
      </c>
      <c r="FW25" s="86">
        <v>2</v>
      </c>
      <c r="FX25" s="86">
        <v>11</v>
      </c>
      <c r="FY25" t="s">
        <v>585</v>
      </c>
      <c r="FZ25" s="86">
        <v>3.6</v>
      </c>
      <c r="GA25" s="86">
        <v>0.1</v>
      </c>
      <c r="GB25" s="86">
        <v>1.8</v>
      </c>
      <c r="GC25" s="86">
        <v>4.3</v>
      </c>
      <c r="GD25" s="86">
        <v>8.1999999999999993</v>
      </c>
      <c r="GE25" s="86">
        <v>0.3</v>
      </c>
      <c r="GF25" t="s">
        <v>585</v>
      </c>
      <c r="GG25" t="s">
        <v>585</v>
      </c>
      <c r="GH25" s="86">
        <v>2</v>
      </c>
      <c r="GI25" t="s">
        <v>585</v>
      </c>
      <c r="GJ25" s="86">
        <v>2.6</v>
      </c>
      <c r="GK25" s="86">
        <v>0.2</v>
      </c>
      <c r="GL25" s="86">
        <v>6</v>
      </c>
      <c r="GM25" s="86">
        <v>1.1000000000000001</v>
      </c>
      <c r="GN25" s="86">
        <v>6.3</v>
      </c>
      <c r="GO25" s="86">
        <v>5.7</v>
      </c>
      <c r="GP25" s="86">
        <v>1</v>
      </c>
      <c r="GQ25" s="86">
        <v>0</v>
      </c>
      <c r="GR25" s="86">
        <v>0.1</v>
      </c>
      <c r="GS25" s="86">
        <v>0</v>
      </c>
      <c r="GT25" s="86">
        <v>6.6</v>
      </c>
      <c r="GU25" s="86">
        <v>0.1</v>
      </c>
      <c r="GV25" t="s">
        <v>585</v>
      </c>
      <c r="GW25" s="86">
        <v>0.2</v>
      </c>
      <c r="GX25" t="s">
        <v>585</v>
      </c>
      <c r="GY25" t="s">
        <v>585</v>
      </c>
      <c r="GZ25" s="86">
        <v>2.2000000000000002</v>
      </c>
      <c r="HA25" s="86">
        <v>0</v>
      </c>
      <c r="HB25" s="86">
        <v>5.9</v>
      </c>
      <c r="HC25" s="86">
        <v>0.4</v>
      </c>
      <c r="HD25" s="86">
        <v>1.4</v>
      </c>
      <c r="HE25" t="s">
        <v>585</v>
      </c>
      <c r="HF25" t="s">
        <v>585</v>
      </c>
      <c r="HG25" s="86">
        <v>1.3</v>
      </c>
      <c r="HH25" s="86">
        <v>1.6</v>
      </c>
      <c r="HI25" s="86">
        <v>3.4</v>
      </c>
    </row>
    <row r="26" spans="1:217">
      <c r="A26" s="16">
        <v>25</v>
      </c>
      <c r="B26" t="s">
        <v>620</v>
      </c>
      <c r="C26" t="s">
        <v>621</v>
      </c>
      <c r="D26" s="90">
        <v>0.85614663301621297</v>
      </c>
      <c r="E26" s="90">
        <v>0.77983680491162899</v>
      </c>
      <c r="F26" s="90">
        <v>0.93166290921055595</v>
      </c>
      <c r="G26" s="90">
        <v>1.00103302902473E-3</v>
      </c>
      <c r="H26" s="90">
        <v>0.95991333344285901</v>
      </c>
      <c r="I26" s="90">
        <v>0.56456117973646902</v>
      </c>
      <c r="J26" s="90">
        <v>4.1810906956831803E-2</v>
      </c>
      <c r="K26" s="90">
        <v>2.82815240890632E-2</v>
      </c>
      <c r="L26" s="90">
        <v>0.50157310189697601</v>
      </c>
      <c r="M26" s="90">
        <v>0.93949880716046097</v>
      </c>
      <c r="N26" s="90">
        <v>0.59737459608284404</v>
      </c>
      <c r="O26" s="90">
        <v>0.81626078112785305</v>
      </c>
      <c r="P26" s="90">
        <v>8.2841179554690204E-3</v>
      </c>
      <c r="Q26" s="90">
        <v>0.92914341068964401</v>
      </c>
      <c r="R26" s="90">
        <v>2.5648806693973299E-2</v>
      </c>
      <c r="S26" s="90">
        <v>0.83738193454885401</v>
      </c>
      <c r="T26" s="90">
        <v>0.40106476104886701</v>
      </c>
      <c r="U26" s="90">
        <v>6.4784441932595693E-2</v>
      </c>
      <c r="V26" s="90">
        <v>0.22952825746696501</v>
      </c>
      <c r="W26" s="90">
        <v>0.30004747967547002</v>
      </c>
      <c r="X26" s="90">
        <v>0.108459872591243</v>
      </c>
      <c r="Y26" s="90">
        <v>0.31340652137075597</v>
      </c>
      <c r="Z26" s="90">
        <v>1.8630141873521199E-2</v>
      </c>
      <c r="AA26" s="90">
        <v>0.135121092277147</v>
      </c>
      <c r="AB26" s="90">
        <v>0.123211567441736</v>
      </c>
      <c r="AC26" s="90">
        <v>8.5266601168822204E-2</v>
      </c>
      <c r="AD26" s="90">
        <v>0.56024246041677295</v>
      </c>
      <c r="AE26" s="90">
        <v>0.124028395936189</v>
      </c>
      <c r="AF26" s="90">
        <v>1.01366622278226E-3</v>
      </c>
      <c r="AG26" s="90">
        <v>0.69106799031519595</v>
      </c>
      <c r="AH26" s="90">
        <v>0.36882660293820302</v>
      </c>
      <c r="AI26" s="90">
        <v>0.15079194518605199</v>
      </c>
      <c r="AJ26" s="90">
        <v>0.22073726566844001</v>
      </c>
      <c r="AK26" s="90">
        <v>0.301129803940694</v>
      </c>
      <c r="AL26" s="90">
        <v>4.4918744066725302E-2</v>
      </c>
      <c r="AM26" s="90">
        <v>0.78086219440713001</v>
      </c>
      <c r="AN26" s="90">
        <v>0.15139397794559101</v>
      </c>
      <c r="AO26" s="90">
        <v>0.21870336705711901</v>
      </c>
      <c r="AP26" s="90">
        <v>0.60211356395980398</v>
      </c>
      <c r="AQ26" s="90">
        <v>0.93612507300297698</v>
      </c>
      <c r="AR26" s="90">
        <v>0.53027319527792405</v>
      </c>
      <c r="AS26" s="90">
        <v>6.97500939353521E-2</v>
      </c>
      <c r="AT26" s="90">
        <v>9.3881894451241898E-2</v>
      </c>
      <c r="AU26" s="90">
        <v>0.11800122463809901</v>
      </c>
      <c r="AV26" s="90">
        <v>0.10668084862317601</v>
      </c>
      <c r="AW26" s="90">
        <v>3.0316303999012199E-2</v>
      </c>
      <c r="AX26" s="90">
        <v>0.106471411284036</v>
      </c>
      <c r="AY26" s="90">
        <v>0.11488918009764799</v>
      </c>
      <c r="AZ26" s="90">
        <v>6.0091224287315101E-2</v>
      </c>
      <c r="BA26" s="90">
        <v>0.67335259735059405</v>
      </c>
      <c r="BB26" s="90">
        <v>0.94015753614201703</v>
      </c>
      <c r="BC26" s="90">
        <v>4.6532994814107102E-2</v>
      </c>
      <c r="BD26" s="90">
        <v>0.45269291760461899</v>
      </c>
      <c r="BE26" s="90">
        <v>0.89046296614035403</v>
      </c>
      <c r="BF26" s="90">
        <v>5.71980762153943E-2</v>
      </c>
      <c r="BG26" s="90">
        <v>0.62423202982822101</v>
      </c>
      <c r="BH26" s="90">
        <v>0.15911309820344</v>
      </c>
      <c r="BI26" s="90">
        <v>0.84286411997294397</v>
      </c>
      <c r="BJ26" s="90">
        <v>0.1853869593853</v>
      </c>
      <c r="BK26" s="90">
        <v>8.5204650293923906E-2</v>
      </c>
      <c r="BL26" s="90">
        <v>0.86705499795698404</v>
      </c>
      <c r="BM26" s="90">
        <v>9.5882851135171109E-3</v>
      </c>
      <c r="BN26" t="s">
        <v>585</v>
      </c>
      <c r="BO26" s="90">
        <v>0.451825903257981</v>
      </c>
      <c r="BP26" s="90">
        <v>1.1468871091504099E-3</v>
      </c>
      <c r="BQ26" s="90">
        <v>5.3913473960333198E-2</v>
      </c>
      <c r="BR26" s="90">
        <v>0.58848415535859899</v>
      </c>
      <c r="BS26" s="90">
        <v>7.2364427814236396E-2</v>
      </c>
      <c r="BT26" s="90">
        <v>9.4627145284991304E-2</v>
      </c>
      <c r="BU26" s="90">
        <v>0.52607851034523601</v>
      </c>
      <c r="BV26" s="90">
        <v>0.73457264333787897</v>
      </c>
      <c r="BW26" s="90">
        <v>4.4754255352950197E-2</v>
      </c>
      <c r="BX26" s="90">
        <v>0.24834811867136</v>
      </c>
      <c r="BY26" s="90">
        <v>0.93246114208870701</v>
      </c>
      <c r="BZ26" t="s">
        <v>585</v>
      </c>
      <c r="CA26" s="90">
        <v>6.1065770982894001E-2</v>
      </c>
      <c r="CB26" s="90">
        <v>1.0012075020099701E-3</v>
      </c>
      <c r="CC26" s="90">
        <v>0.10578935487598</v>
      </c>
      <c r="CD26" s="90">
        <v>0.50719461063342497</v>
      </c>
      <c r="CE26" s="90">
        <v>0.377097297286549</v>
      </c>
      <c r="CF26" s="90">
        <v>0.116338422267702</v>
      </c>
      <c r="CG26" s="90">
        <v>0.39573210492637101</v>
      </c>
      <c r="CH26" s="90">
        <v>0.178074205911954</v>
      </c>
      <c r="CI26" s="90">
        <v>6.6330462670121201E-2</v>
      </c>
      <c r="CJ26" s="90">
        <v>5.3145876568078898E-2</v>
      </c>
      <c r="CK26" s="90">
        <v>6.88635778629896E-3</v>
      </c>
      <c r="CL26" s="90">
        <v>0.79449581606273501</v>
      </c>
      <c r="CM26" s="90">
        <v>0.132115908666605</v>
      </c>
      <c r="CN26" s="90">
        <v>0.94833674111688804</v>
      </c>
      <c r="CO26" s="90">
        <v>0.87045133266436903</v>
      </c>
      <c r="CP26" s="90">
        <v>1.23737185393968E-2</v>
      </c>
      <c r="CQ26" s="90">
        <v>0.92684911502006395</v>
      </c>
      <c r="CR26" s="90">
        <v>0.76681719288690797</v>
      </c>
      <c r="CS26" s="90">
        <v>0.453270792643934</v>
      </c>
      <c r="CT26" s="90">
        <v>5.08095970413623E-2</v>
      </c>
      <c r="CU26" t="s">
        <v>585</v>
      </c>
      <c r="CV26" s="90">
        <v>0.96130850955722402</v>
      </c>
      <c r="CW26" s="90">
        <v>0.72486392875718897</v>
      </c>
      <c r="CX26" s="90">
        <v>0.44934676004188401</v>
      </c>
      <c r="CY26" s="90">
        <v>2.8810808615806802E-2</v>
      </c>
      <c r="CZ26" s="90">
        <v>0.16269067527576</v>
      </c>
      <c r="DA26" s="90">
        <v>6.6107135007191897E-2</v>
      </c>
      <c r="DB26" t="s">
        <v>585</v>
      </c>
      <c r="DC26" s="90">
        <v>0.81200249531505297</v>
      </c>
      <c r="DD26" s="90">
        <v>0.86627222365162704</v>
      </c>
      <c r="DE26" s="90">
        <v>0.23016928619472099</v>
      </c>
      <c r="DF26" s="90">
        <v>6.4100800492551601E-3</v>
      </c>
      <c r="DG26" s="90">
        <v>0.93988738210036205</v>
      </c>
      <c r="DH26" s="90">
        <v>0.43690424354374902</v>
      </c>
      <c r="DI26" s="90">
        <v>0.120548262496618</v>
      </c>
      <c r="DJ26" s="90">
        <v>0.97798322864680098</v>
      </c>
      <c r="DK26" s="90" t="s">
        <v>585</v>
      </c>
      <c r="DL26" s="90">
        <v>2.5926367797223199E-3</v>
      </c>
      <c r="DM26" s="90">
        <v>2.90062875290398E-2</v>
      </c>
      <c r="DN26" s="90" t="s">
        <v>585</v>
      </c>
      <c r="DO26" s="90">
        <v>0.104237515194594</v>
      </c>
      <c r="DP26" s="90">
        <v>0.33790693578057501</v>
      </c>
      <c r="DQ26" s="90">
        <v>3.5296305929308297E-2</v>
      </c>
      <c r="DR26" s="90">
        <v>0.16707007318029499</v>
      </c>
      <c r="DS26" s="90">
        <v>0.60442093197847702</v>
      </c>
      <c r="DT26" s="90">
        <v>0.85279867376253404</v>
      </c>
      <c r="DU26" s="90">
        <v>1.16456904996861E-2</v>
      </c>
      <c r="DV26" s="90">
        <v>6.2964603834178595E-2</v>
      </c>
      <c r="DW26" s="90">
        <v>0.73413331113123703</v>
      </c>
      <c r="DX26" s="90">
        <v>3.3582985287376202E-2</v>
      </c>
      <c r="DY26" s="90">
        <v>0.674317278046627</v>
      </c>
      <c r="DZ26" s="90">
        <v>1.00000617983418E-3</v>
      </c>
      <c r="EA26" s="90">
        <v>0.52044029408162595</v>
      </c>
      <c r="EB26" t="s">
        <v>585</v>
      </c>
      <c r="EC26" s="90">
        <v>0.29581733061974502</v>
      </c>
      <c r="ED26" s="90" t="s">
        <v>585</v>
      </c>
      <c r="EE26" s="90">
        <v>0.96195927965544403</v>
      </c>
      <c r="EF26" s="90">
        <v>0.35804514436554702</v>
      </c>
      <c r="EG26" s="90">
        <v>0.38423810667139502</v>
      </c>
      <c r="EH26" s="90">
        <v>0.51885346152426504</v>
      </c>
      <c r="EI26" s="90">
        <v>1.0006250316819201E-3</v>
      </c>
      <c r="EJ26" s="90">
        <v>0.72556754514281996</v>
      </c>
      <c r="EK26" s="90">
        <v>0.25765116610191002</v>
      </c>
      <c r="EL26" s="90">
        <v>0.59535545108135002</v>
      </c>
      <c r="EM26" s="90">
        <v>0.23766898981262799</v>
      </c>
      <c r="EN26" s="90">
        <v>0.217532261211731</v>
      </c>
      <c r="EO26" s="90">
        <v>0.56167001124067695</v>
      </c>
      <c r="EP26" s="90">
        <v>0.49872813345025002</v>
      </c>
      <c r="EQ26" s="90">
        <v>1.00002677840377E-3</v>
      </c>
      <c r="ER26" s="90">
        <v>6.4221967210134595E-2</v>
      </c>
      <c r="ES26" s="90">
        <v>1.43086318796687E-3</v>
      </c>
      <c r="ET26" s="90">
        <v>0.89736213607284798</v>
      </c>
      <c r="EU26" s="90">
        <v>0.83551904143601596</v>
      </c>
      <c r="EV26" s="90" t="s">
        <v>585</v>
      </c>
      <c r="EW26" s="90">
        <v>0.14439727782203299</v>
      </c>
      <c r="EX26" s="90">
        <v>2.9715760579683199E-3</v>
      </c>
      <c r="EY26" s="90">
        <v>3.3097827332412497E-2</v>
      </c>
      <c r="EZ26" s="90">
        <v>0.69535927196255798</v>
      </c>
      <c r="FA26" s="90">
        <v>9.0721812686110404E-2</v>
      </c>
      <c r="FB26" s="90">
        <v>8.5865229734159894E-3</v>
      </c>
      <c r="FC26" s="90">
        <v>0.92184875968942503</v>
      </c>
      <c r="FD26" s="90">
        <v>0.31889407027241801</v>
      </c>
      <c r="FE26" s="90">
        <v>0.84759294101592497</v>
      </c>
      <c r="FF26" s="90">
        <v>8.6582951126387402E-3</v>
      </c>
      <c r="FG26" s="90">
        <v>0.38823008755482902</v>
      </c>
      <c r="FH26" s="90">
        <v>0.31610171049954899</v>
      </c>
      <c r="FI26" s="90">
        <v>5.31442442315221E-2</v>
      </c>
      <c r="FJ26" s="90">
        <v>1.0003654377103201E-3</v>
      </c>
      <c r="FK26" s="90">
        <v>0.70899762170484004</v>
      </c>
      <c r="FL26" s="90">
        <v>0.86992661189817999</v>
      </c>
      <c r="FM26" s="90">
        <v>0.95244299689718104</v>
      </c>
      <c r="FN26" s="90">
        <v>0.650859471839486</v>
      </c>
      <c r="FO26" s="90">
        <v>0.29010466208441199</v>
      </c>
      <c r="FP26" s="90">
        <v>3.9042617253617198E-2</v>
      </c>
      <c r="FQ26" s="90">
        <v>0.36104312665190602</v>
      </c>
      <c r="FR26" s="90">
        <v>1.5048933849502E-3</v>
      </c>
      <c r="FS26" s="90">
        <v>1.8767649558666701E-2</v>
      </c>
      <c r="FT26" s="90">
        <v>2.1552763639603598E-2</v>
      </c>
      <c r="FU26" s="90">
        <v>1.00000212971511E-3</v>
      </c>
      <c r="FV26" s="90">
        <v>0.67763978781508905</v>
      </c>
      <c r="FW26" s="90">
        <v>0.65764505443651999</v>
      </c>
      <c r="FX26" s="90" t="s">
        <v>585</v>
      </c>
      <c r="FY26" s="90">
        <v>0.94862867475279</v>
      </c>
      <c r="FZ26" s="90">
        <v>0.62897362969665005</v>
      </c>
      <c r="GA26" s="90">
        <v>3.4417821719698503E-2</v>
      </c>
      <c r="GB26" s="90">
        <v>0.115317951794238</v>
      </c>
      <c r="GC26" s="90">
        <v>6.1065770982894001E-2</v>
      </c>
      <c r="GD26" s="90">
        <v>0.54219283740240698</v>
      </c>
      <c r="GE26" s="90">
        <v>0.13672376784967299</v>
      </c>
      <c r="GF26" s="90">
        <v>9.5751610828137906E-2</v>
      </c>
      <c r="GG26" s="90">
        <v>6.87117562405615E-2</v>
      </c>
      <c r="GH26" s="90">
        <v>0.90460481766565204</v>
      </c>
      <c r="GI26" s="90">
        <v>0.16211122776623199</v>
      </c>
      <c r="GJ26" s="90">
        <v>0.86160939533415604</v>
      </c>
      <c r="GK26" s="90">
        <v>0.21261152335156699</v>
      </c>
      <c r="GL26" s="90">
        <v>0.48987201328198399</v>
      </c>
      <c r="GM26" t="s">
        <v>585</v>
      </c>
      <c r="GN26" s="90">
        <v>0.25310149152900102</v>
      </c>
      <c r="GO26" s="90">
        <v>8.0232436978849797E-2</v>
      </c>
      <c r="GP26" s="90">
        <v>8.2943429633089594E-2</v>
      </c>
      <c r="GQ26" s="90">
        <v>0.94787099122179996</v>
      </c>
      <c r="GR26" s="90">
        <v>0.89102039833125102</v>
      </c>
      <c r="GS26" s="90">
        <v>0.949354113948082</v>
      </c>
      <c r="GT26" s="90">
        <v>1.0042598511197901E-3</v>
      </c>
      <c r="GU26" s="90">
        <v>3.8142583696447699E-2</v>
      </c>
      <c r="GV26" s="90">
        <v>0.62947813806347497</v>
      </c>
      <c r="GW26" s="90">
        <v>0.93888254863690701</v>
      </c>
      <c r="GX26" s="90">
        <v>0.10484139505444</v>
      </c>
      <c r="GY26" s="90">
        <v>0.80283050281433699</v>
      </c>
      <c r="GZ26" s="90">
        <v>1.50655375549786E-2</v>
      </c>
      <c r="HA26" s="90">
        <v>0.872408208597517</v>
      </c>
      <c r="HB26" s="90">
        <v>9.8296027496317297E-3</v>
      </c>
      <c r="HC26" s="90">
        <v>0.25401736171256001</v>
      </c>
      <c r="HD26" s="90">
        <v>0.32077582832616203</v>
      </c>
      <c r="HE26" s="90">
        <v>7.9258181834281294E-2</v>
      </c>
      <c r="HF26" s="90">
        <v>0.95392078144194503</v>
      </c>
      <c r="HG26" s="90">
        <v>0.95828753644973996</v>
      </c>
      <c r="HH26" s="90">
        <v>0.342885471207862</v>
      </c>
      <c r="HI26" s="90">
        <v>0.26161402608606898</v>
      </c>
    </row>
    <row r="27" spans="1:217" s="16" customFormat="1">
      <c r="A27" s="16">
        <v>26</v>
      </c>
      <c r="B27" s="16" t="s">
        <v>622</v>
      </c>
      <c r="C27" s="16" t="s">
        <v>623</v>
      </c>
      <c r="D27" s="16">
        <v>66.400000000000006</v>
      </c>
      <c r="E27" s="16">
        <v>53.5</v>
      </c>
      <c r="F27" s="16">
        <v>74</v>
      </c>
      <c r="G27" s="16" t="s">
        <v>585</v>
      </c>
      <c r="H27" s="16" t="s">
        <v>585</v>
      </c>
      <c r="I27" s="16">
        <v>71.599999999999994</v>
      </c>
      <c r="J27" s="16" t="s">
        <v>585</v>
      </c>
      <c r="K27" s="16" t="s">
        <v>585</v>
      </c>
      <c r="L27" s="16">
        <v>48.2</v>
      </c>
      <c r="M27" s="16">
        <v>80.400000000000006</v>
      </c>
      <c r="N27" s="16" t="s">
        <v>585</v>
      </c>
      <c r="O27" s="16">
        <v>50.3</v>
      </c>
      <c r="P27" s="16">
        <v>59.9</v>
      </c>
      <c r="Q27" s="16">
        <v>80.099999999999994</v>
      </c>
      <c r="R27" s="16">
        <v>98.2</v>
      </c>
      <c r="S27" s="16" t="s">
        <v>585</v>
      </c>
      <c r="T27" s="16">
        <v>80.099999999999994</v>
      </c>
      <c r="U27" s="16" t="s">
        <v>585</v>
      </c>
      <c r="V27" s="16">
        <v>77.8</v>
      </c>
      <c r="W27" s="16">
        <v>48</v>
      </c>
      <c r="X27" s="16">
        <v>0</v>
      </c>
      <c r="Y27" s="16">
        <v>80.400000000000006</v>
      </c>
      <c r="Z27" s="16" t="s">
        <v>585</v>
      </c>
      <c r="AA27" s="16">
        <v>87.7</v>
      </c>
      <c r="AB27" s="16">
        <v>24.3</v>
      </c>
      <c r="AC27" s="16">
        <v>75.400000000000006</v>
      </c>
      <c r="AD27" s="16">
        <v>94.2</v>
      </c>
      <c r="AE27" s="16">
        <v>0</v>
      </c>
      <c r="AF27" s="16">
        <v>33.299999999999997</v>
      </c>
      <c r="AG27" s="16">
        <v>77.5</v>
      </c>
      <c r="AH27" s="16">
        <v>74.900000000000006</v>
      </c>
      <c r="AI27" s="16">
        <v>80.7</v>
      </c>
      <c r="AJ27" s="16">
        <v>0</v>
      </c>
      <c r="AK27" s="16">
        <v>0</v>
      </c>
      <c r="AL27" s="16">
        <v>47.1</v>
      </c>
      <c r="AM27" s="16" t="s">
        <v>585</v>
      </c>
      <c r="AN27" s="16" t="s">
        <v>585</v>
      </c>
      <c r="AO27" s="16">
        <v>77.5</v>
      </c>
      <c r="AP27" s="16">
        <v>70.2</v>
      </c>
      <c r="AQ27" s="16">
        <v>46.8</v>
      </c>
      <c r="AR27" s="16">
        <v>24.9</v>
      </c>
      <c r="AS27" s="16">
        <v>0</v>
      </c>
      <c r="AT27" s="16">
        <v>30.4</v>
      </c>
      <c r="AU27" s="16">
        <v>0</v>
      </c>
      <c r="AV27" s="16">
        <v>72.8</v>
      </c>
      <c r="AW27" s="16" t="s">
        <v>585</v>
      </c>
      <c r="AX27" s="16">
        <v>14</v>
      </c>
      <c r="AY27" s="16">
        <v>0</v>
      </c>
      <c r="AZ27" s="16">
        <v>78.400000000000006</v>
      </c>
      <c r="BA27" s="16">
        <v>21.6</v>
      </c>
      <c r="BB27" s="16">
        <v>60.2</v>
      </c>
      <c r="BC27" s="16">
        <v>68.099999999999994</v>
      </c>
      <c r="BD27" s="16">
        <v>87.1</v>
      </c>
      <c r="BE27" s="16">
        <v>81.3</v>
      </c>
      <c r="BF27" s="16" t="s">
        <v>585</v>
      </c>
      <c r="BG27" s="16">
        <v>56.7</v>
      </c>
      <c r="BH27" s="16">
        <v>30.1</v>
      </c>
      <c r="BI27" s="16">
        <v>90.1</v>
      </c>
      <c r="BJ27" s="16">
        <v>66.7</v>
      </c>
      <c r="BK27" s="16">
        <v>8.8000000000000007</v>
      </c>
      <c r="BL27" s="16">
        <v>86.3</v>
      </c>
      <c r="BM27" s="16">
        <v>43.3</v>
      </c>
      <c r="BN27" s="16">
        <v>26</v>
      </c>
      <c r="BO27" s="16">
        <v>78.099999999999994</v>
      </c>
      <c r="BP27" s="16">
        <v>64.900000000000006</v>
      </c>
      <c r="BQ27" s="16">
        <v>13.5</v>
      </c>
      <c r="BR27" s="16">
        <v>72.8</v>
      </c>
      <c r="BS27" s="16" t="s">
        <v>585</v>
      </c>
      <c r="BT27" s="16">
        <v>77.8</v>
      </c>
      <c r="BU27" s="16">
        <v>41.8</v>
      </c>
      <c r="BV27" s="16">
        <v>85.7</v>
      </c>
      <c r="BW27" s="16">
        <v>71.900000000000006</v>
      </c>
      <c r="BX27" s="16">
        <v>42.1</v>
      </c>
      <c r="BY27" s="16">
        <v>85.1</v>
      </c>
      <c r="BZ27" s="16" t="s">
        <v>585</v>
      </c>
      <c r="CA27" s="16" t="s">
        <v>585</v>
      </c>
      <c r="CB27" s="16" t="s">
        <v>585</v>
      </c>
      <c r="CC27" s="16">
        <v>0</v>
      </c>
      <c r="CD27" s="16">
        <v>25.4</v>
      </c>
      <c r="CE27" s="16">
        <v>0</v>
      </c>
      <c r="CF27" s="16">
        <v>79.8</v>
      </c>
      <c r="CG27" s="16">
        <v>22.2</v>
      </c>
      <c r="CH27" s="16">
        <v>0</v>
      </c>
      <c r="CI27" s="16" t="s">
        <v>585</v>
      </c>
      <c r="CJ27" s="16">
        <v>77.2</v>
      </c>
      <c r="CK27" s="16">
        <v>100</v>
      </c>
      <c r="CL27" s="16">
        <v>61.1</v>
      </c>
      <c r="CM27" s="16">
        <v>0</v>
      </c>
      <c r="CN27" s="16">
        <v>69.599999999999994</v>
      </c>
      <c r="CO27" s="16">
        <v>87.1</v>
      </c>
      <c r="CP27" s="16">
        <v>97.7</v>
      </c>
      <c r="CQ27" s="16">
        <v>0</v>
      </c>
      <c r="CR27" s="16">
        <v>59.4</v>
      </c>
      <c r="CS27" s="16">
        <v>0</v>
      </c>
      <c r="CT27" s="16">
        <v>43.3</v>
      </c>
      <c r="CU27" s="16" t="s">
        <v>585</v>
      </c>
      <c r="CV27" s="16">
        <v>62.3</v>
      </c>
      <c r="CW27" s="16">
        <v>88.9</v>
      </c>
      <c r="CX27" s="16">
        <v>80.7</v>
      </c>
      <c r="CY27" s="16" t="s">
        <v>585</v>
      </c>
      <c r="CZ27" s="16" t="s">
        <v>585</v>
      </c>
      <c r="DA27" s="16">
        <v>35.4</v>
      </c>
      <c r="DB27" s="16" t="s">
        <v>585</v>
      </c>
      <c r="DC27" s="16">
        <v>67.5</v>
      </c>
      <c r="DD27" s="16">
        <v>83.9</v>
      </c>
      <c r="DE27" s="16">
        <v>0</v>
      </c>
      <c r="DF27" s="16">
        <v>44.2</v>
      </c>
      <c r="DG27" s="16">
        <v>63.2</v>
      </c>
      <c r="DH27" s="16">
        <v>53.2</v>
      </c>
      <c r="DI27" s="16">
        <v>0</v>
      </c>
      <c r="DJ27" s="16" t="s">
        <v>585</v>
      </c>
      <c r="DK27" s="16" t="s">
        <v>585</v>
      </c>
      <c r="DL27" s="16">
        <v>77.5</v>
      </c>
      <c r="DM27" s="16">
        <v>66.400000000000006</v>
      </c>
      <c r="DN27" s="16" t="s">
        <v>585</v>
      </c>
      <c r="DO27" s="16">
        <v>0</v>
      </c>
      <c r="DP27" s="16">
        <v>86.5</v>
      </c>
      <c r="DQ27" s="16">
        <v>0</v>
      </c>
      <c r="DR27" s="16" t="s">
        <v>585</v>
      </c>
      <c r="DS27" s="16">
        <v>85.4</v>
      </c>
      <c r="DT27" s="16" t="s">
        <v>585</v>
      </c>
      <c r="DU27" s="16" t="s">
        <v>585</v>
      </c>
      <c r="DV27" s="16" t="s">
        <v>585</v>
      </c>
      <c r="DW27" s="16">
        <v>80.400000000000006</v>
      </c>
      <c r="DX27" s="16" t="s">
        <v>585</v>
      </c>
      <c r="DY27" s="16">
        <v>8.1999999999999993</v>
      </c>
      <c r="DZ27" s="16" t="s">
        <v>585</v>
      </c>
      <c r="EA27" s="16">
        <v>58.8</v>
      </c>
      <c r="EB27" s="16" t="s">
        <v>585</v>
      </c>
      <c r="EC27" s="16">
        <v>58.5</v>
      </c>
      <c r="ED27" s="16">
        <v>53.2</v>
      </c>
      <c r="EE27" s="16">
        <v>49.7</v>
      </c>
      <c r="EF27" s="16">
        <v>67</v>
      </c>
      <c r="EG27" s="16">
        <v>17</v>
      </c>
      <c r="EH27" s="16">
        <v>77.2</v>
      </c>
      <c r="EI27" s="16" t="s">
        <v>585</v>
      </c>
      <c r="EJ27" s="16">
        <v>95.9</v>
      </c>
      <c r="EK27" s="16">
        <v>52.9</v>
      </c>
      <c r="EL27" s="16" t="s">
        <v>585</v>
      </c>
      <c r="EM27" s="16">
        <v>59.4</v>
      </c>
      <c r="EN27" s="16">
        <v>0</v>
      </c>
      <c r="EO27" s="16">
        <v>72.2</v>
      </c>
      <c r="EP27" s="16">
        <v>62</v>
      </c>
      <c r="EQ27" s="16" t="s">
        <v>585</v>
      </c>
      <c r="ER27" s="16">
        <v>67</v>
      </c>
      <c r="ES27" s="16">
        <v>74</v>
      </c>
      <c r="ET27" s="16">
        <v>61.1</v>
      </c>
      <c r="EU27" s="16">
        <v>32.700000000000003</v>
      </c>
      <c r="EV27" s="16" t="s">
        <v>585</v>
      </c>
      <c r="EW27" s="16">
        <v>0</v>
      </c>
      <c r="EX27" s="16">
        <v>50</v>
      </c>
      <c r="EY27" s="16">
        <v>0</v>
      </c>
      <c r="EZ27" s="16">
        <v>10.5</v>
      </c>
      <c r="FA27" s="16">
        <v>0</v>
      </c>
      <c r="FB27" s="16">
        <v>83.6</v>
      </c>
      <c r="FC27" s="16">
        <v>64</v>
      </c>
      <c r="FD27" s="16" t="s">
        <v>585</v>
      </c>
      <c r="FE27" s="16">
        <v>66.099999999999994</v>
      </c>
      <c r="FF27" s="16" t="s">
        <v>585</v>
      </c>
      <c r="FG27" s="16">
        <v>62.3</v>
      </c>
      <c r="FH27" s="16">
        <v>67.3</v>
      </c>
      <c r="FI27" s="16">
        <v>67.3</v>
      </c>
      <c r="FJ27" s="16">
        <v>100</v>
      </c>
      <c r="FK27" s="16" t="s">
        <v>585</v>
      </c>
      <c r="FL27" s="16" t="s">
        <v>585</v>
      </c>
      <c r="FM27" s="16">
        <v>89.2</v>
      </c>
      <c r="FN27" s="16">
        <v>89.2</v>
      </c>
      <c r="FO27" s="16">
        <v>84.5</v>
      </c>
      <c r="FP27" s="16" t="s">
        <v>585</v>
      </c>
      <c r="FQ27" s="16">
        <v>0</v>
      </c>
      <c r="FR27" s="81" t="s">
        <v>585</v>
      </c>
      <c r="FS27" s="16">
        <v>73.7</v>
      </c>
      <c r="FT27" s="16">
        <v>52.6</v>
      </c>
      <c r="FU27" s="16">
        <v>0</v>
      </c>
      <c r="FV27" s="16" t="s">
        <v>585</v>
      </c>
      <c r="FW27" s="16">
        <v>77.2</v>
      </c>
      <c r="FX27" s="16" t="s">
        <v>585</v>
      </c>
      <c r="FY27" s="16">
        <v>67.3</v>
      </c>
      <c r="FZ27" s="16">
        <v>30.7</v>
      </c>
      <c r="GA27" s="16" t="s">
        <v>585</v>
      </c>
      <c r="GB27" s="16" t="s">
        <v>585</v>
      </c>
      <c r="GC27" s="16" t="s">
        <v>585</v>
      </c>
      <c r="GD27" s="16">
        <v>70.2</v>
      </c>
      <c r="GE27" s="16">
        <v>74.900000000000006</v>
      </c>
      <c r="GF27" s="16">
        <v>3.5</v>
      </c>
      <c r="GG27" s="16">
        <v>68.7</v>
      </c>
      <c r="GH27" s="16" t="s">
        <v>585</v>
      </c>
      <c r="GI27" s="16">
        <v>27.8</v>
      </c>
      <c r="GJ27" s="16">
        <v>87.7</v>
      </c>
      <c r="GK27" s="16">
        <v>73.400000000000006</v>
      </c>
      <c r="GL27" s="16">
        <v>0</v>
      </c>
      <c r="GM27" s="16">
        <v>69.3</v>
      </c>
      <c r="GN27" s="16">
        <v>81</v>
      </c>
      <c r="GO27" s="16" t="s">
        <v>585</v>
      </c>
      <c r="GP27" s="16">
        <v>20.8</v>
      </c>
      <c r="GQ27" s="16">
        <v>71.900000000000006</v>
      </c>
      <c r="GR27" s="16">
        <v>64</v>
      </c>
      <c r="GS27" s="16">
        <v>89.2</v>
      </c>
      <c r="GT27" s="16" t="s">
        <v>585</v>
      </c>
      <c r="GU27" s="16">
        <v>63.7</v>
      </c>
      <c r="GV27" s="16">
        <v>71.099999999999994</v>
      </c>
      <c r="GW27" s="16">
        <v>78.7</v>
      </c>
      <c r="GX27" s="16">
        <v>88</v>
      </c>
      <c r="GY27" s="16">
        <v>20.8</v>
      </c>
      <c r="GZ27" s="16">
        <v>69.900000000000006</v>
      </c>
      <c r="HA27" s="16">
        <v>66.099999999999994</v>
      </c>
      <c r="HB27" s="16">
        <v>98.8</v>
      </c>
      <c r="HC27" s="16">
        <v>56.7</v>
      </c>
      <c r="HD27" s="16">
        <v>0</v>
      </c>
      <c r="HE27" s="16" t="s">
        <v>585</v>
      </c>
      <c r="HF27" s="16" t="s">
        <v>585</v>
      </c>
      <c r="HG27" s="16" t="s">
        <v>585</v>
      </c>
      <c r="HH27" s="16">
        <v>80.099999999999994</v>
      </c>
      <c r="HI27" s="16">
        <v>85.1</v>
      </c>
    </row>
    <row r="28" spans="1:217" s="16" customFormat="1">
      <c r="A28" s="16">
        <v>27</v>
      </c>
      <c r="B28" s="16" t="s">
        <v>624</v>
      </c>
      <c r="C28" s="16" t="s">
        <v>625</v>
      </c>
      <c r="D28" s="16">
        <v>0.3</v>
      </c>
      <c r="E28" s="16">
        <v>46.4</v>
      </c>
      <c r="F28" s="16">
        <v>6.1</v>
      </c>
      <c r="G28" s="16" t="s">
        <v>585</v>
      </c>
      <c r="H28" s="16" t="s">
        <v>585</v>
      </c>
      <c r="I28" s="16">
        <v>35.6</v>
      </c>
      <c r="J28" s="16" t="s">
        <v>585</v>
      </c>
      <c r="K28" s="16" t="s">
        <v>585</v>
      </c>
      <c r="L28" s="16">
        <v>14.9</v>
      </c>
      <c r="M28" s="16">
        <v>14.4</v>
      </c>
      <c r="N28" s="16" t="s">
        <v>585</v>
      </c>
      <c r="O28" s="16">
        <v>50.9</v>
      </c>
      <c r="P28" s="16">
        <v>86.4</v>
      </c>
      <c r="Q28" s="16">
        <v>7.2</v>
      </c>
      <c r="R28" s="16">
        <v>80.099999999999994</v>
      </c>
      <c r="S28" s="16" t="s">
        <v>585</v>
      </c>
      <c r="T28" s="16">
        <v>0</v>
      </c>
      <c r="U28" s="16" t="s">
        <v>585</v>
      </c>
      <c r="V28" s="16">
        <v>36.200000000000003</v>
      </c>
      <c r="W28" s="16">
        <v>70.400000000000006</v>
      </c>
      <c r="X28" s="16">
        <v>100</v>
      </c>
      <c r="Y28" s="16">
        <v>62.6</v>
      </c>
      <c r="Z28" s="16" t="s">
        <v>585</v>
      </c>
      <c r="AA28" s="16">
        <v>40.9</v>
      </c>
      <c r="AB28" s="16">
        <v>73.3</v>
      </c>
      <c r="AC28" s="16">
        <v>55.1</v>
      </c>
      <c r="AD28" s="16">
        <v>84.1</v>
      </c>
      <c r="AE28" s="16">
        <v>100</v>
      </c>
      <c r="AF28" s="16">
        <v>20.8</v>
      </c>
      <c r="AG28" s="16">
        <v>48.7</v>
      </c>
      <c r="AH28" s="16">
        <v>50.7</v>
      </c>
      <c r="AI28" s="16">
        <v>28.3</v>
      </c>
      <c r="AJ28" s="16">
        <v>66.7</v>
      </c>
      <c r="AK28" s="16">
        <v>30.9</v>
      </c>
      <c r="AL28" s="16">
        <v>40.299999999999997</v>
      </c>
      <c r="AM28" s="16" t="s">
        <v>585</v>
      </c>
      <c r="AN28" s="16" t="s">
        <v>585</v>
      </c>
      <c r="AO28" s="16">
        <v>37</v>
      </c>
      <c r="AP28" s="16">
        <v>29.8</v>
      </c>
      <c r="AQ28" s="16">
        <v>34.6</v>
      </c>
      <c r="AR28" s="16">
        <v>0</v>
      </c>
      <c r="AS28" s="16">
        <v>67.599999999999994</v>
      </c>
      <c r="AT28" s="16" t="s">
        <v>585</v>
      </c>
      <c r="AU28" s="16">
        <v>33.9</v>
      </c>
      <c r="AV28" s="16">
        <v>69.8</v>
      </c>
      <c r="AW28" s="16" t="s">
        <v>585</v>
      </c>
      <c r="AX28" s="16">
        <v>99.9</v>
      </c>
      <c r="AY28" s="16">
        <v>37.1</v>
      </c>
      <c r="AZ28" s="16">
        <v>55.8</v>
      </c>
      <c r="BA28" s="16">
        <v>40.799999999999997</v>
      </c>
      <c r="BB28" s="16">
        <v>37.6</v>
      </c>
      <c r="BC28" s="16">
        <v>63.2</v>
      </c>
      <c r="BD28" s="16">
        <v>41.5</v>
      </c>
      <c r="BE28" s="16">
        <v>0</v>
      </c>
      <c r="BF28" s="16" t="s">
        <v>585</v>
      </c>
      <c r="BG28" s="16">
        <v>56.8</v>
      </c>
      <c r="BH28" s="16">
        <v>50.1</v>
      </c>
      <c r="BI28" s="16">
        <v>22.5</v>
      </c>
      <c r="BJ28" s="16">
        <v>35</v>
      </c>
      <c r="BK28" s="16">
        <v>33.299999999999997</v>
      </c>
      <c r="BL28" s="16">
        <v>3.1</v>
      </c>
      <c r="BM28" s="16">
        <v>48.4</v>
      </c>
      <c r="BN28" s="16">
        <v>35.200000000000003</v>
      </c>
      <c r="BO28" s="16">
        <v>31.2</v>
      </c>
      <c r="BP28" s="16">
        <v>0</v>
      </c>
      <c r="BQ28" s="16">
        <v>27.4</v>
      </c>
      <c r="BR28" s="16">
        <v>71.5</v>
      </c>
      <c r="BS28" s="16" t="s">
        <v>585</v>
      </c>
      <c r="BT28" s="16">
        <v>50.5</v>
      </c>
      <c r="BU28" s="16">
        <v>40</v>
      </c>
      <c r="BV28" s="16">
        <v>28.5</v>
      </c>
      <c r="BW28" s="16">
        <v>76.3</v>
      </c>
      <c r="BX28" s="16">
        <v>40.799999999999997</v>
      </c>
      <c r="BY28" s="16">
        <v>47.2</v>
      </c>
      <c r="BZ28" s="16" t="s">
        <v>585</v>
      </c>
      <c r="CA28" s="16" t="s">
        <v>585</v>
      </c>
      <c r="CB28" s="16" t="s">
        <v>585</v>
      </c>
      <c r="CC28" s="16">
        <v>57.6</v>
      </c>
      <c r="CD28" s="16">
        <v>67.099999999999994</v>
      </c>
      <c r="CE28" s="16">
        <v>63.3</v>
      </c>
      <c r="CF28" s="16">
        <v>96.9</v>
      </c>
      <c r="CG28" s="16">
        <v>45.4</v>
      </c>
      <c r="CH28" s="16">
        <v>64.7</v>
      </c>
      <c r="CI28" s="16" t="s">
        <v>585</v>
      </c>
      <c r="CJ28" s="16">
        <v>38.1</v>
      </c>
      <c r="CK28" s="16">
        <v>63</v>
      </c>
      <c r="CL28" s="16">
        <v>0</v>
      </c>
      <c r="CM28" s="16">
        <v>14.9</v>
      </c>
      <c r="CN28" s="16">
        <v>10.1</v>
      </c>
      <c r="CO28" s="16">
        <v>8.8000000000000007</v>
      </c>
      <c r="CP28" s="16">
        <v>46.8</v>
      </c>
      <c r="CQ28" s="16">
        <v>18.7</v>
      </c>
      <c r="CR28" s="16">
        <v>55.4</v>
      </c>
      <c r="CS28" s="16">
        <v>44.5</v>
      </c>
      <c r="CT28" s="16">
        <v>25</v>
      </c>
      <c r="CU28" s="16" t="s">
        <v>585</v>
      </c>
      <c r="CV28" s="16">
        <v>31.6</v>
      </c>
      <c r="CW28" s="16">
        <v>12.6</v>
      </c>
      <c r="CX28" s="16">
        <v>38.4</v>
      </c>
      <c r="CY28" s="16" t="s">
        <v>585</v>
      </c>
      <c r="CZ28" s="16" t="s">
        <v>585</v>
      </c>
      <c r="DA28" s="16">
        <v>19.100000000000001</v>
      </c>
      <c r="DB28" s="16" t="s">
        <v>585</v>
      </c>
      <c r="DC28" s="16">
        <v>44.2</v>
      </c>
      <c r="DD28" s="16">
        <v>36.299999999999997</v>
      </c>
      <c r="DE28" s="16">
        <v>32.9</v>
      </c>
      <c r="DF28" s="16">
        <v>42.6</v>
      </c>
      <c r="DG28" s="16">
        <v>14.9</v>
      </c>
      <c r="DH28" s="16">
        <v>25.6</v>
      </c>
      <c r="DI28" s="16">
        <v>24.6</v>
      </c>
      <c r="DJ28" s="16" t="s">
        <v>585</v>
      </c>
      <c r="DK28" s="16" t="s">
        <v>585</v>
      </c>
      <c r="DL28" s="16">
        <v>41.7</v>
      </c>
      <c r="DM28" s="16">
        <v>89.6</v>
      </c>
      <c r="DN28" s="16" t="s">
        <v>585</v>
      </c>
      <c r="DO28" s="16">
        <v>34.5</v>
      </c>
      <c r="DP28" s="16">
        <v>63.9</v>
      </c>
      <c r="DQ28" s="16">
        <v>14.6</v>
      </c>
      <c r="DR28" s="16" t="s">
        <v>585</v>
      </c>
      <c r="DS28" s="16">
        <v>15.9</v>
      </c>
      <c r="DT28" s="16" t="s">
        <v>585</v>
      </c>
      <c r="DU28" s="16" t="s">
        <v>585</v>
      </c>
      <c r="DV28" s="16" t="s">
        <v>585</v>
      </c>
      <c r="DW28" s="16">
        <v>0.9</v>
      </c>
      <c r="DX28" s="16" t="s">
        <v>585</v>
      </c>
      <c r="DY28" s="16">
        <v>18</v>
      </c>
      <c r="DZ28" s="16" t="s">
        <v>585</v>
      </c>
      <c r="EA28" s="16">
        <v>16.2</v>
      </c>
      <c r="EB28" s="16" t="s">
        <v>585</v>
      </c>
      <c r="EC28" s="16">
        <v>26.5</v>
      </c>
      <c r="ED28" s="16">
        <v>65</v>
      </c>
      <c r="EE28" s="16">
        <v>12.6</v>
      </c>
      <c r="EF28" s="16">
        <v>68.400000000000006</v>
      </c>
      <c r="EG28" s="16">
        <v>7.1</v>
      </c>
      <c r="EH28" s="16">
        <v>100</v>
      </c>
      <c r="EI28" s="16" t="s">
        <v>585</v>
      </c>
      <c r="EJ28" s="16">
        <v>13.8</v>
      </c>
      <c r="EK28" s="16">
        <v>52.8</v>
      </c>
      <c r="EL28" s="16" t="s">
        <v>585</v>
      </c>
      <c r="EM28" s="16">
        <v>28.5</v>
      </c>
      <c r="EN28" s="16">
        <v>85.3</v>
      </c>
      <c r="EO28" s="16">
        <v>53.9</v>
      </c>
      <c r="EP28" s="16">
        <v>28.2</v>
      </c>
      <c r="EQ28" s="16" t="s">
        <v>585</v>
      </c>
      <c r="ER28" s="16">
        <v>42.3</v>
      </c>
      <c r="ES28" s="16">
        <v>98</v>
      </c>
      <c r="ET28" s="16">
        <v>42.1</v>
      </c>
      <c r="EU28" s="16">
        <v>6.6</v>
      </c>
      <c r="EV28" s="16" t="s">
        <v>585</v>
      </c>
      <c r="EW28" s="16">
        <v>68.900000000000006</v>
      </c>
      <c r="EX28" s="16">
        <v>0</v>
      </c>
      <c r="EY28" s="16">
        <v>43.3</v>
      </c>
      <c r="EZ28" s="16">
        <v>48.4</v>
      </c>
      <c r="FA28" s="16">
        <v>28.5</v>
      </c>
      <c r="FB28" s="16">
        <v>66.599999999999994</v>
      </c>
      <c r="FC28" s="16">
        <v>46.3</v>
      </c>
      <c r="FD28" s="16" t="s">
        <v>585</v>
      </c>
      <c r="FE28" s="16">
        <v>55.3</v>
      </c>
      <c r="FF28" s="16" t="s">
        <v>585</v>
      </c>
      <c r="FG28" s="16">
        <v>43.8</v>
      </c>
      <c r="FH28" s="16">
        <v>27.2</v>
      </c>
      <c r="FI28" s="16">
        <v>34.4</v>
      </c>
      <c r="FJ28" s="16" t="s">
        <v>585</v>
      </c>
      <c r="FK28" s="16" t="s">
        <v>585</v>
      </c>
      <c r="FL28" s="16" t="s">
        <v>585</v>
      </c>
      <c r="FM28" s="16">
        <v>34.1</v>
      </c>
      <c r="FN28" s="16">
        <v>54.3</v>
      </c>
      <c r="FO28" s="16">
        <v>34.700000000000003</v>
      </c>
      <c r="FP28" s="16" t="s">
        <v>585</v>
      </c>
      <c r="FQ28" s="16">
        <v>24.6</v>
      </c>
      <c r="FR28" s="81" t="s">
        <v>585</v>
      </c>
      <c r="FS28" s="16">
        <v>62.4</v>
      </c>
      <c r="FT28" s="16">
        <v>69.900000000000006</v>
      </c>
      <c r="FU28" s="16">
        <v>0</v>
      </c>
      <c r="FV28" s="16" t="s">
        <v>585</v>
      </c>
      <c r="FW28" s="16">
        <v>16.3</v>
      </c>
      <c r="FX28" s="16" t="s">
        <v>585</v>
      </c>
      <c r="FY28" s="16">
        <v>59.5</v>
      </c>
      <c r="FZ28" s="16">
        <v>59.8</v>
      </c>
      <c r="GA28" s="16" t="s">
        <v>585</v>
      </c>
      <c r="GB28" s="16" t="s">
        <v>585</v>
      </c>
      <c r="GC28" s="16" t="s">
        <v>585</v>
      </c>
      <c r="GD28" s="16">
        <v>11</v>
      </c>
      <c r="GE28" s="16">
        <v>100</v>
      </c>
      <c r="GF28" s="16">
        <v>40.200000000000003</v>
      </c>
      <c r="GG28" s="16">
        <v>92.9</v>
      </c>
      <c r="GH28" s="16" t="s">
        <v>585</v>
      </c>
      <c r="GI28" s="16">
        <v>24</v>
      </c>
      <c r="GJ28" s="16">
        <v>29.5</v>
      </c>
      <c r="GK28" s="16">
        <v>100</v>
      </c>
      <c r="GL28" s="16">
        <v>27</v>
      </c>
      <c r="GM28" s="16">
        <v>14.8</v>
      </c>
      <c r="GN28" s="16">
        <v>45.7</v>
      </c>
      <c r="GO28" s="16" t="s">
        <v>585</v>
      </c>
      <c r="GP28" s="16">
        <v>100</v>
      </c>
      <c r="GQ28" s="16">
        <v>10.7</v>
      </c>
      <c r="GR28" s="16">
        <v>5.4</v>
      </c>
      <c r="GS28" s="16">
        <v>2.2999999999999998</v>
      </c>
      <c r="GT28" s="16" t="s">
        <v>585</v>
      </c>
      <c r="GU28" s="16">
        <v>39.1</v>
      </c>
      <c r="GV28" s="16">
        <v>22.4</v>
      </c>
      <c r="GW28" s="16">
        <v>42.5</v>
      </c>
      <c r="GX28" s="16">
        <v>60</v>
      </c>
      <c r="GY28" s="16">
        <v>14.6</v>
      </c>
      <c r="GZ28" s="16">
        <v>6.3</v>
      </c>
      <c r="HA28" s="16">
        <v>10.8</v>
      </c>
      <c r="HB28" s="16">
        <v>1.7</v>
      </c>
      <c r="HC28" s="16">
        <v>100</v>
      </c>
      <c r="HD28" s="16">
        <v>25.4</v>
      </c>
      <c r="HE28" s="16" t="s">
        <v>585</v>
      </c>
      <c r="HF28" s="16" t="s">
        <v>585</v>
      </c>
      <c r="HG28" s="16" t="s">
        <v>585</v>
      </c>
      <c r="HH28" s="16">
        <v>99.6</v>
      </c>
      <c r="HI28" s="16">
        <v>64.7</v>
      </c>
    </row>
    <row r="29" spans="1:217" s="16" customFormat="1">
      <c r="A29" s="16">
        <v>28</v>
      </c>
      <c r="B29" s="82" t="s">
        <v>626</v>
      </c>
      <c r="C29" s="16" t="s">
        <v>627</v>
      </c>
      <c r="D29" s="16" t="s">
        <v>585</v>
      </c>
      <c r="E29" s="16">
        <v>24.4</v>
      </c>
      <c r="F29" s="16">
        <v>0</v>
      </c>
      <c r="G29" s="16" t="s">
        <v>585</v>
      </c>
      <c r="H29" s="16" t="s">
        <v>585</v>
      </c>
      <c r="I29" s="16">
        <v>0</v>
      </c>
      <c r="J29" s="16" t="s">
        <v>585</v>
      </c>
      <c r="K29" s="16">
        <v>33.1</v>
      </c>
      <c r="L29" s="16">
        <v>89.1</v>
      </c>
      <c r="M29" s="16" t="s">
        <v>585</v>
      </c>
      <c r="N29" s="16" t="s">
        <v>585</v>
      </c>
      <c r="O29" s="16">
        <v>42.5</v>
      </c>
      <c r="P29" s="16" t="s">
        <v>585</v>
      </c>
      <c r="Q29" s="16">
        <v>20</v>
      </c>
      <c r="R29" s="16">
        <v>17.399999999999999</v>
      </c>
      <c r="S29" s="16">
        <v>59.4</v>
      </c>
      <c r="T29" s="16">
        <v>61.1</v>
      </c>
      <c r="U29" s="16">
        <v>0</v>
      </c>
      <c r="V29" s="16" t="s">
        <v>585</v>
      </c>
      <c r="W29" s="16">
        <v>80</v>
      </c>
      <c r="X29" s="16">
        <v>36.700000000000003</v>
      </c>
      <c r="Y29" s="16">
        <v>0</v>
      </c>
      <c r="Z29" s="16" t="s">
        <v>585</v>
      </c>
      <c r="AA29" s="16" t="s">
        <v>585</v>
      </c>
      <c r="AB29" s="16" t="s">
        <v>585</v>
      </c>
      <c r="AC29" s="16">
        <v>31</v>
      </c>
      <c r="AD29" s="16" t="s">
        <v>585</v>
      </c>
      <c r="AE29" s="16">
        <v>39.9</v>
      </c>
      <c r="AF29" s="16">
        <v>1.1000000000000001</v>
      </c>
      <c r="AG29" s="16">
        <v>0</v>
      </c>
      <c r="AH29" s="16" t="s">
        <v>585</v>
      </c>
      <c r="AI29" s="16" t="s">
        <v>585</v>
      </c>
      <c r="AJ29" s="16">
        <v>17.600000000000001</v>
      </c>
      <c r="AK29" s="16">
        <v>75.599999999999994</v>
      </c>
      <c r="AL29" s="16">
        <v>26.9</v>
      </c>
      <c r="AM29" s="16">
        <v>0</v>
      </c>
      <c r="AN29" s="16" t="s">
        <v>585</v>
      </c>
      <c r="AO29" s="16" t="s">
        <v>585</v>
      </c>
      <c r="AP29" s="16" t="s">
        <v>585</v>
      </c>
      <c r="AQ29" s="16">
        <v>37.799999999999997</v>
      </c>
      <c r="AR29" s="16">
        <v>2.5</v>
      </c>
      <c r="AS29" s="16">
        <v>51</v>
      </c>
      <c r="AT29" s="16">
        <v>23.3</v>
      </c>
      <c r="AU29" s="16">
        <v>59.6</v>
      </c>
      <c r="AV29" s="16">
        <v>22.7</v>
      </c>
      <c r="AW29" s="16" t="s">
        <v>585</v>
      </c>
      <c r="AX29" s="16">
        <v>37.5</v>
      </c>
      <c r="AY29" s="16">
        <v>2.4</v>
      </c>
      <c r="AZ29" s="16">
        <v>33.4</v>
      </c>
      <c r="BA29" s="16">
        <v>33.9</v>
      </c>
      <c r="BB29" s="16">
        <v>16</v>
      </c>
      <c r="BC29" s="16" t="s">
        <v>585</v>
      </c>
      <c r="BD29" s="16">
        <v>17.3</v>
      </c>
      <c r="BE29" s="16">
        <v>0</v>
      </c>
      <c r="BF29" s="16">
        <v>3.2</v>
      </c>
      <c r="BG29" s="16">
        <v>43.5</v>
      </c>
      <c r="BH29" s="16">
        <v>66.3</v>
      </c>
      <c r="BI29" s="16">
        <v>27.5</v>
      </c>
      <c r="BJ29" s="16">
        <v>38.9</v>
      </c>
      <c r="BK29" s="16">
        <v>25.3</v>
      </c>
      <c r="BL29" s="16">
        <v>0</v>
      </c>
      <c r="BM29" s="16">
        <v>82.6</v>
      </c>
      <c r="BN29" s="16" t="s">
        <v>585</v>
      </c>
      <c r="BO29" s="16" t="s">
        <v>585</v>
      </c>
      <c r="BP29" s="16">
        <v>16.899999999999999</v>
      </c>
      <c r="BQ29" s="16">
        <v>44.7</v>
      </c>
      <c r="BR29" s="16">
        <v>58</v>
      </c>
      <c r="BS29" s="16" t="s">
        <v>585</v>
      </c>
      <c r="BT29" s="16">
        <v>50</v>
      </c>
      <c r="BU29" s="16">
        <v>56.4</v>
      </c>
      <c r="BV29" s="16">
        <v>67.3</v>
      </c>
      <c r="BW29" s="16">
        <v>95.1</v>
      </c>
      <c r="BX29" s="16">
        <v>0.1</v>
      </c>
      <c r="BY29" s="16">
        <v>39.700000000000003</v>
      </c>
      <c r="BZ29" s="16" t="s">
        <v>585</v>
      </c>
      <c r="CA29" s="16">
        <v>3.4</v>
      </c>
      <c r="CB29" s="16" t="s">
        <v>585</v>
      </c>
      <c r="CC29" s="16">
        <v>19.2</v>
      </c>
      <c r="CD29" s="16">
        <v>7.7</v>
      </c>
      <c r="CE29" s="16">
        <v>21.4</v>
      </c>
      <c r="CF29" s="16">
        <v>0</v>
      </c>
      <c r="CG29" s="16">
        <v>26.8</v>
      </c>
      <c r="CH29" s="16">
        <v>25.6</v>
      </c>
      <c r="CI29" s="16" t="s">
        <v>585</v>
      </c>
      <c r="CJ29" s="16" t="s">
        <v>585</v>
      </c>
      <c r="CK29" s="16">
        <v>29.2</v>
      </c>
      <c r="CL29" s="16">
        <v>0.2</v>
      </c>
      <c r="CM29" s="16">
        <v>12</v>
      </c>
      <c r="CN29" s="16">
        <v>22.2</v>
      </c>
      <c r="CO29" s="16">
        <v>0.4</v>
      </c>
      <c r="CP29" s="16">
        <v>46.9</v>
      </c>
      <c r="CQ29" s="16">
        <v>50</v>
      </c>
      <c r="CR29" s="16">
        <v>41.8</v>
      </c>
      <c r="CS29" s="16">
        <v>20.3</v>
      </c>
      <c r="CT29" s="16">
        <v>58.7</v>
      </c>
      <c r="CU29" s="16" t="s">
        <v>585</v>
      </c>
      <c r="CV29" s="16">
        <v>0</v>
      </c>
      <c r="CW29" s="16">
        <v>41.7</v>
      </c>
      <c r="CX29" s="16">
        <v>20.3</v>
      </c>
      <c r="CY29" s="16">
        <v>8</v>
      </c>
      <c r="CZ29" s="16" t="s">
        <v>585</v>
      </c>
      <c r="DA29" s="16">
        <v>15.1</v>
      </c>
      <c r="DB29" s="16" t="s">
        <v>585</v>
      </c>
      <c r="DC29" s="16">
        <v>7.4</v>
      </c>
      <c r="DD29" s="16" t="s">
        <v>585</v>
      </c>
      <c r="DE29" s="16" t="s">
        <v>585</v>
      </c>
      <c r="DF29" s="16">
        <v>42.9</v>
      </c>
      <c r="DG29" s="16">
        <v>0</v>
      </c>
      <c r="DH29" s="16" t="s">
        <v>585</v>
      </c>
      <c r="DI29" s="16">
        <v>4.5</v>
      </c>
      <c r="DJ29" s="16" t="s">
        <v>585</v>
      </c>
      <c r="DK29" s="16" t="s">
        <v>585</v>
      </c>
      <c r="DL29" s="16">
        <v>100</v>
      </c>
      <c r="DM29" s="16" t="s">
        <v>585</v>
      </c>
      <c r="DN29" s="16" t="s">
        <v>585</v>
      </c>
      <c r="DO29" s="16">
        <v>14.8</v>
      </c>
      <c r="DP29" s="16" t="s">
        <v>585</v>
      </c>
      <c r="DQ29" s="16">
        <v>12.4</v>
      </c>
      <c r="DR29" s="16">
        <v>1.3</v>
      </c>
      <c r="DS29" s="16" t="s">
        <v>585</v>
      </c>
      <c r="DT29" s="16">
        <v>57.9</v>
      </c>
      <c r="DU29" s="16">
        <v>5.0999999999999996</v>
      </c>
      <c r="DV29" s="16" t="s">
        <v>585</v>
      </c>
      <c r="DW29" s="16">
        <v>20.7</v>
      </c>
      <c r="DX29" s="16">
        <v>17.100000000000001</v>
      </c>
      <c r="DY29" s="16">
        <v>48.6</v>
      </c>
      <c r="DZ29" s="16">
        <v>0</v>
      </c>
      <c r="EA29" s="16" t="s">
        <v>585</v>
      </c>
      <c r="EB29" s="16" t="s">
        <v>585</v>
      </c>
      <c r="EC29" s="16" t="s">
        <v>585</v>
      </c>
      <c r="ED29" s="16">
        <v>0</v>
      </c>
      <c r="EE29" s="16">
        <v>6.6</v>
      </c>
      <c r="EF29" s="16">
        <v>16.600000000000001</v>
      </c>
      <c r="EG29" s="16">
        <v>2.1</v>
      </c>
      <c r="EH29" s="16">
        <v>7.7</v>
      </c>
      <c r="EI29" s="16" t="s">
        <v>585</v>
      </c>
      <c r="EJ29" s="16" t="s">
        <v>585</v>
      </c>
      <c r="EK29" s="16">
        <v>53.2</v>
      </c>
      <c r="EL29" s="16" t="s">
        <v>585</v>
      </c>
      <c r="EM29" s="16">
        <v>24.5</v>
      </c>
      <c r="EN29" s="16">
        <v>40.6</v>
      </c>
      <c r="EO29" s="16" t="s">
        <v>585</v>
      </c>
      <c r="EP29" s="16">
        <v>0.4</v>
      </c>
      <c r="EQ29" s="16" t="s">
        <v>585</v>
      </c>
      <c r="ER29" s="16" t="s">
        <v>585</v>
      </c>
      <c r="ES29" s="16">
        <v>11.3</v>
      </c>
      <c r="ET29" s="16">
        <v>65.8</v>
      </c>
      <c r="EU29" s="16">
        <v>0.7</v>
      </c>
      <c r="EV29" s="16" t="s">
        <v>585</v>
      </c>
      <c r="EW29" s="16">
        <v>23.5</v>
      </c>
      <c r="EX29" s="16">
        <v>3.5</v>
      </c>
      <c r="EY29" s="16" t="s">
        <v>585</v>
      </c>
      <c r="EZ29" s="16">
        <v>16.600000000000001</v>
      </c>
      <c r="FA29" s="16">
        <v>12.5</v>
      </c>
      <c r="FB29" s="16">
        <v>79.5</v>
      </c>
      <c r="FC29" s="16">
        <v>30.5</v>
      </c>
      <c r="FD29" s="16" t="s">
        <v>585</v>
      </c>
      <c r="FE29" s="16">
        <v>36.200000000000003</v>
      </c>
      <c r="FF29" s="16" t="s">
        <v>585</v>
      </c>
      <c r="FG29" s="16">
        <v>90</v>
      </c>
      <c r="FH29" s="16">
        <v>4.4000000000000004</v>
      </c>
      <c r="FI29" s="16" t="s">
        <v>585</v>
      </c>
      <c r="FJ29" s="16">
        <v>5.2</v>
      </c>
      <c r="FK29" s="16" t="s">
        <v>585</v>
      </c>
      <c r="FL29" s="16">
        <v>0</v>
      </c>
      <c r="FM29" s="16">
        <v>5.8</v>
      </c>
      <c r="FN29" s="16">
        <v>18.399999999999999</v>
      </c>
      <c r="FO29" s="16" t="s">
        <v>585</v>
      </c>
      <c r="FP29" s="16">
        <v>50.2</v>
      </c>
      <c r="FQ29" s="16">
        <v>39.1</v>
      </c>
      <c r="FR29" s="81">
        <v>0</v>
      </c>
      <c r="FS29" s="16" t="s">
        <v>585</v>
      </c>
      <c r="FT29" s="16">
        <v>27.8</v>
      </c>
      <c r="FU29" s="16">
        <v>7.3</v>
      </c>
      <c r="FV29" s="16" t="s">
        <v>585</v>
      </c>
      <c r="FW29" s="16">
        <v>54.6</v>
      </c>
      <c r="FX29" s="16" t="s">
        <v>585</v>
      </c>
      <c r="FY29" s="16">
        <v>47.4</v>
      </c>
      <c r="FZ29" s="16">
        <v>1.5</v>
      </c>
      <c r="GA29" s="16" t="s">
        <v>585</v>
      </c>
      <c r="GB29" s="16">
        <v>13.2</v>
      </c>
      <c r="GC29" s="16">
        <v>10.7</v>
      </c>
      <c r="GD29" s="16">
        <v>28</v>
      </c>
      <c r="GE29" s="16">
        <v>43.4</v>
      </c>
      <c r="GF29" s="16">
        <v>47.5</v>
      </c>
      <c r="GG29" s="16" t="s">
        <v>585</v>
      </c>
      <c r="GH29" s="16" t="s">
        <v>585</v>
      </c>
      <c r="GI29" s="16">
        <v>10.5</v>
      </c>
      <c r="GJ29" s="16" t="s">
        <v>585</v>
      </c>
      <c r="GK29" s="16">
        <v>37.799999999999997</v>
      </c>
      <c r="GL29" s="16">
        <v>28.6</v>
      </c>
      <c r="GM29" s="16">
        <v>17.7</v>
      </c>
      <c r="GN29" s="16">
        <v>0</v>
      </c>
      <c r="GO29" s="16">
        <v>3.7</v>
      </c>
      <c r="GP29" s="16">
        <v>3.4</v>
      </c>
      <c r="GQ29" s="16">
        <v>25.7</v>
      </c>
      <c r="GR29" s="16">
        <v>21</v>
      </c>
      <c r="GS29" s="16">
        <v>12.5</v>
      </c>
      <c r="GT29" s="16" t="s">
        <v>585</v>
      </c>
      <c r="GU29" s="16" t="s">
        <v>585</v>
      </c>
      <c r="GV29" s="16">
        <v>34.200000000000003</v>
      </c>
      <c r="GW29" s="16">
        <v>31.1</v>
      </c>
      <c r="GX29" s="16">
        <v>54.2</v>
      </c>
      <c r="GY29" s="16">
        <v>46.1</v>
      </c>
      <c r="GZ29" s="16">
        <v>22.1</v>
      </c>
      <c r="HA29" s="16" t="s">
        <v>585</v>
      </c>
      <c r="HB29" s="16">
        <v>1.8</v>
      </c>
      <c r="HC29" s="16">
        <v>14.9</v>
      </c>
      <c r="HD29" s="16">
        <v>7</v>
      </c>
      <c r="HE29" s="16" t="s">
        <v>585</v>
      </c>
      <c r="HF29" s="16" t="s">
        <v>585</v>
      </c>
      <c r="HG29" s="16" t="s">
        <v>585</v>
      </c>
      <c r="HH29" s="16" t="s">
        <v>585</v>
      </c>
      <c r="HI29" s="16" t="s">
        <v>585</v>
      </c>
    </row>
    <row r="30" spans="1:217" s="16" customFormat="1">
      <c r="A30" s="16">
        <v>29</v>
      </c>
      <c r="B30" s="82" t="s">
        <v>628</v>
      </c>
      <c r="C30" s="16" t="s">
        <v>629</v>
      </c>
      <c r="D30" s="16">
        <v>24.6</v>
      </c>
      <c r="E30" s="16">
        <v>58.4</v>
      </c>
      <c r="F30" s="16">
        <v>6</v>
      </c>
      <c r="G30" s="16" t="s">
        <v>585</v>
      </c>
      <c r="H30" s="16" t="s">
        <v>585</v>
      </c>
      <c r="I30" s="16">
        <v>74.7</v>
      </c>
      <c r="J30" s="16" t="s">
        <v>585</v>
      </c>
      <c r="K30" s="16">
        <v>72.900000000000006</v>
      </c>
      <c r="L30" s="16">
        <v>40.5</v>
      </c>
      <c r="M30" s="16">
        <v>39.5</v>
      </c>
      <c r="N30" s="16" t="s">
        <v>585</v>
      </c>
      <c r="O30" s="16">
        <v>58.1</v>
      </c>
      <c r="P30" s="16">
        <v>70.599999999999994</v>
      </c>
      <c r="Q30" s="16">
        <v>41.3</v>
      </c>
      <c r="R30" s="16">
        <v>46.2</v>
      </c>
      <c r="S30" s="16">
        <v>0</v>
      </c>
      <c r="T30" s="16">
        <v>23.9</v>
      </c>
      <c r="U30" s="16">
        <v>1.7</v>
      </c>
      <c r="V30" s="16">
        <v>93.7</v>
      </c>
      <c r="W30" s="16">
        <v>46.1</v>
      </c>
      <c r="X30" s="16">
        <v>39.799999999999997</v>
      </c>
      <c r="Y30" s="16">
        <v>91.7</v>
      </c>
      <c r="Z30" s="16" t="s">
        <v>585</v>
      </c>
      <c r="AA30" s="16">
        <v>77.8</v>
      </c>
      <c r="AB30" s="16">
        <v>66.5</v>
      </c>
      <c r="AC30" s="16">
        <v>67.5</v>
      </c>
      <c r="AD30" s="16">
        <v>78.8</v>
      </c>
      <c r="AE30" s="16">
        <v>59.7</v>
      </c>
      <c r="AF30" s="16">
        <v>44.5</v>
      </c>
      <c r="AG30" s="16">
        <v>99.2</v>
      </c>
      <c r="AH30" s="16">
        <v>88.8</v>
      </c>
      <c r="AI30" s="16">
        <v>89.4</v>
      </c>
      <c r="AJ30" s="16">
        <v>72.599999999999994</v>
      </c>
      <c r="AK30" s="16">
        <v>67.7</v>
      </c>
      <c r="AL30" s="16">
        <v>40.700000000000003</v>
      </c>
      <c r="AM30" s="16">
        <v>1.3</v>
      </c>
      <c r="AN30" s="16" t="s">
        <v>585</v>
      </c>
      <c r="AO30" s="16">
        <v>94.5</v>
      </c>
      <c r="AP30" s="16">
        <v>72</v>
      </c>
      <c r="AQ30" s="16">
        <v>63.9</v>
      </c>
      <c r="AR30" s="16">
        <v>3.8</v>
      </c>
      <c r="AS30" s="16">
        <v>81.2</v>
      </c>
      <c r="AT30" s="16">
        <v>41.1</v>
      </c>
      <c r="AU30" s="16">
        <v>66.8</v>
      </c>
      <c r="AV30" s="16">
        <v>75</v>
      </c>
      <c r="AW30" s="16" t="s">
        <v>585</v>
      </c>
      <c r="AX30" s="16">
        <v>54.7</v>
      </c>
      <c r="AY30" s="16">
        <v>94</v>
      </c>
      <c r="AZ30" s="16">
        <v>95</v>
      </c>
      <c r="BA30" s="16">
        <v>71.900000000000006</v>
      </c>
      <c r="BB30" s="16">
        <v>59.9</v>
      </c>
      <c r="BC30" s="16">
        <v>98.4</v>
      </c>
      <c r="BD30" s="16">
        <v>52.4</v>
      </c>
      <c r="BE30" s="16">
        <v>2.1</v>
      </c>
      <c r="BF30" s="16">
        <v>43</v>
      </c>
      <c r="BG30" s="16">
        <v>95.3</v>
      </c>
      <c r="BH30" s="16">
        <v>52.4</v>
      </c>
      <c r="BI30" s="16">
        <v>44.6</v>
      </c>
      <c r="BJ30" s="16">
        <v>45.5</v>
      </c>
      <c r="BK30" s="16">
        <v>100</v>
      </c>
      <c r="BL30" s="16">
        <v>0</v>
      </c>
      <c r="BM30" s="16">
        <v>95.6</v>
      </c>
      <c r="BN30" s="16">
        <v>26.6</v>
      </c>
      <c r="BO30" s="16">
        <v>29</v>
      </c>
      <c r="BP30" s="16">
        <v>5.5</v>
      </c>
      <c r="BQ30" s="16">
        <v>84</v>
      </c>
      <c r="BR30" s="16">
        <v>68.400000000000006</v>
      </c>
      <c r="BS30" s="16" t="s">
        <v>585</v>
      </c>
      <c r="BT30" s="16">
        <v>90.5</v>
      </c>
      <c r="BU30" s="16">
        <v>15.5</v>
      </c>
      <c r="BV30" s="16">
        <v>31.9</v>
      </c>
      <c r="BW30" s="16">
        <v>76.7</v>
      </c>
      <c r="BX30" s="16">
        <v>90.4</v>
      </c>
      <c r="BY30" s="16">
        <v>85.2</v>
      </c>
      <c r="BZ30" s="16" t="s">
        <v>585</v>
      </c>
      <c r="CA30" s="16">
        <v>60.6</v>
      </c>
      <c r="CB30" s="16" t="s">
        <v>585</v>
      </c>
      <c r="CC30" s="16">
        <v>35.6</v>
      </c>
      <c r="CD30" s="16">
        <v>69.599999999999994</v>
      </c>
      <c r="CE30" s="16">
        <v>23.4</v>
      </c>
      <c r="CF30" s="16">
        <v>100</v>
      </c>
      <c r="CG30" s="16">
        <v>30.9</v>
      </c>
      <c r="CH30" s="16">
        <v>85.3</v>
      </c>
      <c r="CI30" s="16" t="s">
        <v>585</v>
      </c>
      <c r="CJ30" s="16">
        <v>83.6</v>
      </c>
      <c r="CK30" s="16">
        <v>100</v>
      </c>
      <c r="CL30" s="16">
        <v>0.8</v>
      </c>
      <c r="CM30" s="16">
        <v>43.7</v>
      </c>
      <c r="CN30" s="16">
        <v>68</v>
      </c>
      <c r="CO30" s="16">
        <v>17</v>
      </c>
      <c r="CP30" s="16">
        <v>70.3</v>
      </c>
      <c r="CQ30" s="16">
        <v>23.3</v>
      </c>
      <c r="CR30" s="16">
        <v>71.900000000000006</v>
      </c>
      <c r="CS30" s="16">
        <v>58.1</v>
      </c>
      <c r="CT30" s="16">
        <v>26.9</v>
      </c>
      <c r="CU30" s="16" t="s">
        <v>585</v>
      </c>
      <c r="CV30" s="16">
        <v>14.9</v>
      </c>
      <c r="CW30" s="16">
        <v>34</v>
      </c>
      <c r="CX30" s="16">
        <v>54.6</v>
      </c>
      <c r="CY30" s="16">
        <v>29.7</v>
      </c>
      <c r="CZ30" s="16" t="s">
        <v>585</v>
      </c>
      <c r="DA30" s="16">
        <v>29.1</v>
      </c>
      <c r="DB30" s="16" t="s">
        <v>585</v>
      </c>
      <c r="DC30" s="16">
        <v>86.8</v>
      </c>
      <c r="DD30" s="16">
        <v>13.7</v>
      </c>
      <c r="DE30" s="16">
        <v>63.2</v>
      </c>
      <c r="DF30" s="16">
        <v>95.2</v>
      </c>
      <c r="DG30" s="16">
        <v>4.3</v>
      </c>
      <c r="DH30" s="16">
        <v>66.599999999999994</v>
      </c>
      <c r="DI30" s="16">
        <v>10.3</v>
      </c>
      <c r="DJ30" s="16" t="s">
        <v>585</v>
      </c>
      <c r="DK30" s="16" t="s">
        <v>585</v>
      </c>
      <c r="DL30" s="16">
        <v>86.9</v>
      </c>
      <c r="DM30" s="16">
        <v>89.2</v>
      </c>
      <c r="DN30" s="16" t="s">
        <v>585</v>
      </c>
      <c r="DO30" s="16">
        <v>24.5</v>
      </c>
      <c r="DP30" s="16">
        <v>79.900000000000006</v>
      </c>
      <c r="DQ30" s="16">
        <v>40</v>
      </c>
      <c r="DR30" s="16">
        <v>0</v>
      </c>
      <c r="DS30" s="16">
        <v>16.600000000000001</v>
      </c>
      <c r="DT30" s="16">
        <v>99.8</v>
      </c>
      <c r="DU30" s="16">
        <v>0</v>
      </c>
      <c r="DV30" s="16" t="s">
        <v>585</v>
      </c>
      <c r="DW30" s="16">
        <v>52.3</v>
      </c>
      <c r="DX30" s="16">
        <v>6.7</v>
      </c>
      <c r="DY30" s="16">
        <v>30.7</v>
      </c>
      <c r="DZ30" s="16">
        <v>0</v>
      </c>
      <c r="EA30" s="16">
        <v>52.9</v>
      </c>
      <c r="EB30" s="16" t="s">
        <v>585</v>
      </c>
      <c r="EC30" s="16">
        <v>73.400000000000006</v>
      </c>
      <c r="ED30" s="16">
        <v>50.4</v>
      </c>
      <c r="EE30" s="16">
        <v>7.7</v>
      </c>
      <c r="EF30" s="16">
        <v>81.8</v>
      </c>
      <c r="EG30" s="16">
        <v>27.7</v>
      </c>
      <c r="EH30" s="16">
        <v>99</v>
      </c>
      <c r="EI30" s="16" t="s">
        <v>585</v>
      </c>
      <c r="EJ30" s="16">
        <v>80.3</v>
      </c>
      <c r="EK30" s="16">
        <v>76.8</v>
      </c>
      <c r="EL30" s="16" t="s">
        <v>585</v>
      </c>
      <c r="EM30" s="16">
        <v>16.8</v>
      </c>
      <c r="EN30" s="16">
        <v>92.9</v>
      </c>
      <c r="EO30" s="16">
        <v>85.2</v>
      </c>
      <c r="EP30" s="16">
        <v>88.7</v>
      </c>
      <c r="EQ30" s="16" t="s">
        <v>585</v>
      </c>
      <c r="ER30" s="16">
        <v>26.3</v>
      </c>
      <c r="ES30" s="16">
        <v>73.400000000000006</v>
      </c>
      <c r="ET30" s="16">
        <v>53.5</v>
      </c>
      <c r="EU30" s="16">
        <v>62.8</v>
      </c>
      <c r="EV30" s="16" t="s">
        <v>585</v>
      </c>
      <c r="EW30" s="16">
        <v>84</v>
      </c>
      <c r="EX30" s="16">
        <v>3.9</v>
      </c>
      <c r="EY30" s="16">
        <v>61.7</v>
      </c>
      <c r="EZ30" s="16">
        <v>65.599999999999994</v>
      </c>
      <c r="FA30" s="16">
        <v>37.1</v>
      </c>
      <c r="FB30" s="16">
        <v>90.9</v>
      </c>
      <c r="FC30" s="16">
        <v>80</v>
      </c>
      <c r="FD30" s="16" t="s">
        <v>585</v>
      </c>
      <c r="FE30" s="16">
        <v>94.5</v>
      </c>
      <c r="FF30" s="16" t="s">
        <v>585</v>
      </c>
      <c r="FG30" s="16">
        <v>81.099999999999994</v>
      </c>
      <c r="FH30" s="16">
        <v>31</v>
      </c>
      <c r="FI30" s="16">
        <v>57</v>
      </c>
      <c r="FJ30" s="16">
        <v>14.5</v>
      </c>
      <c r="FK30" s="16" t="s">
        <v>585</v>
      </c>
      <c r="FL30" s="16">
        <v>59.3</v>
      </c>
      <c r="FM30" s="16">
        <v>15.6</v>
      </c>
      <c r="FN30" s="16">
        <v>63.8</v>
      </c>
      <c r="FO30" s="16">
        <v>48.5</v>
      </c>
      <c r="FP30" s="16">
        <v>89.2</v>
      </c>
      <c r="FQ30" s="16">
        <v>63.3</v>
      </c>
      <c r="FR30" s="81">
        <v>14.9</v>
      </c>
      <c r="FS30" s="16">
        <v>91.4</v>
      </c>
      <c r="FT30" s="16">
        <v>87.3</v>
      </c>
      <c r="FU30" s="16">
        <v>5</v>
      </c>
      <c r="FV30" s="16" t="s">
        <v>585</v>
      </c>
      <c r="FW30" s="16">
        <v>37.799999999999997</v>
      </c>
      <c r="FX30" s="16" t="s">
        <v>585</v>
      </c>
      <c r="FY30" s="16">
        <v>64.3</v>
      </c>
      <c r="FZ30" s="16">
        <v>48.3</v>
      </c>
      <c r="GA30" s="16" t="s">
        <v>585</v>
      </c>
      <c r="GB30" s="16">
        <v>44.5</v>
      </c>
      <c r="GC30" s="16">
        <v>61.6</v>
      </c>
      <c r="GD30" s="16">
        <v>16.899999999999999</v>
      </c>
      <c r="GE30" s="16">
        <v>32.6</v>
      </c>
      <c r="GF30" s="16">
        <v>69.3</v>
      </c>
      <c r="GG30" s="16">
        <v>21.7</v>
      </c>
      <c r="GH30" s="16" t="s">
        <v>585</v>
      </c>
      <c r="GI30" s="16">
        <v>79.099999999999994</v>
      </c>
      <c r="GJ30" s="16">
        <v>23.1</v>
      </c>
      <c r="GK30" s="16">
        <v>82.1</v>
      </c>
      <c r="GL30" s="16">
        <v>69.599999999999994</v>
      </c>
      <c r="GM30" s="16">
        <v>56.2</v>
      </c>
      <c r="GN30" s="16">
        <v>85.4</v>
      </c>
      <c r="GO30" s="16">
        <v>0.5</v>
      </c>
      <c r="GP30" s="16">
        <v>70.5</v>
      </c>
      <c r="GQ30" s="16">
        <v>59.6</v>
      </c>
      <c r="GR30" s="16">
        <v>1</v>
      </c>
      <c r="GS30" s="16">
        <v>24.1</v>
      </c>
      <c r="GT30" s="16" t="s">
        <v>585</v>
      </c>
      <c r="GU30" s="16">
        <v>77.5</v>
      </c>
      <c r="GV30" s="16">
        <v>54.5</v>
      </c>
      <c r="GW30" s="16">
        <v>95.3</v>
      </c>
      <c r="GX30" s="16">
        <v>83.5</v>
      </c>
      <c r="GY30" s="16">
        <v>36.9</v>
      </c>
      <c r="GZ30" s="16">
        <v>16.7</v>
      </c>
      <c r="HA30" s="16">
        <v>26.8</v>
      </c>
      <c r="HB30" s="16">
        <v>2.9</v>
      </c>
      <c r="HC30" s="16">
        <v>75.5</v>
      </c>
      <c r="HD30" s="16">
        <v>44.3</v>
      </c>
      <c r="HE30" s="16" t="s">
        <v>585</v>
      </c>
      <c r="HF30" s="16" t="s">
        <v>585</v>
      </c>
      <c r="HG30" s="16" t="s">
        <v>585</v>
      </c>
      <c r="HH30" s="16">
        <v>79.400000000000006</v>
      </c>
      <c r="HI30" s="16">
        <v>95.4</v>
      </c>
    </row>
    <row r="31" spans="1:217">
      <c r="A31" s="16">
        <v>30</v>
      </c>
      <c r="B31" s="12" t="s">
        <v>213</v>
      </c>
      <c r="D31" s="20" t="s">
        <v>585</v>
      </c>
      <c r="E31" s="20" t="s">
        <v>585</v>
      </c>
      <c r="F31" s="20" t="s">
        <v>585</v>
      </c>
      <c r="G31" s="20" t="s">
        <v>585</v>
      </c>
      <c r="H31" s="20" t="s">
        <v>585</v>
      </c>
      <c r="I31" s="20" t="s">
        <v>585</v>
      </c>
      <c r="J31" s="20" t="s">
        <v>585</v>
      </c>
      <c r="K31" s="20" t="s">
        <v>585</v>
      </c>
      <c r="L31" s="20" t="s">
        <v>585</v>
      </c>
      <c r="M31" s="20" t="s">
        <v>585</v>
      </c>
      <c r="N31" s="20" t="s">
        <v>585</v>
      </c>
      <c r="O31" s="20" t="s">
        <v>585</v>
      </c>
      <c r="P31" s="20" t="s">
        <v>585</v>
      </c>
      <c r="Q31" s="20" t="s">
        <v>585</v>
      </c>
      <c r="R31" s="20" t="s">
        <v>585</v>
      </c>
      <c r="S31" s="20" t="s">
        <v>585</v>
      </c>
      <c r="T31" s="20" t="s">
        <v>585</v>
      </c>
      <c r="U31" s="20" t="s">
        <v>585</v>
      </c>
      <c r="V31" s="20" t="s">
        <v>585</v>
      </c>
      <c r="W31" s="20" t="s">
        <v>585</v>
      </c>
      <c r="X31" s="20" t="s">
        <v>585</v>
      </c>
      <c r="Y31" s="20" t="s">
        <v>585</v>
      </c>
      <c r="Z31" s="20" t="s">
        <v>585</v>
      </c>
      <c r="AA31" s="20" t="s">
        <v>585</v>
      </c>
      <c r="AB31" s="20" t="s">
        <v>585</v>
      </c>
      <c r="AC31" s="20" t="s">
        <v>585</v>
      </c>
      <c r="AD31" s="20" t="s">
        <v>585</v>
      </c>
      <c r="AE31" s="20" t="s">
        <v>585</v>
      </c>
      <c r="AF31" s="20" t="s">
        <v>585</v>
      </c>
      <c r="AG31" s="20" t="s">
        <v>585</v>
      </c>
      <c r="AH31" s="20" t="s">
        <v>585</v>
      </c>
      <c r="AI31" s="20" t="s">
        <v>585</v>
      </c>
      <c r="AJ31" s="20" t="s">
        <v>585</v>
      </c>
      <c r="AK31" s="20" t="s">
        <v>585</v>
      </c>
      <c r="AL31" s="20" t="s">
        <v>585</v>
      </c>
      <c r="AM31" s="20" t="s">
        <v>585</v>
      </c>
      <c r="AN31" s="20" t="s">
        <v>585</v>
      </c>
      <c r="AO31" s="20" t="s">
        <v>585</v>
      </c>
      <c r="AP31" s="20" t="s">
        <v>585</v>
      </c>
      <c r="AQ31" s="20" t="s">
        <v>585</v>
      </c>
      <c r="AR31" s="20" t="s">
        <v>585</v>
      </c>
      <c r="AS31" s="20" t="s">
        <v>585</v>
      </c>
      <c r="AT31" s="20" t="s">
        <v>585</v>
      </c>
      <c r="AU31" s="20" t="s">
        <v>585</v>
      </c>
      <c r="AV31" s="20" t="s">
        <v>585</v>
      </c>
      <c r="AW31" s="20" t="s">
        <v>585</v>
      </c>
      <c r="AX31" s="20" t="s">
        <v>585</v>
      </c>
      <c r="AY31" s="20" t="s">
        <v>585</v>
      </c>
      <c r="AZ31" s="20" t="s">
        <v>585</v>
      </c>
      <c r="BA31" s="20" t="s">
        <v>585</v>
      </c>
      <c r="BB31" s="20" t="s">
        <v>585</v>
      </c>
      <c r="BC31" s="20" t="s">
        <v>585</v>
      </c>
      <c r="BD31" s="20" t="s">
        <v>585</v>
      </c>
      <c r="BE31" s="20" t="s">
        <v>585</v>
      </c>
      <c r="BF31" s="20" t="s">
        <v>585</v>
      </c>
      <c r="BG31" s="20" t="s">
        <v>585</v>
      </c>
      <c r="BH31" s="20" t="s">
        <v>585</v>
      </c>
      <c r="BI31" s="20" t="s">
        <v>585</v>
      </c>
      <c r="BJ31" s="20" t="s">
        <v>585</v>
      </c>
      <c r="BK31" s="20" t="s">
        <v>585</v>
      </c>
      <c r="BL31" s="20" t="s">
        <v>585</v>
      </c>
      <c r="BM31" s="20" t="s">
        <v>585</v>
      </c>
      <c r="BN31" s="20" t="s">
        <v>585</v>
      </c>
      <c r="BO31" s="20" t="s">
        <v>585</v>
      </c>
      <c r="BP31" s="20" t="s">
        <v>585</v>
      </c>
      <c r="BQ31" s="20" t="s">
        <v>585</v>
      </c>
      <c r="BR31" s="20" t="s">
        <v>585</v>
      </c>
      <c r="BS31" s="20" t="s">
        <v>585</v>
      </c>
      <c r="BT31" s="20" t="s">
        <v>585</v>
      </c>
      <c r="BU31" s="20" t="s">
        <v>585</v>
      </c>
      <c r="BV31" s="20" t="s">
        <v>585</v>
      </c>
      <c r="BW31" s="20" t="s">
        <v>585</v>
      </c>
      <c r="BX31" s="20" t="s">
        <v>585</v>
      </c>
      <c r="BY31" s="20" t="s">
        <v>585</v>
      </c>
      <c r="BZ31" s="20" t="s">
        <v>585</v>
      </c>
      <c r="CA31" s="20" t="s">
        <v>585</v>
      </c>
      <c r="CB31" s="20" t="s">
        <v>585</v>
      </c>
      <c r="CC31" s="20" t="s">
        <v>585</v>
      </c>
      <c r="CD31" s="20" t="s">
        <v>585</v>
      </c>
      <c r="CE31" s="20" t="s">
        <v>585</v>
      </c>
      <c r="CF31" s="20" t="s">
        <v>585</v>
      </c>
      <c r="CG31" s="20" t="s">
        <v>585</v>
      </c>
      <c r="CH31" s="20" t="s">
        <v>585</v>
      </c>
      <c r="CI31" s="20" t="s">
        <v>585</v>
      </c>
      <c r="CJ31" s="20" t="s">
        <v>585</v>
      </c>
      <c r="CK31" s="20" t="s">
        <v>585</v>
      </c>
      <c r="CL31" s="20" t="s">
        <v>585</v>
      </c>
      <c r="CM31" s="20" t="s">
        <v>585</v>
      </c>
      <c r="CN31" s="20" t="s">
        <v>585</v>
      </c>
      <c r="CO31" s="20" t="s">
        <v>585</v>
      </c>
      <c r="CP31" s="20" t="s">
        <v>585</v>
      </c>
      <c r="CQ31" s="20" t="s">
        <v>585</v>
      </c>
      <c r="CR31" s="20" t="s">
        <v>585</v>
      </c>
      <c r="CS31" s="20" t="s">
        <v>585</v>
      </c>
      <c r="CT31" s="20" t="s">
        <v>585</v>
      </c>
      <c r="CU31" s="20" t="s">
        <v>585</v>
      </c>
      <c r="CV31" s="20" t="s">
        <v>585</v>
      </c>
      <c r="CW31" s="20" t="s">
        <v>585</v>
      </c>
      <c r="CX31" s="20" t="s">
        <v>585</v>
      </c>
      <c r="CY31" s="20" t="s">
        <v>585</v>
      </c>
      <c r="CZ31" s="20" t="s">
        <v>585</v>
      </c>
      <c r="DA31" s="20" t="s">
        <v>585</v>
      </c>
      <c r="DB31" s="20" t="s">
        <v>585</v>
      </c>
      <c r="DC31" s="20" t="s">
        <v>585</v>
      </c>
      <c r="DD31" s="20" t="s">
        <v>585</v>
      </c>
      <c r="DE31" s="20" t="s">
        <v>585</v>
      </c>
      <c r="DF31" s="20" t="s">
        <v>585</v>
      </c>
      <c r="DG31" s="20" t="s">
        <v>585</v>
      </c>
      <c r="DH31" s="20" t="s">
        <v>585</v>
      </c>
      <c r="DI31" s="20" t="s">
        <v>585</v>
      </c>
      <c r="DJ31" s="20" t="s">
        <v>585</v>
      </c>
      <c r="DK31" s="20" t="s">
        <v>585</v>
      </c>
      <c r="DL31" s="20" t="s">
        <v>585</v>
      </c>
      <c r="DM31" s="20" t="s">
        <v>585</v>
      </c>
      <c r="DN31" s="20" t="s">
        <v>585</v>
      </c>
      <c r="DO31" s="20" t="s">
        <v>585</v>
      </c>
      <c r="DP31" s="20" t="s">
        <v>585</v>
      </c>
      <c r="DQ31" s="20" t="s">
        <v>585</v>
      </c>
      <c r="DR31" s="20" t="s">
        <v>585</v>
      </c>
      <c r="DS31" s="20" t="s">
        <v>585</v>
      </c>
      <c r="DT31" s="20" t="s">
        <v>585</v>
      </c>
      <c r="DU31" s="20" t="s">
        <v>585</v>
      </c>
      <c r="DV31" s="20" t="s">
        <v>585</v>
      </c>
      <c r="DW31" s="20" t="s">
        <v>585</v>
      </c>
      <c r="DX31" s="20" t="s">
        <v>585</v>
      </c>
      <c r="DY31" s="20" t="s">
        <v>585</v>
      </c>
      <c r="DZ31" s="20" t="s">
        <v>585</v>
      </c>
      <c r="EA31" s="20" t="s">
        <v>585</v>
      </c>
      <c r="EB31" s="20" t="s">
        <v>585</v>
      </c>
      <c r="EC31" s="20" t="s">
        <v>585</v>
      </c>
      <c r="ED31" s="20" t="s">
        <v>585</v>
      </c>
      <c r="EE31" s="20" t="s">
        <v>585</v>
      </c>
      <c r="EF31" s="20" t="s">
        <v>585</v>
      </c>
      <c r="EG31" s="20" t="s">
        <v>585</v>
      </c>
      <c r="EH31" s="20" t="s">
        <v>585</v>
      </c>
      <c r="EI31" s="20" t="s">
        <v>585</v>
      </c>
      <c r="EJ31" s="20" t="s">
        <v>585</v>
      </c>
      <c r="EK31" s="20" t="s">
        <v>585</v>
      </c>
      <c r="EL31" s="20" t="s">
        <v>585</v>
      </c>
      <c r="EM31" s="20" t="s">
        <v>585</v>
      </c>
      <c r="EN31" s="20" t="s">
        <v>585</v>
      </c>
      <c r="EO31" s="20" t="s">
        <v>585</v>
      </c>
      <c r="EP31" s="20" t="s">
        <v>585</v>
      </c>
      <c r="EQ31" s="20" t="s">
        <v>585</v>
      </c>
      <c r="ER31" s="20" t="s">
        <v>585</v>
      </c>
      <c r="ES31" s="20" t="s">
        <v>585</v>
      </c>
      <c r="ET31" s="20" t="s">
        <v>585</v>
      </c>
      <c r="EU31" s="20" t="s">
        <v>585</v>
      </c>
      <c r="EV31" s="20" t="s">
        <v>585</v>
      </c>
      <c r="EW31" s="20" t="s">
        <v>585</v>
      </c>
      <c r="EX31" s="20" t="s">
        <v>585</v>
      </c>
      <c r="EY31" s="20" t="s">
        <v>585</v>
      </c>
      <c r="EZ31" s="20" t="s">
        <v>585</v>
      </c>
      <c r="FA31" s="20" t="s">
        <v>585</v>
      </c>
      <c r="FB31" s="20" t="s">
        <v>585</v>
      </c>
      <c r="FC31" s="20" t="s">
        <v>585</v>
      </c>
      <c r="FD31" s="20" t="s">
        <v>585</v>
      </c>
      <c r="FE31" s="20" t="s">
        <v>585</v>
      </c>
      <c r="FF31" s="20" t="s">
        <v>585</v>
      </c>
      <c r="FG31" s="20" t="s">
        <v>585</v>
      </c>
      <c r="FH31" s="20" t="s">
        <v>585</v>
      </c>
      <c r="FI31" s="20" t="s">
        <v>585</v>
      </c>
      <c r="FJ31" s="20" t="s">
        <v>585</v>
      </c>
      <c r="FK31" s="20" t="s">
        <v>585</v>
      </c>
      <c r="FL31" s="20" t="s">
        <v>585</v>
      </c>
      <c r="FM31" s="20" t="s">
        <v>585</v>
      </c>
      <c r="FN31" s="20" t="s">
        <v>585</v>
      </c>
      <c r="FO31" s="20" t="s">
        <v>585</v>
      </c>
      <c r="FP31" s="20" t="s">
        <v>585</v>
      </c>
      <c r="FQ31" s="20" t="s">
        <v>585</v>
      </c>
      <c r="FR31" s="20" t="s">
        <v>585</v>
      </c>
      <c r="FS31" s="20" t="s">
        <v>585</v>
      </c>
      <c r="FT31" s="20" t="s">
        <v>585</v>
      </c>
      <c r="FU31" s="20" t="s">
        <v>585</v>
      </c>
      <c r="FV31" s="20" t="s">
        <v>585</v>
      </c>
      <c r="FW31" s="20" t="s">
        <v>585</v>
      </c>
      <c r="FX31" s="20" t="s">
        <v>585</v>
      </c>
      <c r="FY31" s="20" t="s">
        <v>585</v>
      </c>
      <c r="FZ31" s="20" t="s">
        <v>585</v>
      </c>
      <c r="GA31" s="20" t="s">
        <v>585</v>
      </c>
      <c r="GB31" s="20" t="s">
        <v>585</v>
      </c>
      <c r="GC31" s="20" t="s">
        <v>585</v>
      </c>
      <c r="GD31" s="20" t="s">
        <v>585</v>
      </c>
      <c r="GE31" s="20" t="s">
        <v>585</v>
      </c>
      <c r="GF31" s="20" t="s">
        <v>585</v>
      </c>
      <c r="GG31" s="20" t="s">
        <v>585</v>
      </c>
      <c r="GH31" s="20" t="s">
        <v>585</v>
      </c>
      <c r="GI31" s="20" t="s">
        <v>585</v>
      </c>
      <c r="GJ31" s="20" t="s">
        <v>585</v>
      </c>
      <c r="GK31" s="20" t="s">
        <v>585</v>
      </c>
      <c r="GL31" s="20" t="s">
        <v>585</v>
      </c>
      <c r="GM31" s="20" t="s">
        <v>585</v>
      </c>
      <c r="GN31" s="20" t="s">
        <v>585</v>
      </c>
      <c r="GO31" s="20" t="s">
        <v>585</v>
      </c>
      <c r="GP31" s="20" t="s">
        <v>585</v>
      </c>
      <c r="GQ31" s="20" t="s">
        <v>585</v>
      </c>
      <c r="GR31" s="20" t="s">
        <v>585</v>
      </c>
      <c r="GS31" s="20" t="s">
        <v>585</v>
      </c>
      <c r="GT31" s="20" t="s">
        <v>585</v>
      </c>
      <c r="GU31" s="20" t="s">
        <v>585</v>
      </c>
      <c r="GV31" s="20" t="s">
        <v>585</v>
      </c>
      <c r="GW31" s="20" t="s">
        <v>585</v>
      </c>
      <c r="GX31" s="20" t="s">
        <v>585</v>
      </c>
      <c r="GY31" s="20" t="s">
        <v>585</v>
      </c>
      <c r="GZ31" s="20" t="s">
        <v>585</v>
      </c>
      <c r="HA31" s="20" t="s">
        <v>585</v>
      </c>
      <c r="HB31" s="20" t="s">
        <v>585</v>
      </c>
      <c r="HC31" s="20" t="s">
        <v>585</v>
      </c>
      <c r="HD31" s="20" t="s">
        <v>585</v>
      </c>
      <c r="HE31" s="20" t="s">
        <v>585</v>
      </c>
      <c r="HF31" s="20" t="s">
        <v>585</v>
      </c>
      <c r="HG31" s="20" t="s">
        <v>585</v>
      </c>
      <c r="HH31" s="20" t="s">
        <v>585</v>
      </c>
      <c r="HI31" s="20" t="s">
        <v>585</v>
      </c>
    </row>
    <row r="32" spans="1:217">
      <c r="A32" s="16">
        <v>31</v>
      </c>
      <c r="B32" s="2" t="s">
        <v>228</v>
      </c>
      <c r="D32" s="20" t="s">
        <v>585</v>
      </c>
      <c r="E32" s="20" t="s">
        <v>585</v>
      </c>
      <c r="F32" s="20" t="s">
        <v>585</v>
      </c>
      <c r="G32" s="20" t="s">
        <v>585</v>
      </c>
      <c r="H32" s="20" t="s">
        <v>585</v>
      </c>
      <c r="I32" s="20" t="s">
        <v>585</v>
      </c>
      <c r="J32" s="20" t="s">
        <v>585</v>
      </c>
      <c r="K32" s="20" t="s">
        <v>585</v>
      </c>
      <c r="L32" s="20" t="s">
        <v>585</v>
      </c>
      <c r="M32" s="20" t="s">
        <v>585</v>
      </c>
      <c r="N32" s="20" t="s">
        <v>585</v>
      </c>
      <c r="O32" s="20" t="s">
        <v>585</v>
      </c>
      <c r="P32" s="20" t="s">
        <v>585</v>
      </c>
      <c r="Q32" s="20" t="s">
        <v>585</v>
      </c>
      <c r="R32" s="20" t="s">
        <v>585</v>
      </c>
      <c r="S32" s="20" t="s">
        <v>585</v>
      </c>
      <c r="T32" s="20" t="s">
        <v>585</v>
      </c>
      <c r="U32" s="20" t="s">
        <v>585</v>
      </c>
      <c r="V32" s="20" t="s">
        <v>585</v>
      </c>
      <c r="W32" s="20" t="s">
        <v>585</v>
      </c>
      <c r="X32" s="20" t="s">
        <v>585</v>
      </c>
      <c r="Y32" s="20" t="s">
        <v>585</v>
      </c>
      <c r="Z32" s="20" t="s">
        <v>585</v>
      </c>
      <c r="AA32" s="20" t="s">
        <v>585</v>
      </c>
      <c r="AB32" s="20" t="s">
        <v>585</v>
      </c>
      <c r="AC32" s="20" t="s">
        <v>585</v>
      </c>
      <c r="AD32" s="20" t="s">
        <v>585</v>
      </c>
      <c r="AE32" s="20" t="s">
        <v>585</v>
      </c>
      <c r="AF32" s="20" t="s">
        <v>585</v>
      </c>
      <c r="AG32" s="20" t="s">
        <v>585</v>
      </c>
      <c r="AH32" s="20" t="s">
        <v>585</v>
      </c>
      <c r="AI32" s="20" t="s">
        <v>585</v>
      </c>
      <c r="AJ32" s="20" t="s">
        <v>585</v>
      </c>
      <c r="AK32" s="20" t="s">
        <v>585</v>
      </c>
      <c r="AL32" s="20" t="s">
        <v>585</v>
      </c>
      <c r="AM32" s="20" t="s">
        <v>585</v>
      </c>
      <c r="AN32" s="20" t="s">
        <v>585</v>
      </c>
      <c r="AO32" s="20" t="s">
        <v>585</v>
      </c>
      <c r="AP32" s="20" t="s">
        <v>585</v>
      </c>
      <c r="AQ32" s="20" t="s">
        <v>585</v>
      </c>
      <c r="AR32" s="20" t="s">
        <v>585</v>
      </c>
      <c r="AS32" s="20" t="s">
        <v>585</v>
      </c>
      <c r="AT32" s="20" t="s">
        <v>585</v>
      </c>
      <c r="AU32" s="20" t="s">
        <v>585</v>
      </c>
      <c r="AV32" s="20" t="s">
        <v>585</v>
      </c>
      <c r="AW32" s="20" t="s">
        <v>585</v>
      </c>
      <c r="AX32" s="20" t="s">
        <v>585</v>
      </c>
      <c r="AY32" s="20" t="s">
        <v>585</v>
      </c>
      <c r="AZ32" s="20" t="s">
        <v>585</v>
      </c>
      <c r="BA32" s="20" t="s">
        <v>585</v>
      </c>
      <c r="BB32" s="20" t="s">
        <v>585</v>
      </c>
      <c r="BC32" s="20" t="s">
        <v>585</v>
      </c>
      <c r="BD32" s="20" t="s">
        <v>585</v>
      </c>
      <c r="BE32" s="20" t="s">
        <v>585</v>
      </c>
      <c r="BF32" s="20" t="s">
        <v>585</v>
      </c>
      <c r="BG32" s="20" t="s">
        <v>585</v>
      </c>
      <c r="BH32" s="20" t="s">
        <v>585</v>
      </c>
      <c r="BI32" s="20" t="s">
        <v>585</v>
      </c>
      <c r="BJ32" s="20" t="s">
        <v>585</v>
      </c>
      <c r="BK32" s="20" t="s">
        <v>585</v>
      </c>
      <c r="BL32" s="20" t="s">
        <v>585</v>
      </c>
      <c r="BM32" s="20" t="s">
        <v>585</v>
      </c>
      <c r="BN32" s="20" t="s">
        <v>585</v>
      </c>
      <c r="BO32" s="20" t="s">
        <v>585</v>
      </c>
      <c r="BP32" s="20" t="s">
        <v>585</v>
      </c>
      <c r="BQ32" s="20" t="s">
        <v>585</v>
      </c>
      <c r="BR32" s="20" t="s">
        <v>585</v>
      </c>
      <c r="BS32" s="20" t="s">
        <v>585</v>
      </c>
      <c r="BT32" s="20" t="s">
        <v>585</v>
      </c>
      <c r="BU32" s="20" t="s">
        <v>585</v>
      </c>
      <c r="BV32" s="20" t="s">
        <v>585</v>
      </c>
      <c r="BW32" s="20" t="s">
        <v>585</v>
      </c>
      <c r="BX32" s="20" t="s">
        <v>585</v>
      </c>
      <c r="BY32" s="20" t="s">
        <v>585</v>
      </c>
      <c r="BZ32" s="20" t="s">
        <v>585</v>
      </c>
      <c r="CA32" s="20" t="s">
        <v>585</v>
      </c>
      <c r="CB32" s="20" t="s">
        <v>585</v>
      </c>
      <c r="CC32" s="20" t="s">
        <v>585</v>
      </c>
      <c r="CD32" s="20" t="s">
        <v>585</v>
      </c>
      <c r="CE32" s="20" t="s">
        <v>585</v>
      </c>
      <c r="CF32" s="20" t="s">
        <v>585</v>
      </c>
      <c r="CG32" s="20" t="s">
        <v>585</v>
      </c>
      <c r="CH32" s="20" t="s">
        <v>585</v>
      </c>
      <c r="CI32" s="20" t="s">
        <v>585</v>
      </c>
      <c r="CJ32" s="20" t="s">
        <v>585</v>
      </c>
      <c r="CK32" s="20" t="s">
        <v>585</v>
      </c>
      <c r="CL32" s="20" t="s">
        <v>585</v>
      </c>
      <c r="CM32" s="20" t="s">
        <v>585</v>
      </c>
      <c r="CN32" s="20" t="s">
        <v>585</v>
      </c>
      <c r="CO32" s="20" t="s">
        <v>585</v>
      </c>
      <c r="CP32" s="20" t="s">
        <v>585</v>
      </c>
      <c r="CQ32" s="20" t="s">
        <v>585</v>
      </c>
      <c r="CR32" s="20" t="s">
        <v>585</v>
      </c>
      <c r="CS32" s="20" t="s">
        <v>585</v>
      </c>
      <c r="CT32" s="20" t="s">
        <v>585</v>
      </c>
      <c r="CU32" s="20" t="s">
        <v>585</v>
      </c>
      <c r="CV32" s="20" t="s">
        <v>585</v>
      </c>
      <c r="CW32" s="20" t="s">
        <v>585</v>
      </c>
      <c r="CX32" s="20" t="s">
        <v>585</v>
      </c>
      <c r="CY32" s="20" t="s">
        <v>585</v>
      </c>
      <c r="CZ32" s="20" t="s">
        <v>585</v>
      </c>
      <c r="DA32" s="20" t="s">
        <v>585</v>
      </c>
      <c r="DB32" s="20" t="s">
        <v>585</v>
      </c>
      <c r="DC32" s="20" t="s">
        <v>585</v>
      </c>
      <c r="DD32" s="20" t="s">
        <v>585</v>
      </c>
      <c r="DE32" s="20" t="s">
        <v>585</v>
      </c>
      <c r="DF32" s="20" t="s">
        <v>585</v>
      </c>
      <c r="DG32" s="20" t="s">
        <v>585</v>
      </c>
      <c r="DH32" s="20" t="s">
        <v>585</v>
      </c>
      <c r="DI32" s="20" t="s">
        <v>585</v>
      </c>
      <c r="DJ32" s="20" t="s">
        <v>585</v>
      </c>
      <c r="DK32" s="20" t="s">
        <v>585</v>
      </c>
      <c r="DL32" s="20" t="s">
        <v>585</v>
      </c>
      <c r="DM32" s="20" t="s">
        <v>585</v>
      </c>
      <c r="DN32" s="20" t="s">
        <v>585</v>
      </c>
      <c r="DO32" s="20" t="s">
        <v>585</v>
      </c>
      <c r="DP32" s="20" t="s">
        <v>585</v>
      </c>
      <c r="DQ32" s="20" t="s">
        <v>585</v>
      </c>
      <c r="DR32" s="20" t="s">
        <v>585</v>
      </c>
      <c r="DS32" s="20" t="s">
        <v>585</v>
      </c>
      <c r="DT32" s="20" t="s">
        <v>585</v>
      </c>
      <c r="DU32" s="20" t="s">
        <v>585</v>
      </c>
      <c r="DV32" s="20" t="s">
        <v>585</v>
      </c>
      <c r="DW32" s="20" t="s">
        <v>585</v>
      </c>
      <c r="DX32" s="20" t="s">
        <v>585</v>
      </c>
      <c r="DY32" s="20" t="s">
        <v>585</v>
      </c>
      <c r="DZ32" s="20" t="s">
        <v>585</v>
      </c>
      <c r="EA32" s="20" t="s">
        <v>585</v>
      </c>
      <c r="EB32" s="20" t="s">
        <v>585</v>
      </c>
      <c r="EC32" s="20" t="s">
        <v>585</v>
      </c>
      <c r="ED32" s="20" t="s">
        <v>585</v>
      </c>
      <c r="EE32" s="20" t="s">
        <v>585</v>
      </c>
      <c r="EF32" s="20" t="s">
        <v>585</v>
      </c>
      <c r="EG32" s="20" t="s">
        <v>585</v>
      </c>
      <c r="EH32" s="20" t="s">
        <v>585</v>
      </c>
      <c r="EI32" s="20" t="s">
        <v>585</v>
      </c>
      <c r="EJ32" s="20" t="s">
        <v>585</v>
      </c>
      <c r="EK32" s="20" t="s">
        <v>585</v>
      </c>
      <c r="EL32" s="20" t="s">
        <v>585</v>
      </c>
      <c r="EM32" s="20" t="s">
        <v>585</v>
      </c>
      <c r="EN32" s="20" t="s">
        <v>585</v>
      </c>
      <c r="EO32" s="20" t="s">
        <v>585</v>
      </c>
      <c r="EP32" s="20" t="s">
        <v>585</v>
      </c>
      <c r="EQ32" s="20" t="s">
        <v>585</v>
      </c>
      <c r="ER32" s="20" t="s">
        <v>585</v>
      </c>
      <c r="ES32" s="20" t="s">
        <v>585</v>
      </c>
      <c r="ET32" s="20" t="s">
        <v>585</v>
      </c>
      <c r="EU32" s="20" t="s">
        <v>585</v>
      </c>
      <c r="EV32" s="20" t="s">
        <v>585</v>
      </c>
      <c r="EW32" s="20" t="s">
        <v>585</v>
      </c>
      <c r="EX32" s="20" t="s">
        <v>585</v>
      </c>
      <c r="EY32" s="20" t="s">
        <v>585</v>
      </c>
      <c r="EZ32" s="20" t="s">
        <v>585</v>
      </c>
      <c r="FA32" s="20" t="s">
        <v>585</v>
      </c>
      <c r="FB32" s="20" t="s">
        <v>585</v>
      </c>
      <c r="FC32" s="20" t="s">
        <v>585</v>
      </c>
      <c r="FD32" s="20" t="s">
        <v>585</v>
      </c>
      <c r="FE32" s="20" t="s">
        <v>585</v>
      </c>
      <c r="FF32" s="20" t="s">
        <v>585</v>
      </c>
      <c r="FG32" s="20" t="s">
        <v>585</v>
      </c>
      <c r="FH32" s="20" t="s">
        <v>585</v>
      </c>
      <c r="FI32" s="20" t="s">
        <v>585</v>
      </c>
      <c r="FJ32" s="20" t="s">
        <v>585</v>
      </c>
      <c r="FK32" s="20" t="s">
        <v>585</v>
      </c>
      <c r="FL32" s="20" t="s">
        <v>585</v>
      </c>
      <c r="FM32" s="20" t="s">
        <v>585</v>
      </c>
      <c r="FN32" s="20" t="s">
        <v>585</v>
      </c>
      <c r="FO32" s="20" t="s">
        <v>585</v>
      </c>
      <c r="FP32" s="20" t="s">
        <v>585</v>
      </c>
      <c r="FQ32" s="20" t="s">
        <v>585</v>
      </c>
      <c r="FR32" s="20" t="s">
        <v>585</v>
      </c>
      <c r="FS32" s="20" t="s">
        <v>585</v>
      </c>
      <c r="FT32" s="20" t="s">
        <v>585</v>
      </c>
      <c r="FU32" s="20" t="s">
        <v>585</v>
      </c>
      <c r="FV32" s="20" t="s">
        <v>585</v>
      </c>
      <c r="FW32" s="20" t="s">
        <v>585</v>
      </c>
      <c r="FX32" s="20" t="s">
        <v>585</v>
      </c>
      <c r="FY32" s="20" t="s">
        <v>585</v>
      </c>
      <c r="FZ32" s="20" t="s">
        <v>585</v>
      </c>
      <c r="GA32" s="20" t="s">
        <v>585</v>
      </c>
      <c r="GB32" s="20" t="s">
        <v>585</v>
      </c>
      <c r="GC32" s="20" t="s">
        <v>585</v>
      </c>
      <c r="GD32" s="20" t="s">
        <v>585</v>
      </c>
      <c r="GE32" s="20" t="s">
        <v>585</v>
      </c>
      <c r="GF32" s="20" t="s">
        <v>585</v>
      </c>
      <c r="GG32" s="20" t="s">
        <v>585</v>
      </c>
      <c r="GH32" s="20" t="s">
        <v>585</v>
      </c>
      <c r="GI32" s="20" t="s">
        <v>585</v>
      </c>
      <c r="GJ32" s="20" t="s">
        <v>585</v>
      </c>
      <c r="GK32" s="20" t="s">
        <v>585</v>
      </c>
      <c r="GL32" s="20" t="s">
        <v>585</v>
      </c>
      <c r="GM32" s="20" t="s">
        <v>585</v>
      </c>
      <c r="GN32" s="20" t="s">
        <v>585</v>
      </c>
      <c r="GO32" s="20" t="s">
        <v>585</v>
      </c>
      <c r="GP32" s="20" t="s">
        <v>585</v>
      </c>
      <c r="GQ32" s="20" t="s">
        <v>585</v>
      </c>
      <c r="GR32" s="20" t="s">
        <v>585</v>
      </c>
      <c r="GS32" s="20" t="s">
        <v>585</v>
      </c>
      <c r="GT32" s="20" t="s">
        <v>585</v>
      </c>
      <c r="GU32" s="20" t="s">
        <v>585</v>
      </c>
      <c r="GV32" s="20" t="s">
        <v>585</v>
      </c>
      <c r="GW32" s="20" t="s">
        <v>585</v>
      </c>
      <c r="GX32" s="20" t="s">
        <v>585</v>
      </c>
      <c r="GY32" s="20" t="s">
        <v>585</v>
      </c>
      <c r="GZ32" s="20" t="s">
        <v>585</v>
      </c>
      <c r="HA32" s="20" t="s">
        <v>585</v>
      </c>
      <c r="HB32" s="20" t="s">
        <v>585</v>
      </c>
      <c r="HC32" s="20" t="s">
        <v>585</v>
      </c>
      <c r="HD32" s="20" t="s">
        <v>585</v>
      </c>
      <c r="HE32" s="20" t="s">
        <v>585</v>
      </c>
      <c r="HF32" s="20" t="s">
        <v>585</v>
      </c>
      <c r="HG32" s="20" t="s">
        <v>585</v>
      </c>
      <c r="HH32" s="20" t="s">
        <v>585</v>
      </c>
      <c r="HI32" s="20" t="s">
        <v>585</v>
      </c>
    </row>
    <row r="33" spans="1:217">
      <c r="A33" s="16">
        <v>32</v>
      </c>
      <c r="B33" s="2" t="s">
        <v>630</v>
      </c>
      <c r="C33" t="s">
        <v>631</v>
      </c>
      <c r="D33" s="16">
        <v>18.952000000000002</v>
      </c>
      <c r="E33" s="16">
        <v>2.7029999999999998</v>
      </c>
      <c r="F33" s="16">
        <v>2.8420000000000001</v>
      </c>
      <c r="G33" t="s">
        <v>585</v>
      </c>
      <c r="H33" t="s">
        <v>585</v>
      </c>
      <c r="I33" s="16">
        <v>9.6660000000000004</v>
      </c>
      <c r="J33" t="s">
        <v>585</v>
      </c>
      <c r="K33" t="s">
        <v>585</v>
      </c>
      <c r="L33" s="16">
        <v>1.802</v>
      </c>
      <c r="M33" s="16">
        <v>3.903</v>
      </c>
      <c r="N33" t="s">
        <v>585</v>
      </c>
      <c r="O33" t="s">
        <v>585</v>
      </c>
      <c r="P33" t="s">
        <v>585</v>
      </c>
      <c r="Q33" t="s">
        <v>585</v>
      </c>
      <c r="R33" t="s">
        <v>585</v>
      </c>
      <c r="S33" t="s">
        <v>585</v>
      </c>
      <c r="T33" s="16">
        <v>5.8620000000000001</v>
      </c>
      <c r="U33" t="s">
        <v>585</v>
      </c>
      <c r="V33" t="s">
        <v>585</v>
      </c>
      <c r="W33" t="s">
        <v>585</v>
      </c>
      <c r="X33" s="16">
        <v>2.2829999999999999</v>
      </c>
      <c r="Y33" s="16">
        <v>16.997</v>
      </c>
      <c r="Z33" t="s">
        <v>585</v>
      </c>
      <c r="AA33" s="16">
        <v>1.65</v>
      </c>
      <c r="AB33" t="s">
        <v>585</v>
      </c>
      <c r="AC33" t="s">
        <v>585</v>
      </c>
      <c r="AD33" t="s">
        <v>585</v>
      </c>
      <c r="AE33" s="16">
        <v>1.1739999999999999</v>
      </c>
      <c r="AF33" t="s">
        <v>585</v>
      </c>
      <c r="AG33" t="s">
        <v>585</v>
      </c>
      <c r="AH33" t="s">
        <v>585</v>
      </c>
      <c r="AI33" s="16">
        <v>20.478999999999999</v>
      </c>
      <c r="AJ33" s="16">
        <v>11.506</v>
      </c>
      <c r="AK33" s="16">
        <v>33.414000000000001</v>
      </c>
      <c r="AL33" t="s">
        <v>585</v>
      </c>
      <c r="AM33" t="s">
        <v>585</v>
      </c>
      <c r="AN33" t="s">
        <v>585</v>
      </c>
      <c r="AO33" t="s">
        <v>585</v>
      </c>
      <c r="AP33" s="16">
        <v>17.742999999999999</v>
      </c>
      <c r="AQ33" s="16">
        <v>2.4060000000000001</v>
      </c>
      <c r="AR33" t="s">
        <v>585</v>
      </c>
      <c r="AS33" s="16">
        <v>2.036</v>
      </c>
      <c r="AT33" s="16" t="s">
        <v>585</v>
      </c>
      <c r="AU33" s="16">
        <v>9.2309999999999999</v>
      </c>
      <c r="AV33" s="16">
        <v>10.842000000000001</v>
      </c>
      <c r="AW33" t="s">
        <v>585</v>
      </c>
      <c r="AX33" s="16">
        <v>3.38</v>
      </c>
      <c r="AY33" s="16">
        <v>17.498999999999999</v>
      </c>
      <c r="AZ33" t="s">
        <v>585</v>
      </c>
      <c r="BA33" t="s">
        <v>585</v>
      </c>
      <c r="BB33" t="s">
        <v>585</v>
      </c>
      <c r="BC33" t="s">
        <v>585</v>
      </c>
      <c r="BD33" t="s">
        <v>585</v>
      </c>
      <c r="BE33" t="s">
        <v>585</v>
      </c>
      <c r="BF33" t="s">
        <v>585</v>
      </c>
      <c r="BG33" s="16">
        <v>5.6020000000000003</v>
      </c>
      <c r="BH33" s="16">
        <v>4.9050000000000002</v>
      </c>
      <c r="BI33" s="16">
        <v>3.552</v>
      </c>
      <c r="BJ33" t="s">
        <v>585</v>
      </c>
      <c r="BK33" t="s">
        <v>585</v>
      </c>
      <c r="BL33" t="s">
        <v>585</v>
      </c>
      <c r="BM33" t="s">
        <v>585</v>
      </c>
      <c r="BN33" t="s">
        <v>585</v>
      </c>
      <c r="BO33" s="16">
        <v>40.545000000000002</v>
      </c>
      <c r="BP33" t="s">
        <v>585</v>
      </c>
      <c r="BQ33" t="s">
        <v>585</v>
      </c>
      <c r="BR33" t="s">
        <v>585</v>
      </c>
      <c r="BS33" t="s">
        <v>585</v>
      </c>
      <c r="BT33" t="s">
        <v>585</v>
      </c>
      <c r="BU33" s="16">
        <v>13.586</v>
      </c>
      <c r="BV33" s="16">
        <v>1.7769999999999999</v>
      </c>
      <c r="BW33" t="s">
        <v>585</v>
      </c>
      <c r="BX33" s="16">
        <v>14.837999999999999</v>
      </c>
      <c r="BY33" t="s">
        <v>585</v>
      </c>
      <c r="BZ33" t="s">
        <v>585</v>
      </c>
      <c r="CA33" t="s">
        <v>585</v>
      </c>
      <c r="CB33" t="s">
        <v>585</v>
      </c>
      <c r="CC33" s="16">
        <v>7.3339999999999996</v>
      </c>
      <c r="CD33" s="16">
        <v>19.472000000000001</v>
      </c>
      <c r="CE33" s="16">
        <v>9.1300000000000008</v>
      </c>
      <c r="CF33" s="16">
        <v>9.6449999999999996</v>
      </c>
      <c r="CG33" t="s">
        <v>585</v>
      </c>
      <c r="CH33" s="16">
        <v>8.3819999999999997</v>
      </c>
      <c r="CI33" s="16" t="s">
        <v>585</v>
      </c>
      <c r="CJ33" s="16" t="s">
        <v>585</v>
      </c>
      <c r="CK33" s="16" t="s">
        <v>585</v>
      </c>
      <c r="CL33" s="16">
        <v>1.143</v>
      </c>
      <c r="CM33" s="16" t="s">
        <v>585</v>
      </c>
      <c r="CN33" s="16" t="s">
        <v>585</v>
      </c>
      <c r="CO33" s="16">
        <v>3.0910000000000002</v>
      </c>
      <c r="CP33" s="16" t="s">
        <v>585</v>
      </c>
      <c r="CQ33" s="16" t="s">
        <v>585</v>
      </c>
      <c r="CR33" s="16" t="s">
        <v>585</v>
      </c>
      <c r="CS33" s="16">
        <v>2.65</v>
      </c>
      <c r="CT33" s="16" t="s">
        <v>585</v>
      </c>
      <c r="CU33" s="16" t="s">
        <v>585</v>
      </c>
      <c r="CV33" s="16">
        <v>1.218</v>
      </c>
      <c r="CW33" s="16" t="s">
        <v>585</v>
      </c>
      <c r="CX33" s="16" t="s">
        <v>585</v>
      </c>
      <c r="CY33" s="16">
        <v>7.1269999999999998</v>
      </c>
      <c r="CZ33" s="16" t="s">
        <v>585</v>
      </c>
      <c r="DA33" s="16" t="s">
        <v>585</v>
      </c>
      <c r="DB33" s="16" t="s">
        <v>585</v>
      </c>
      <c r="DC33" s="16" t="s">
        <v>585</v>
      </c>
      <c r="DD33" s="16">
        <v>20.131</v>
      </c>
      <c r="DE33" s="16">
        <v>26.274000000000001</v>
      </c>
      <c r="DF33" s="16" t="s">
        <v>585</v>
      </c>
      <c r="DG33" s="16" t="s">
        <v>585</v>
      </c>
      <c r="DH33" s="16">
        <v>8.2370000000000001</v>
      </c>
      <c r="DI33" s="16">
        <v>11.916</v>
      </c>
      <c r="DJ33" t="s">
        <v>585</v>
      </c>
      <c r="DK33" t="s">
        <v>585</v>
      </c>
      <c r="DL33" t="s">
        <v>585</v>
      </c>
      <c r="DM33" t="s">
        <v>585</v>
      </c>
      <c r="DN33" t="s">
        <v>585</v>
      </c>
      <c r="DO33" s="16">
        <v>29.852</v>
      </c>
      <c r="DP33" s="16">
        <v>25.943999999999999</v>
      </c>
      <c r="DQ33" t="s">
        <v>585</v>
      </c>
      <c r="DR33" t="s">
        <v>585</v>
      </c>
      <c r="DS33" s="16">
        <v>11.778</v>
      </c>
      <c r="DT33" t="s">
        <v>585</v>
      </c>
      <c r="DU33" t="s">
        <v>585</v>
      </c>
      <c r="DV33" t="s">
        <v>585</v>
      </c>
      <c r="DW33" s="16">
        <v>12.567</v>
      </c>
      <c r="DX33" t="s">
        <v>585</v>
      </c>
      <c r="DY33" s="16">
        <v>3.5219999999999998</v>
      </c>
      <c r="DZ33" t="s">
        <v>585</v>
      </c>
      <c r="EA33" t="s">
        <v>585</v>
      </c>
      <c r="EB33" t="s">
        <v>585</v>
      </c>
      <c r="EC33" s="16">
        <v>7.875</v>
      </c>
      <c r="ED33" t="s">
        <v>585</v>
      </c>
      <c r="EE33" t="s">
        <v>585</v>
      </c>
      <c r="EF33" t="s">
        <v>585</v>
      </c>
      <c r="EG33" s="16">
        <v>8.1180000000000003</v>
      </c>
      <c r="EH33" t="s">
        <v>585</v>
      </c>
      <c r="EI33" t="s">
        <v>585</v>
      </c>
      <c r="EJ33" s="16">
        <v>19.032</v>
      </c>
      <c r="EK33" t="s">
        <v>585</v>
      </c>
      <c r="EL33" t="s">
        <v>585</v>
      </c>
      <c r="EM33" t="s">
        <v>585</v>
      </c>
      <c r="EN33" t="s">
        <v>585</v>
      </c>
      <c r="EO33" s="16">
        <v>36.152999999999999</v>
      </c>
      <c r="EP33" s="16">
        <v>28.72</v>
      </c>
      <c r="EQ33" t="s">
        <v>585</v>
      </c>
      <c r="ER33" s="16">
        <v>9.1300000000000008</v>
      </c>
      <c r="ES33" t="s">
        <v>585</v>
      </c>
      <c r="ET33" t="s">
        <v>585</v>
      </c>
      <c r="EU33" t="s">
        <v>585</v>
      </c>
      <c r="EV33" t="s">
        <v>585</v>
      </c>
      <c r="EW33" s="16">
        <v>2.4289999999999998</v>
      </c>
      <c r="EX33" s="16" t="s">
        <v>585</v>
      </c>
      <c r="EY33" s="16">
        <v>15.523999999999999</v>
      </c>
      <c r="EZ33" s="16">
        <v>13.194000000000001</v>
      </c>
      <c r="FA33" t="s">
        <v>585</v>
      </c>
      <c r="FB33" t="s">
        <v>585</v>
      </c>
      <c r="FC33" t="s">
        <v>585</v>
      </c>
      <c r="FD33" t="s">
        <v>585</v>
      </c>
      <c r="FE33" t="s">
        <v>585</v>
      </c>
      <c r="FF33" t="s">
        <v>585</v>
      </c>
      <c r="FG33" t="s">
        <v>585</v>
      </c>
      <c r="FH33" t="s">
        <v>585</v>
      </c>
      <c r="FI33" t="s">
        <v>585</v>
      </c>
      <c r="FJ33" t="s">
        <v>585</v>
      </c>
      <c r="FK33" t="s">
        <v>585</v>
      </c>
      <c r="FL33" s="16">
        <v>12.755000000000001</v>
      </c>
      <c r="FM33" t="s">
        <v>585</v>
      </c>
      <c r="FN33" s="16">
        <v>17.137</v>
      </c>
      <c r="FO33" s="16">
        <v>9.1300000000000008</v>
      </c>
      <c r="FP33" t="s">
        <v>585</v>
      </c>
      <c r="FQ33" s="16">
        <v>20.998999999999999</v>
      </c>
      <c r="FR33" t="s">
        <v>585</v>
      </c>
      <c r="FS33" t="s">
        <v>585</v>
      </c>
      <c r="FT33" t="s">
        <v>585</v>
      </c>
      <c r="FU33" t="s">
        <v>585</v>
      </c>
      <c r="FV33" t="s">
        <v>585</v>
      </c>
      <c r="FW33" t="s">
        <v>585</v>
      </c>
      <c r="FX33" t="s">
        <v>585</v>
      </c>
      <c r="FY33" t="s">
        <v>585</v>
      </c>
      <c r="FZ33" s="16">
        <v>0.77800000000000002</v>
      </c>
      <c r="GA33" t="s">
        <v>585</v>
      </c>
      <c r="GB33" t="s">
        <v>585</v>
      </c>
      <c r="GC33" t="s">
        <v>585</v>
      </c>
      <c r="GD33" s="16">
        <v>15.269</v>
      </c>
      <c r="GE33" s="16">
        <v>3.4790000000000001</v>
      </c>
      <c r="GF33" t="s">
        <v>585</v>
      </c>
      <c r="GG33" t="s">
        <v>585</v>
      </c>
      <c r="GH33" t="s">
        <v>585</v>
      </c>
      <c r="GI33" t="s">
        <v>585</v>
      </c>
      <c r="GJ33" t="s">
        <v>585</v>
      </c>
      <c r="GK33" s="16">
        <v>22.794</v>
      </c>
      <c r="GL33" t="s">
        <v>585</v>
      </c>
      <c r="GM33" s="16">
        <v>7.24</v>
      </c>
      <c r="GN33" s="16">
        <v>32.914999999999999</v>
      </c>
      <c r="GO33" s="16">
        <v>25.94</v>
      </c>
      <c r="GP33" s="16">
        <v>0.77100000000000002</v>
      </c>
      <c r="GQ33" t="s">
        <v>585</v>
      </c>
      <c r="GR33" t="s">
        <v>585</v>
      </c>
      <c r="GS33" t="s">
        <v>585</v>
      </c>
      <c r="GT33" t="s">
        <v>585</v>
      </c>
      <c r="GU33" t="s">
        <v>585</v>
      </c>
      <c r="GV33" s="16">
        <v>3.972</v>
      </c>
      <c r="GW33" t="s">
        <v>585</v>
      </c>
      <c r="GX33" t="s">
        <v>585</v>
      </c>
      <c r="GY33" t="s">
        <v>585</v>
      </c>
      <c r="GZ33" t="s">
        <v>585</v>
      </c>
      <c r="HA33" t="s">
        <v>585</v>
      </c>
      <c r="HB33" t="s">
        <v>585</v>
      </c>
      <c r="HC33" t="s">
        <v>585</v>
      </c>
      <c r="HD33" s="16">
        <v>3.22</v>
      </c>
      <c r="HE33" t="s">
        <v>585</v>
      </c>
      <c r="HF33" t="s">
        <v>585</v>
      </c>
      <c r="HG33" t="s">
        <v>585</v>
      </c>
      <c r="HH33" s="16">
        <v>3.0009999999999999</v>
      </c>
      <c r="HI33" s="87">
        <v>25.588000000000001</v>
      </c>
    </row>
    <row r="34" spans="1:217">
      <c r="A34" s="16">
        <v>33</v>
      </c>
      <c r="B34" s="6" t="s">
        <v>632</v>
      </c>
      <c r="C34" t="s">
        <v>633</v>
      </c>
      <c r="D34" t="s">
        <v>585</v>
      </c>
      <c r="E34" t="s">
        <v>585</v>
      </c>
      <c r="F34">
        <v>58.9</v>
      </c>
      <c r="G34" t="s">
        <v>585</v>
      </c>
      <c r="H34" t="s">
        <v>585</v>
      </c>
      <c r="I34">
        <v>43.7</v>
      </c>
      <c r="J34" t="s">
        <v>585</v>
      </c>
      <c r="K34" t="s">
        <v>585</v>
      </c>
      <c r="L34">
        <v>64.8</v>
      </c>
      <c r="M34" t="s">
        <v>585</v>
      </c>
      <c r="N34" t="s">
        <v>585</v>
      </c>
      <c r="O34">
        <v>75.400000000000006</v>
      </c>
      <c r="P34">
        <v>78.099999999999994</v>
      </c>
      <c r="Q34">
        <v>59.8</v>
      </c>
      <c r="R34">
        <v>70.3</v>
      </c>
      <c r="S34" t="s">
        <v>585</v>
      </c>
      <c r="T34">
        <v>54</v>
      </c>
      <c r="U34" t="s">
        <v>585</v>
      </c>
      <c r="V34">
        <v>64.5</v>
      </c>
      <c r="W34">
        <v>77.5</v>
      </c>
      <c r="X34" t="s">
        <v>585</v>
      </c>
      <c r="Y34">
        <v>48.1</v>
      </c>
      <c r="Z34" t="s">
        <v>585</v>
      </c>
      <c r="AA34" t="s">
        <v>585</v>
      </c>
      <c r="AB34">
        <v>65</v>
      </c>
      <c r="AC34" t="s">
        <v>585</v>
      </c>
      <c r="AD34">
        <v>51.1</v>
      </c>
      <c r="AE34">
        <v>65.099999999999994</v>
      </c>
      <c r="AF34" t="s">
        <v>585</v>
      </c>
      <c r="AG34">
        <v>73</v>
      </c>
      <c r="AH34">
        <v>49.6</v>
      </c>
      <c r="AI34">
        <v>40.6</v>
      </c>
      <c r="AJ34">
        <v>55.7</v>
      </c>
      <c r="AK34">
        <v>46.4</v>
      </c>
      <c r="AL34">
        <v>79.099999999999994</v>
      </c>
      <c r="AM34" t="s">
        <v>585</v>
      </c>
      <c r="AN34" t="s">
        <v>585</v>
      </c>
      <c r="AO34" t="s">
        <v>585</v>
      </c>
      <c r="AP34">
        <v>43.2</v>
      </c>
      <c r="AQ34">
        <v>74.2</v>
      </c>
      <c r="AR34">
        <v>74.2</v>
      </c>
      <c r="AS34">
        <v>60.1</v>
      </c>
      <c r="AT34" t="s">
        <v>585</v>
      </c>
      <c r="AU34">
        <v>43</v>
      </c>
      <c r="AV34" t="s">
        <v>585</v>
      </c>
      <c r="AW34" t="s">
        <v>585</v>
      </c>
      <c r="AX34">
        <v>77.400000000000006</v>
      </c>
      <c r="AY34">
        <v>46.5</v>
      </c>
      <c r="AZ34" t="s">
        <v>585</v>
      </c>
      <c r="BA34" t="s">
        <v>585</v>
      </c>
      <c r="BB34" t="s">
        <v>585</v>
      </c>
      <c r="BC34">
        <v>77.7</v>
      </c>
      <c r="BD34">
        <v>77.8</v>
      </c>
      <c r="BE34" t="s">
        <v>585</v>
      </c>
      <c r="BF34" t="s">
        <v>585</v>
      </c>
      <c r="BG34">
        <v>65</v>
      </c>
      <c r="BH34">
        <v>65.599999999999994</v>
      </c>
      <c r="BI34">
        <v>56</v>
      </c>
      <c r="BJ34">
        <v>64.2</v>
      </c>
      <c r="BK34" t="s">
        <v>585</v>
      </c>
      <c r="BL34" t="s">
        <v>585</v>
      </c>
      <c r="BM34" t="s">
        <v>585</v>
      </c>
      <c r="BN34" t="s">
        <v>585</v>
      </c>
      <c r="BO34">
        <v>44.5</v>
      </c>
      <c r="BP34" t="s">
        <v>585</v>
      </c>
      <c r="BQ34">
        <v>83.7</v>
      </c>
      <c r="BR34">
        <v>80.2</v>
      </c>
      <c r="BS34" t="s">
        <v>585</v>
      </c>
      <c r="BT34" t="s">
        <v>585</v>
      </c>
      <c r="BU34" t="s">
        <v>585</v>
      </c>
      <c r="BV34" t="s">
        <v>585</v>
      </c>
      <c r="BW34">
        <v>77</v>
      </c>
      <c r="BX34">
        <v>52.6</v>
      </c>
      <c r="BY34">
        <v>72.2</v>
      </c>
      <c r="BZ34" t="s">
        <v>585</v>
      </c>
      <c r="CA34" t="s">
        <v>585</v>
      </c>
      <c r="CB34" t="s">
        <v>585</v>
      </c>
      <c r="CC34">
        <v>62.8</v>
      </c>
      <c r="CD34">
        <v>45.1</v>
      </c>
      <c r="CE34" t="s">
        <v>585</v>
      </c>
      <c r="CF34" t="s">
        <v>585</v>
      </c>
      <c r="CG34">
        <v>38.5</v>
      </c>
      <c r="CH34">
        <v>61.5</v>
      </c>
      <c r="CI34" t="s">
        <v>585</v>
      </c>
      <c r="CJ34">
        <v>71.400000000000006</v>
      </c>
      <c r="CK34" t="s">
        <v>585</v>
      </c>
      <c r="CL34">
        <v>58.9</v>
      </c>
      <c r="CM34">
        <v>60.2</v>
      </c>
      <c r="CN34" t="s">
        <v>585</v>
      </c>
      <c r="CO34" t="s">
        <v>585</v>
      </c>
      <c r="CP34">
        <v>81.7</v>
      </c>
      <c r="CQ34">
        <v>74.8</v>
      </c>
      <c r="CR34">
        <v>74</v>
      </c>
      <c r="CS34" t="s">
        <v>585</v>
      </c>
      <c r="CT34">
        <v>79.5</v>
      </c>
      <c r="CU34" t="s">
        <v>585</v>
      </c>
      <c r="CV34">
        <v>66.2</v>
      </c>
      <c r="CW34">
        <v>72.099999999999994</v>
      </c>
      <c r="CX34">
        <v>53</v>
      </c>
      <c r="CY34" t="s">
        <v>585</v>
      </c>
      <c r="CZ34" t="s">
        <v>585</v>
      </c>
      <c r="DA34">
        <v>70.2</v>
      </c>
      <c r="DB34" t="s">
        <v>585</v>
      </c>
      <c r="DC34">
        <v>65.2</v>
      </c>
      <c r="DD34" t="s">
        <v>585</v>
      </c>
      <c r="DE34">
        <v>53.1</v>
      </c>
      <c r="DF34" t="s">
        <v>585</v>
      </c>
      <c r="DG34" t="s">
        <v>585</v>
      </c>
      <c r="DH34" t="s">
        <v>585</v>
      </c>
      <c r="DI34" t="s">
        <v>585</v>
      </c>
      <c r="DJ34" t="s">
        <v>585</v>
      </c>
      <c r="DK34" t="s">
        <v>585</v>
      </c>
      <c r="DL34" t="s">
        <v>585</v>
      </c>
      <c r="DM34" t="s">
        <v>585</v>
      </c>
      <c r="DN34" t="s">
        <v>585</v>
      </c>
      <c r="DO34">
        <v>40.6</v>
      </c>
      <c r="DP34">
        <v>48.1</v>
      </c>
      <c r="DQ34">
        <v>69.900000000000006</v>
      </c>
      <c r="DR34" t="s">
        <v>585</v>
      </c>
      <c r="DS34">
        <v>51.9</v>
      </c>
      <c r="DT34" t="s">
        <v>585</v>
      </c>
      <c r="DU34" t="s">
        <v>585</v>
      </c>
      <c r="DV34" t="s">
        <v>585</v>
      </c>
      <c r="DW34" t="s">
        <v>585</v>
      </c>
      <c r="DX34" t="s">
        <v>585</v>
      </c>
      <c r="DY34">
        <v>69.099999999999994</v>
      </c>
      <c r="DZ34" t="s">
        <v>585</v>
      </c>
      <c r="EA34" t="s">
        <v>585</v>
      </c>
      <c r="EB34" t="s">
        <v>585</v>
      </c>
      <c r="EC34" t="s">
        <v>585</v>
      </c>
      <c r="ED34" t="s">
        <v>585</v>
      </c>
      <c r="EE34">
        <v>63</v>
      </c>
      <c r="EF34">
        <v>47.3</v>
      </c>
      <c r="EG34">
        <v>57.6</v>
      </c>
      <c r="EH34" t="s">
        <v>585</v>
      </c>
      <c r="EI34" t="s">
        <v>585</v>
      </c>
      <c r="EJ34">
        <v>56.9</v>
      </c>
      <c r="EK34">
        <v>80.099999999999994</v>
      </c>
      <c r="EL34" t="s">
        <v>585</v>
      </c>
      <c r="EM34">
        <v>77.8</v>
      </c>
      <c r="EN34">
        <v>56.6</v>
      </c>
      <c r="EO34">
        <v>46.3</v>
      </c>
      <c r="EP34">
        <v>42</v>
      </c>
      <c r="EQ34" t="s">
        <v>585</v>
      </c>
      <c r="ER34" t="s">
        <v>585</v>
      </c>
      <c r="ES34">
        <v>80.5</v>
      </c>
      <c r="ET34">
        <v>71.2</v>
      </c>
      <c r="EU34">
        <v>52.2</v>
      </c>
      <c r="EV34" t="s">
        <v>585</v>
      </c>
      <c r="EW34">
        <v>70</v>
      </c>
      <c r="EX34" t="s">
        <v>585</v>
      </c>
      <c r="EY34">
        <v>58.6</v>
      </c>
      <c r="EZ34">
        <v>70.8</v>
      </c>
      <c r="FA34">
        <v>59.3</v>
      </c>
      <c r="FB34">
        <v>75.5</v>
      </c>
      <c r="FC34">
        <v>78.7</v>
      </c>
      <c r="FD34" t="s">
        <v>585</v>
      </c>
      <c r="FE34">
        <v>72.400000000000006</v>
      </c>
      <c r="FF34" t="s">
        <v>585</v>
      </c>
      <c r="FG34">
        <v>68.8</v>
      </c>
      <c r="FH34">
        <v>69.099999999999994</v>
      </c>
      <c r="FI34">
        <v>50.6</v>
      </c>
      <c r="FJ34" t="s">
        <v>585</v>
      </c>
      <c r="FK34" t="s">
        <v>585</v>
      </c>
      <c r="FL34" t="s">
        <v>585</v>
      </c>
      <c r="FM34">
        <v>69.900000000000006</v>
      </c>
      <c r="FN34">
        <v>51.2</v>
      </c>
      <c r="FO34">
        <v>61.4</v>
      </c>
      <c r="FP34" t="s">
        <v>585</v>
      </c>
      <c r="FQ34">
        <v>40.5</v>
      </c>
      <c r="FR34">
        <v>73.099999999999994</v>
      </c>
      <c r="FS34">
        <v>71.099999999999994</v>
      </c>
      <c r="FT34" t="s">
        <v>585</v>
      </c>
      <c r="FU34" t="s">
        <v>585</v>
      </c>
      <c r="FV34" t="s">
        <v>585</v>
      </c>
      <c r="FW34">
        <v>61.7</v>
      </c>
      <c r="FX34" t="s">
        <v>585</v>
      </c>
      <c r="FY34">
        <v>75.7</v>
      </c>
      <c r="FZ34">
        <v>55.2</v>
      </c>
      <c r="GA34" t="s">
        <v>585</v>
      </c>
      <c r="GB34" t="s">
        <v>585</v>
      </c>
      <c r="GC34" t="s">
        <v>585</v>
      </c>
      <c r="GD34">
        <v>42.8</v>
      </c>
      <c r="GE34" t="s">
        <v>585</v>
      </c>
      <c r="GF34">
        <v>79.099999999999994</v>
      </c>
      <c r="GG34">
        <v>78.2</v>
      </c>
      <c r="GH34">
        <v>36.299999999999997</v>
      </c>
      <c r="GI34" t="s">
        <v>585</v>
      </c>
      <c r="GJ34">
        <v>56.7</v>
      </c>
      <c r="GK34">
        <v>49.1</v>
      </c>
      <c r="GL34">
        <v>60.1</v>
      </c>
      <c r="GM34" t="s">
        <v>585</v>
      </c>
      <c r="GN34">
        <v>46.2</v>
      </c>
      <c r="GO34" t="s">
        <v>585</v>
      </c>
      <c r="GP34" t="s">
        <v>585</v>
      </c>
      <c r="GQ34">
        <v>60.3</v>
      </c>
      <c r="GR34">
        <v>65.3</v>
      </c>
      <c r="GS34" t="s">
        <v>585</v>
      </c>
      <c r="GT34" t="s">
        <v>585</v>
      </c>
      <c r="GU34">
        <v>47.7</v>
      </c>
      <c r="GV34">
        <v>57.9</v>
      </c>
      <c r="GW34">
        <v>75.2</v>
      </c>
      <c r="GX34">
        <v>78.8</v>
      </c>
      <c r="GY34">
        <v>78</v>
      </c>
      <c r="GZ34">
        <v>71.8</v>
      </c>
      <c r="HA34">
        <v>57.5</v>
      </c>
      <c r="HB34" t="s">
        <v>585</v>
      </c>
      <c r="HC34">
        <v>42.6</v>
      </c>
      <c r="HD34">
        <v>67.900000000000006</v>
      </c>
      <c r="HE34" t="s">
        <v>585</v>
      </c>
      <c r="HF34" t="s">
        <v>585</v>
      </c>
      <c r="HG34">
        <v>40.1</v>
      </c>
      <c r="HH34">
        <v>43.5</v>
      </c>
      <c r="HI34" t="s">
        <v>585</v>
      </c>
    </row>
    <row r="35" spans="1:217">
      <c r="A35" s="16">
        <v>34</v>
      </c>
      <c r="B35" s="12" t="s">
        <v>634</v>
      </c>
      <c r="D35" s="20" t="s">
        <v>585</v>
      </c>
      <c r="E35" s="20" t="s">
        <v>585</v>
      </c>
      <c r="F35" s="20" t="s">
        <v>585</v>
      </c>
      <c r="G35" s="20" t="s">
        <v>585</v>
      </c>
      <c r="H35" s="20" t="s">
        <v>585</v>
      </c>
      <c r="I35" s="20" t="s">
        <v>585</v>
      </c>
      <c r="J35" s="20" t="s">
        <v>585</v>
      </c>
      <c r="K35" s="20" t="s">
        <v>585</v>
      </c>
      <c r="L35" s="20" t="s">
        <v>585</v>
      </c>
      <c r="M35" s="20" t="s">
        <v>585</v>
      </c>
      <c r="N35" s="20" t="s">
        <v>585</v>
      </c>
      <c r="O35" s="20" t="s">
        <v>585</v>
      </c>
      <c r="P35" s="20" t="s">
        <v>585</v>
      </c>
      <c r="Q35" s="20" t="s">
        <v>585</v>
      </c>
      <c r="R35" s="20" t="s">
        <v>585</v>
      </c>
      <c r="S35" s="20" t="s">
        <v>585</v>
      </c>
      <c r="T35" s="20" t="s">
        <v>585</v>
      </c>
      <c r="U35" s="20" t="s">
        <v>585</v>
      </c>
      <c r="V35" s="20" t="s">
        <v>585</v>
      </c>
      <c r="W35" s="20" t="s">
        <v>585</v>
      </c>
      <c r="X35" s="20" t="s">
        <v>585</v>
      </c>
      <c r="Y35" s="20" t="s">
        <v>585</v>
      </c>
      <c r="Z35" s="20" t="s">
        <v>585</v>
      </c>
      <c r="AA35" s="20" t="s">
        <v>585</v>
      </c>
      <c r="AB35" s="20" t="s">
        <v>585</v>
      </c>
      <c r="AC35" s="20" t="s">
        <v>585</v>
      </c>
      <c r="AD35" s="20" t="s">
        <v>585</v>
      </c>
      <c r="AE35" s="20" t="s">
        <v>585</v>
      </c>
      <c r="AF35" s="20" t="s">
        <v>585</v>
      </c>
      <c r="AG35" s="20" t="s">
        <v>585</v>
      </c>
      <c r="AH35" s="20" t="s">
        <v>585</v>
      </c>
      <c r="AI35" s="20" t="s">
        <v>585</v>
      </c>
      <c r="AJ35" s="20" t="s">
        <v>585</v>
      </c>
      <c r="AK35" s="20" t="s">
        <v>585</v>
      </c>
      <c r="AL35" s="20" t="s">
        <v>585</v>
      </c>
      <c r="AM35" s="20" t="s">
        <v>585</v>
      </c>
      <c r="AN35" s="20" t="s">
        <v>585</v>
      </c>
      <c r="AO35" s="20" t="s">
        <v>585</v>
      </c>
      <c r="AP35" s="20" t="s">
        <v>585</v>
      </c>
      <c r="AQ35" s="20" t="s">
        <v>585</v>
      </c>
      <c r="AR35" s="20" t="s">
        <v>585</v>
      </c>
      <c r="AS35" s="20" t="s">
        <v>585</v>
      </c>
      <c r="AT35" s="20" t="s">
        <v>585</v>
      </c>
      <c r="AU35" s="20" t="s">
        <v>585</v>
      </c>
      <c r="AV35" s="20" t="s">
        <v>585</v>
      </c>
      <c r="AW35" s="20" t="s">
        <v>585</v>
      </c>
      <c r="AX35" s="20" t="s">
        <v>585</v>
      </c>
      <c r="AY35" s="20" t="s">
        <v>585</v>
      </c>
      <c r="AZ35" s="20" t="s">
        <v>585</v>
      </c>
      <c r="BA35" s="20" t="s">
        <v>585</v>
      </c>
      <c r="BB35" s="20" t="s">
        <v>585</v>
      </c>
      <c r="BC35" s="20" t="s">
        <v>585</v>
      </c>
      <c r="BD35" s="20" t="s">
        <v>585</v>
      </c>
      <c r="BE35" s="20" t="s">
        <v>585</v>
      </c>
      <c r="BF35" s="20" t="s">
        <v>585</v>
      </c>
      <c r="BG35" s="20" t="s">
        <v>585</v>
      </c>
      <c r="BH35" s="20" t="s">
        <v>585</v>
      </c>
      <c r="BI35" s="20" t="s">
        <v>585</v>
      </c>
      <c r="BJ35" s="20" t="s">
        <v>585</v>
      </c>
      <c r="BK35" s="20" t="s">
        <v>585</v>
      </c>
      <c r="BL35" s="20" t="s">
        <v>585</v>
      </c>
      <c r="BM35" s="20" t="s">
        <v>585</v>
      </c>
      <c r="BN35" s="20" t="s">
        <v>585</v>
      </c>
      <c r="BO35" s="20" t="s">
        <v>585</v>
      </c>
      <c r="BP35" s="20" t="s">
        <v>585</v>
      </c>
      <c r="BQ35" s="20" t="s">
        <v>585</v>
      </c>
      <c r="BR35" s="20" t="s">
        <v>585</v>
      </c>
      <c r="BS35" s="20" t="s">
        <v>585</v>
      </c>
      <c r="BT35" s="20" t="s">
        <v>585</v>
      </c>
      <c r="BU35" s="20" t="s">
        <v>585</v>
      </c>
      <c r="BV35" s="20" t="s">
        <v>585</v>
      </c>
      <c r="BW35" s="20" t="s">
        <v>585</v>
      </c>
      <c r="BX35" s="20" t="s">
        <v>585</v>
      </c>
      <c r="BY35" s="20" t="s">
        <v>585</v>
      </c>
      <c r="BZ35" s="20" t="s">
        <v>585</v>
      </c>
      <c r="CA35" s="20" t="s">
        <v>585</v>
      </c>
      <c r="CB35" s="20" t="s">
        <v>585</v>
      </c>
      <c r="CC35" s="20" t="s">
        <v>585</v>
      </c>
      <c r="CD35" s="20" t="s">
        <v>585</v>
      </c>
      <c r="CE35" s="20" t="s">
        <v>585</v>
      </c>
      <c r="CF35" s="20" t="s">
        <v>585</v>
      </c>
      <c r="CG35" s="20" t="s">
        <v>585</v>
      </c>
      <c r="CH35" s="20" t="s">
        <v>585</v>
      </c>
      <c r="CI35" s="20" t="s">
        <v>585</v>
      </c>
      <c r="CJ35" s="20" t="s">
        <v>585</v>
      </c>
      <c r="CK35" s="20" t="s">
        <v>585</v>
      </c>
      <c r="CL35" s="20" t="s">
        <v>585</v>
      </c>
      <c r="CM35" s="20" t="s">
        <v>585</v>
      </c>
      <c r="CN35" s="20" t="s">
        <v>585</v>
      </c>
      <c r="CO35" s="20" t="s">
        <v>585</v>
      </c>
      <c r="CP35" s="20" t="s">
        <v>585</v>
      </c>
      <c r="CQ35" s="20" t="s">
        <v>585</v>
      </c>
      <c r="CR35" s="20" t="s">
        <v>585</v>
      </c>
      <c r="CS35" s="20" t="s">
        <v>585</v>
      </c>
      <c r="CT35" s="20" t="s">
        <v>585</v>
      </c>
      <c r="CU35" s="20" t="s">
        <v>585</v>
      </c>
      <c r="CV35" s="20" t="s">
        <v>585</v>
      </c>
      <c r="CW35" s="20" t="s">
        <v>585</v>
      </c>
      <c r="CX35" s="20" t="s">
        <v>585</v>
      </c>
      <c r="CY35" s="20" t="s">
        <v>585</v>
      </c>
      <c r="CZ35" s="20" t="s">
        <v>585</v>
      </c>
      <c r="DA35" s="20" t="s">
        <v>585</v>
      </c>
      <c r="DB35" s="20" t="s">
        <v>585</v>
      </c>
      <c r="DC35" s="20" t="s">
        <v>585</v>
      </c>
      <c r="DD35" s="20" t="s">
        <v>585</v>
      </c>
      <c r="DE35" s="20" t="s">
        <v>585</v>
      </c>
      <c r="DF35" s="20" t="s">
        <v>585</v>
      </c>
      <c r="DG35" s="20" t="s">
        <v>585</v>
      </c>
      <c r="DH35" s="20" t="s">
        <v>585</v>
      </c>
      <c r="DI35" s="20" t="s">
        <v>585</v>
      </c>
      <c r="DJ35" s="20" t="s">
        <v>585</v>
      </c>
      <c r="DK35" s="20" t="s">
        <v>585</v>
      </c>
      <c r="DL35" s="20" t="s">
        <v>585</v>
      </c>
      <c r="DM35" s="20" t="s">
        <v>585</v>
      </c>
      <c r="DN35" s="20" t="s">
        <v>585</v>
      </c>
      <c r="DO35" s="20" t="s">
        <v>585</v>
      </c>
      <c r="DP35" s="20" t="s">
        <v>585</v>
      </c>
      <c r="DQ35" s="20" t="s">
        <v>585</v>
      </c>
      <c r="DR35" s="20" t="s">
        <v>585</v>
      </c>
      <c r="DS35" s="20" t="s">
        <v>585</v>
      </c>
      <c r="DT35" s="20" t="s">
        <v>585</v>
      </c>
      <c r="DU35" s="20" t="s">
        <v>585</v>
      </c>
      <c r="DV35" s="20" t="s">
        <v>585</v>
      </c>
      <c r="DW35" s="20" t="s">
        <v>585</v>
      </c>
      <c r="DX35" s="20" t="s">
        <v>585</v>
      </c>
      <c r="DY35" s="20" t="s">
        <v>585</v>
      </c>
      <c r="DZ35" s="20" t="s">
        <v>585</v>
      </c>
      <c r="EA35" s="20" t="s">
        <v>585</v>
      </c>
      <c r="EB35" s="20" t="s">
        <v>585</v>
      </c>
      <c r="EC35" s="20" t="s">
        <v>585</v>
      </c>
      <c r="ED35" s="20" t="s">
        <v>585</v>
      </c>
      <c r="EE35" s="20" t="s">
        <v>585</v>
      </c>
      <c r="EF35" s="20" t="s">
        <v>585</v>
      </c>
      <c r="EG35" s="20" t="s">
        <v>585</v>
      </c>
      <c r="EH35" s="20" t="s">
        <v>585</v>
      </c>
      <c r="EI35" s="20" t="s">
        <v>585</v>
      </c>
      <c r="EJ35" s="20" t="s">
        <v>585</v>
      </c>
      <c r="EK35" s="20" t="s">
        <v>585</v>
      </c>
      <c r="EL35" s="20" t="s">
        <v>585</v>
      </c>
      <c r="EM35" s="20" t="s">
        <v>585</v>
      </c>
      <c r="EN35" s="20" t="s">
        <v>585</v>
      </c>
      <c r="EO35" s="20" t="s">
        <v>585</v>
      </c>
      <c r="EP35" s="20" t="s">
        <v>585</v>
      </c>
      <c r="EQ35" s="20" t="s">
        <v>585</v>
      </c>
      <c r="ER35" s="20" t="s">
        <v>585</v>
      </c>
      <c r="ES35" s="20" t="s">
        <v>585</v>
      </c>
      <c r="ET35" s="20" t="s">
        <v>585</v>
      </c>
      <c r="EU35" s="20" t="s">
        <v>585</v>
      </c>
      <c r="EV35" s="20" t="s">
        <v>585</v>
      </c>
      <c r="EW35" s="20" t="s">
        <v>585</v>
      </c>
      <c r="EX35" s="20" t="s">
        <v>585</v>
      </c>
      <c r="EY35" s="20" t="s">
        <v>585</v>
      </c>
      <c r="EZ35" s="20" t="s">
        <v>585</v>
      </c>
      <c r="FA35" s="20" t="s">
        <v>585</v>
      </c>
      <c r="FB35" s="20" t="s">
        <v>585</v>
      </c>
      <c r="FC35" s="20" t="s">
        <v>585</v>
      </c>
      <c r="FD35" s="20" t="s">
        <v>585</v>
      </c>
      <c r="FE35" s="20" t="s">
        <v>585</v>
      </c>
      <c r="FF35" s="20" t="s">
        <v>585</v>
      </c>
      <c r="FG35" s="20" t="s">
        <v>585</v>
      </c>
      <c r="FH35" s="20" t="s">
        <v>585</v>
      </c>
      <c r="FI35" s="20" t="s">
        <v>585</v>
      </c>
      <c r="FJ35" s="20" t="s">
        <v>585</v>
      </c>
      <c r="FK35" s="20" t="s">
        <v>585</v>
      </c>
      <c r="FL35" s="20" t="s">
        <v>585</v>
      </c>
      <c r="FM35" s="20" t="s">
        <v>585</v>
      </c>
      <c r="FN35" s="20" t="s">
        <v>585</v>
      </c>
      <c r="FO35" s="20" t="s">
        <v>585</v>
      </c>
      <c r="FP35" s="20" t="s">
        <v>585</v>
      </c>
      <c r="FQ35" s="20" t="s">
        <v>585</v>
      </c>
      <c r="FR35" s="20" t="s">
        <v>585</v>
      </c>
      <c r="FS35" s="20" t="s">
        <v>585</v>
      </c>
      <c r="FT35" s="20" t="s">
        <v>585</v>
      </c>
      <c r="FU35" s="20" t="s">
        <v>585</v>
      </c>
      <c r="FV35" s="20" t="s">
        <v>585</v>
      </c>
      <c r="FW35" s="20" t="s">
        <v>585</v>
      </c>
      <c r="FX35" s="20" t="s">
        <v>585</v>
      </c>
      <c r="FY35" s="20" t="s">
        <v>585</v>
      </c>
      <c r="FZ35" s="20" t="s">
        <v>585</v>
      </c>
      <c r="GA35" s="20" t="s">
        <v>585</v>
      </c>
      <c r="GB35" s="20" t="s">
        <v>585</v>
      </c>
      <c r="GC35" s="20" t="s">
        <v>585</v>
      </c>
      <c r="GD35" s="20" t="s">
        <v>585</v>
      </c>
      <c r="GE35" s="20" t="s">
        <v>585</v>
      </c>
      <c r="GF35" s="20" t="s">
        <v>585</v>
      </c>
      <c r="GG35" s="20" t="s">
        <v>585</v>
      </c>
      <c r="GH35" s="20" t="s">
        <v>585</v>
      </c>
      <c r="GI35" s="20" t="s">
        <v>585</v>
      </c>
      <c r="GJ35" s="20" t="s">
        <v>585</v>
      </c>
      <c r="GK35" s="20" t="s">
        <v>585</v>
      </c>
      <c r="GL35" s="20" t="s">
        <v>585</v>
      </c>
      <c r="GM35" s="20" t="s">
        <v>585</v>
      </c>
      <c r="GN35" s="20" t="s">
        <v>585</v>
      </c>
      <c r="GO35" s="20" t="s">
        <v>585</v>
      </c>
      <c r="GP35" s="20" t="s">
        <v>585</v>
      </c>
      <c r="GQ35" s="20" t="s">
        <v>585</v>
      </c>
      <c r="GR35" s="20" t="s">
        <v>585</v>
      </c>
      <c r="GS35" s="20" t="s">
        <v>585</v>
      </c>
      <c r="GT35" s="20" t="s">
        <v>585</v>
      </c>
      <c r="GU35" s="20" t="s">
        <v>585</v>
      </c>
      <c r="GV35" s="20" t="s">
        <v>585</v>
      </c>
      <c r="GW35" s="20" t="s">
        <v>585</v>
      </c>
      <c r="GX35" s="20" t="s">
        <v>585</v>
      </c>
      <c r="GY35" s="20" t="s">
        <v>585</v>
      </c>
      <c r="GZ35" s="20" t="s">
        <v>585</v>
      </c>
      <c r="HA35" s="20" t="s">
        <v>585</v>
      </c>
      <c r="HB35" s="20" t="s">
        <v>585</v>
      </c>
      <c r="HC35" s="20" t="s">
        <v>585</v>
      </c>
      <c r="HD35" s="20" t="s">
        <v>585</v>
      </c>
      <c r="HE35" s="20" t="s">
        <v>585</v>
      </c>
      <c r="HF35" s="20" t="s">
        <v>585</v>
      </c>
      <c r="HG35" s="20" t="s">
        <v>585</v>
      </c>
      <c r="HH35" s="20" t="s">
        <v>585</v>
      </c>
      <c r="HI35" s="20" t="s">
        <v>585</v>
      </c>
    </row>
    <row r="36" spans="1:217">
      <c r="A36" s="16">
        <v>35</v>
      </c>
      <c r="B36" s="12" t="s">
        <v>635</v>
      </c>
      <c r="D36" s="20" t="s">
        <v>585</v>
      </c>
      <c r="E36" s="20" t="s">
        <v>585</v>
      </c>
      <c r="F36" s="20" t="s">
        <v>585</v>
      </c>
      <c r="G36" s="20" t="s">
        <v>585</v>
      </c>
      <c r="H36" s="20" t="s">
        <v>585</v>
      </c>
      <c r="I36" s="20" t="s">
        <v>585</v>
      </c>
      <c r="J36" s="20" t="s">
        <v>585</v>
      </c>
      <c r="K36" s="20" t="s">
        <v>585</v>
      </c>
      <c r="L36" s="20" t="s">
        <v>585</v>
      </c>
      <c r="M36" s="20" t="s">
        <v>585</v>
      </c>
      <c r="N36" s="20" t="s">
        <v>585</v>
      </c>
      <c r="O36" s="20" t="s">
        <v>585</v>
      </c>
      <c r="P36" s="20" t="s">
        <v>585</v>
      </c>
      <c r="Q36" s="20" t="s">
        <v>585</v>
      </c>
      <c r="R36" s="20" t="s">
        <v>585</v>
      </c>
      <c r="S36" s="20" t="s">
        <v>585</v>
      </c>
      <c r="T36" s="20" t="s">
        <v>585</v>
      </c>
      <c r="U36" s="20" t="s">
        <v>585</v>
      </c>
      <c r="V36" s="20" t="s">
        <v>585</v>
      </c>
      <c r="W36" s="20" t="s">
        <v>585</v>
      </c>
      <c r="X36" s="20" t="s">
        <v>585</v>
      </c>
      <c r="Y36" s="20" t="s">
        <v>585</v>
      </c>
      <c r="Z36" s="20" t="s">
        <v>585</v>
      </c>
      <c r="AA36" s="20" t="s">
        <v>585</v>
      </c>
      <c r="AB36" s="20" t="s">
        <v>585</v>
      </c>
      <c r="AC36" s="20" t="s">
        <v>585</v>
      </c>
      <c r="AD36" s="20" t="s">
        <v>585</v>
      </c>
      <c r="AE36" s="20" t="s">
        <v>585</v>
      </c>
      <c r="AF36" s="20" t="s">
        <v>585</v>
      </c>
      <c r="AG36" s="20" t="s">
        <v>585</v>
      </c>
      <c r="AH36" s="20" t="s">
        <v>585</v>
      </c>
      <c r="AI36" s="20" t="s">
        <v>585</v>
      </c>
      <c r="AJ36" s="20" t="s">
        <v>585</v>
      </c>
      <c r="AK36" s="20" t="s">
        <v>585</v>
      </c>
      <c r="AL36" s="20" t="s">
        <v>585</v>
      </c>
      <c r="AM36" s="20" t="s">
        <v>585</v>
      </c>
      <c r="AN36" s="20" t="s">
        <v>585</v>
      </c>
      <c r="AO36" s="20" t="s">
        <v>585</v>
      </c>
      <c r="AP36" s="20" t="s">
        <v>585</v>
      </c>
      <c r="AQ36" s="20" t="s">
        <v>585</v>
      </c>
      <c r="AR36" s="20" t="s">
        <v>585</v>
      </c>
      <c r="AS36" s="20" t="s">
        <v>585</v>
      </c>
      <c r="AT36" s="20" t="s">
        <v>585</v>
      </c>
      <c r="AU36" s="20" t="s">
        <v>585</v>
      </c>
      <c r="AV36" s="20" t="s">
        <v>585</v>
      </c>
      <c r="AW36" s="20" t="s">
        <v>585</v>
      </c>
      <c r="AX36" s="20" t="s">
        <v>585</v>
      </c>
      <c r="AY36" s="20" t="s">
        <v>585</v>
      </c>
      <c r="AZ36" s="20" t="s">
        <v>585</v>
      </c>
      <c r="BA36" s="20" t="s">
        <v>585</v>
      </c>
      <c r="BB36" s="20" t="s">
        <v>585</v>
      </c>
      <c r="BC36" s="20" t="s">
        <v>585</v>
      </c>
      <c r="BD36" s="20" t="s">
        <v>585</v>
      </c>
      <c r="BE36" s="20" t="s">
        <v>585</v>
      </c>
      <c r="BF36" s="20" t="s">
        <v>585</v>
      </c>
      <c r="BG36" s="20" t="s">
        <v>585</v>
      </c>
      <c r="BH36" s="20" t="s">
        <v>585</v>
      </c>
      <c r="BI36" s="20" t="s">
        <v>585</v>
      </c>
      <c r="BJ36" s="20" t="s">
        <v>585</v>
      </c>
      <c r="BK36" s="20" t="s">
        <v>585</v>
      </c>
      <c r="BL36" s="20" t="s">
        <v>585</v>
      </c>
      <c r="BM36" s="20" t="s">
        <v>585</v>
      </c>
      <c r="BN36" s="20" t="s">
        <v>585</v>
      </c>
      <c r="BO36" s="20" t="s">
        <v>585</v>
      </c>
      <c r="BP36" s="20" t="s">
        <v>585</v>
      </c>
      <c r="BQ36" s="20" t="s">
        <v>585</v>
      </c>
      <c r="BR36" s="20" t="s">
        <v>585</v>
      </c>
      <c r="BS36" s="20" t="s">
        <v>585</v>
      </c>
      <c r="BT36" s="20" t="s">
        <v>585</v>
      </c>
      <c r="BU36" s="20" t="s">
        <v>585</v>
      </c>
      <c r="BV36" s="20" t="s">
        <v>585</v>
      </c>
      <c r="BW36" s="20" t="s">
        <v>585</v>
      </c>
      <c r="BX36" s="20" t="s">
        <v>585</v>
      </c>
      <c r="BY36" s="20" t="s">
        <v>585</v>
      </c>
      <c r="BZ36" s="20" t="s">
        <v>585</v>
      </c>
      <c r="CA36" s="20" t="s">
        <v>585</v>
      </c>
      <c r="CB36" s="20" t="s">
        <v>585</v>
      </c>
      <c r="CC36" s="20" t="s">
        <v>585</v>
      </c>
      <c r="CD36" s="20" t="s">
        <v>585</v>
      </c>
      <c r="CE36" s="20" t="s">
        <v>585</v>
      </c>
      <c r="CF36" s="20" t="s">
        <v>585</v>
      </c>
      <c r="CG36" s="20" t="s">
        <v>585</v>
      </c>
      <c r="CH36" s="20" t="s">
        <v>585</v>
      </c>
      <c r="CI36" s="20" t="s">
        <v>585</v>
      </c>
      <c r="CJ36" s="20" t="s">
        <v>585</v>
      </c>
      <c r="CK36" s="20" t="s">
        <v>585</v>
      </c>
      <c r="CL36" s="20" t="s">
        <v>585</v>
      </c>
      <c r="CM36" s="20" t="s">
        <v>585</v>
      </c>
      <c r="CN36" s="20" t="s">
        <v>585</v>
      </c>
      <c r="CO36" s="20" t="s">
        <v>585</v>
      </c>
      <c r="CP36" s="20" t="s">
        <v>585</v>
      </c>
      <c r="CQ36" s="20" t="s">
        <v>585</v>
      </c>
      <c r="CR36" s="20" t="s">
        <v>585</v>
      </c>
      <c r="CS36" s="20" t="s">
        <v>585</v>
      </c>
      <c r="CT36" s="20" t="s">
        <v>585</v>
      </c>
      <c r="CU36" s="20" t="s">
        <v>585</v>
      </c>
      <c r="CV36" s="20" t="s">
        <v>585</v>
      </c>
      <c r="CW36" s="20" t="s">
        <v>585</v>
      </c>
      <c r="CX36" s="20" t="s">
        <v>585</v>
      </c>
      <c r="CY36" s="20" t="s">
        <v>585</v>
      </c>
      <c r="CZ36" s="20" t="s">
        <v>585</v>
      </c>
      <c r="DA36" s="20" t="s">
        <v>585</v>
      </c>
      <c r="DB36" s="20" t="s">
        <v>585</v>
      </c>
      <c r="DC36" s="20" t="s">
        <v>585</v>
      </c>
      <c r="DD36" s="20" t="s">
        <v>585</v>
      </c>
      <c r="DE36" s="20" t="s">
        <v>585</v>
      </c>
      <c r="DF36" s="20" t="s">
        <v>585</v>
      </c>
      <c r="DG36" s="20" t="s">
        <v>585</v>
      </c>
      <c r="DH36" s="20" t="s">
        <v>585</v>
      </c>
      <c r="DI36" s="20" t="s">
        <v>585</v>
      </c>
      <c r="DJ36" s="20" t="s">
        <v>585</v>
      </c>
      <c r="DK36" s="20" t="s">
        <v>585</v>
      </c>
      <c r="DL36" s="20" t="s">
        <v>585</v>
      </c>
      <c r="DM36" s="20" t="s">
        <v>585</v>
      </c>
      <c r="DN36" s="20" t="s">
        <v>585</v>
      </c>
      <c r="DO36" s="20" t="s">
        <v>585</v>
      </c>
      <c r="DP36" s="20" t="s">
        <v>585</v>
      </c>
      <c r="DQ36" s="20" t="s">
        <v>585</v>
      </c>
      <c r="DR36" s="20" t="s">
        <v>585</v>
      </c>
      <c r="DS36" s="20" t="s">
        <v>585</v>
      </c>
      <c r="DT36" s="20" t="s">
        <v>585</v>
      </c>
      <c r="DU36" s="20" t="s">
        <v>585</v>
      </c>
      <c r="DV36" s="20" t="s">
        <v>585</v>
      </c>
      <c r="DW36" s="20" t="s">
        <v>585</v>
      </c>
      <c r="DX36" s="20" t="s">
        <v>585</v>
      </c>
      <c r="DY36" s="20" t="s">
        <v>585</v>
      </c>
      <c r="DZ36" s="20" t="s">
        <v>585</v>
      </c>
      <c r="EA36" s="20" t="s">
        <v>585</v>
      </c>
      <c r="EB36" s="20" t="s">
        <v>585</v>
      </c>
      <c r="EC36" s="20" t="s">
        <v>585</v>
      </c>
      <c r="ED36" s="20" t="s">
        <v>585</v>
      </c>
      <c r="EE36" s="20" t="s">
        <v>585</v>
      </c>
      <c r="EF36" s="20" t="s">
        <v>585</v>
      </c>
      <c r="EG36" s="20" t="s">
        <v>585</v>
      </c>
      <c r="EH36" s="20" t="s">
        <v>585</v>
      </c>
      <c r="EI36" s="20" t="s">
        <v>585</v>
      </c>
      <c r="EJ36" s="20" t="s">
        <v>585</v>
      </c>
      <c r="EK36" s="20" t="s">
        <v>585</v>
      </c>
      <c r="EL36" s="20" t="s">
        <v>585</v>
      </c>
      <c r="EM36" s="20" t="s">
        <v>585</v>
      </c>
      <c r="EN36" s="20" t="s">
        <v>585</v>
      </c>
      <c r="EO36" s="20" t="s">
        <v>585</v>
      </c>
      <c r="EP36" s="20" t="s">
        <v>585</v>
      </c>
      <c r="EQ36" s="20" t="s">
        <v>585</v>
      </c>
      <c r="ER36" s="20" t="s">
        <v>585</v>
      </c>
      <c r="ES36" s="20" t="s">
        <v>585</v>
      </c>
      <c r="ET36" s="20" t="s">
        <v>585</v>
      </c>
      <c r="EU36" s="20" t="s">
        <v>585</v>
      </c>
      <c r="EV36" s="20" t="s">
        <v>585</v>
      </c>
      <c r="EW36" s="20" t="s">
        <v>585</v>
      </c>
      <c r="EX36" s="20" t="s">
        <v>585</v>
      </c>
      <c r="EY36" s="20" t="s">
        <v>585</v>
      </c>
      <c r="EZ36" s="20" t="s">
        <v>585</v>
      </c>
      <c r="FA36" s="20" t="s">
        <v>585</v>
      </c>
      <c r="FB36" s="20" t="s">
        <v>585</v>
      </c>
      <c r="FC36" s="20" t="s">
        <v>585</v>
      </c>
      <c r="FD36" s="20" t="s">
        <v>585</v>
      </c>
      <c r="FE36" s="20" t="s">
        <v>585</v>
      </c>
      <c r="FF36" s="20" t="s">
        <v>585</v>
      </c>
      <c r="FG36" s="20" t="s">
        <v>585</v>
      </c>
      <c r="FH36" s="20" t="s">
        <v>585</v>
      </c>
      <c r="FI36" s="20" t="s">
        <v>585</v>
      </c>
      <c r="FJ36" s="20" t="s">
        <v>585</v>
      </c>
      <c r="FK36" s="20" t="s">
        <v>585</v>
      </c>
      <c r="FL36" s="20" t="s">
        <v>585</v>
      </c>
      <c r="FM36" s="20" t="s">
        <v>585</v>
      </c>
      <c r="FN36" s="20" t="s">
        <v>585</v>
      </c>
      <c r="FO36" s="20" t="s">
        <v>585</v>
      </c>
      <c r="FP36" s="20" t="s">
        <v>585</v>
      </c>
      <c r="FQ36" s="20" t="s">
        <v>585</v>
      </c>
      <c r="FR36" s="20" t="s">
        <v>585</v>
      </c>
      <c r="FS36" s="20" t="s">
        <v>585</v>
      </c>
      <c r="FT36" s="20" t="s">
        <v>585</v>
      </c>
      <c r="FU36" s="20" t="s">
        <v>585</v>
      </c>
      <c r="FV36" s="20" t="s">
        <v>585</v>
      </c>
      <c r="FW36" s="20" t="s">
        <v>585</v>
      </c>
      <c r="FX36" s="20" t="s">
        <v>585</v>
      </c>
      <c r="FY36" s="20" t="s">
        <v>585</v>
      </c>
      <c r="FZ36" s="20" t="s">
        <v>585</v>
      </c>
      <c r="GA36" s="20" t="s">
        <v>585</v>
      </c>
      <c r="GB36" s="20" t="s">
        <v>585</v>
      </c>
      <c r="GC36" s="20" t="s">
        <v>585</v>
      </c>
      <c r="GD36" s="20" t="s">
        <v>585</v>
      </c>
      <c r="GE36" s="20" t="s">
        <v>585</v>
      </c>
      <c r="GF36" s="20" t="s">
        <v>585</v>
      </c>
      <c r="GG36" s="20" t="s">
        <v>585</v>
      </c>
      <c r="GH36" s="20" t="s">
        <v>585</v>
      </c>
      <c r="GI36" s="20" t="s">
        <v>585</v>
      </c>
      <c r="GJ36" s="20" t="s">
        <v>585</v>
      </c>
      <c r="GK36" s="20" t="s">
        <v>585</v>
      </c>
      <c r="GL36" s="20" t="s">
        <v>585</v>
      </c>
      <c r="GM36" s="20" t="s">
        <v>585</v>
      </c>
      <c r="GN36" s="20" t="s">
        <v>585</v>
      </c>
      <c r="GO36" s="20" t="s">
        <v>585</v>
      </c>
      <c r="GP36" s="20" t="s">
        <v>585</v>
      </c>
      <c r="GQ36" s="20" t="s">
        <v>585</v>
      </c>
      <c r="GR36" s="20" t="s">
        <v>585</v>
      </c>
      <c r="GS36" s="20" t="s">
        <v>585</v>
      </c>
      <c r="GT36" s="20" t="s">
        <v>585</v>
      </c>
      <c r="GU36" s="20" t="s">
        <v>585</v>
      </c>
      <c r="GV36" s="20" t="s">
        <v>585</v>
      </c>
      <c r="GW36" s="20" t="s">
        <v>585</v>
      </c>
      <c r="GX36" s="20" t="s">
        <v>585</v>
      </c>
      <c r="GY36" s="20" t="s">
        <v>585</v>
      </c>
      <c r="GZ36" s="20" t="s">
        <v>585</v>
      </c>
      <c r="HA36" s="20" t="s">
        <v>585</v>
      </c>
      <c r="HB36" s="20" t="s">
        <v>585</v>
      </c>
      <c r="HC36" s="20" t="s">
        <v>585</v>
      </c>
      <c r="HD36" s="20" t="s">
        <v>585</v>
      </c>
      <c r="HE36" s="20" t="s">
        <v>585</v>
      </c>
      <c r="HF36" s="20" t="s">
        <v>585</v>
      </c>
      <c r="HG36" s="20" t="s">
        <v>585</v>
      </c>
      <c r="HH36" s="20" t="s">
        <v>585</v>
      </c>
      <c r="HI36" s="20" t="s">
        <v>585</v>
      </c>
    </row>
    <row r="37" spans="1:217">
      <c r="A37" s="16">
        <v>36</v>
      </c>
      <c r="B37" s="12"/>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c r="DA37" s="20"/>
      <c r="DB37" s="20"/>
      <c r="DC37" s="20"/>
      <c r="DD37" s="20"/>
      <c r="DE37" s="20"/>
      <c r="DF37" s="20"/>
      <c r="DG37" s="20"/>
      <c r="DH37" s="20"/>
      <c r="DI37" s="20"/>
      <c r="DJ37" s="20"/>
      <c r="DK37" s="20"/>
      <c r="DL37" s="20"/>
      <c r="DM37" s="20"/>
      <c r="DN37" s="20"/>
      <c r="DO37" s="20"/>
      <c r="DP37" s="20"/>
      <c r="DQ37" s="20"/>
      <c r="DR37" s="20"/>
      <c r="DS37" s="20"/>
      <c r="DT37" s="20"/>
      <c r="DU37" s="20"/>
      <c r="DV37" s="20"/>
      <c r="DW37" s="20"/>
      <c r="DX37" s="20"/>
      <c r="DY37" s="20"/>
      <c r="DZ37" s="20"/>
      <c r="EA37" s="20"/>
      <c r="EB37" s="20"/>
      <c r="EC37" s="20"/>
      <c r="ED37" s="20"/>
      <c r="EE37" s="20"/>
      <c r="EF37" s="20"/>
      <c r="EG37" s="20"/>
      <c r="EH37" s="20"/>
      <c r="EI37" s="20"/>
      <c r="EJ37" s="20"/>
      <c r="EK37" s="20"/>
      <c r="EL37" s="20"/>
      <c r="EM37" s="20"/>
      <c r="EN37" s="20"/>
      <c r="EO37" s="20"/>
      <c r="EP37" s="20"/>
      <c r="EQ37" s="20"/>
      <c r="ER37" s="20"/>
      <c r="ES37" s="20"/>
      <c r="ET37" s="20"/>
      <c r="EU37" s="20"/>
      <c r="EV37" s="20"/>
      <c r="EW37" s="20"/>
      <c r="EX37" s="20"/>
      <c r="EY37" s="20"/>
      <c r="EZ37" s="20"/>
      <c r="FA37" s="20"/>
      <c r="FB37" s="20"/>
      <c r="FC37" s="20"/>
      <c r="FD37" s="20"/>
      <c r="FE37" s="20"/>
      <c r="FF37" s="20"/>
      <c r="FG37" s="20"/>
      <c r="FH37" s="20"/>
      <c r="FI37" s="20"/>
      <c r="FJ37" s="20"/>
      <c r="FK37" s="20"/>
      <c r="FL37" s="20"/>
      <c r="FM37" s="20"/>
      <c r="FN37" s="20"/>
      <c r="FO37" s="20"/>
      <c r="FP37" s="20"/>
      <c r="FQ37" s="20"/>
      <c r="FR37" s="26"/>
      <c r="FS37" s="20"/>
      <c r="FT37" s="20"/>
      <c r="FU37" s="20"/>
      <c r="FV37" s="20"/>
      <c r="FW37" s="20"/>
      <c r="FX37" s="20"/>
      <c r="FY37" s="20"/>
      <c r="FZ37" s="20"/>
      <c r="GA37" s="20"/>
      <c r="GB37" s="20"/>
      <c r="GC37" s="20"/>
      <c r="GD37" s="20"/>
      <c r="GE37" s="20"/>
      <c r="GF37" s="20"/>
      <c r="GG37" s="20"/>
      <c r="GH37" s="20"/>
      <c r="GI37" s="20"/>
      <c r="GJ37" s="20"/>
      <c r="GK37" s="20"/>
      <c r="GL37" s="20"/>
      <c r="GM37" s="20"/>
      <c r="GN37" s="20"/>
      <c r="GO37" s="20"/>
      <c r="GP37" s="20"/>
      <c r="GQ37" s="20"/>
      <c r="GR37" s="20"/>
      <c r="GS37" s="20"/>
      <c r="GT37" s="20"/>
      <c r="GU37" s="20"/>
      <c r="GV37" s="20"/>
      <c r="GW37" s="20"/>
      <c r="GX37" s="20"/>
      <c r="GY37" s="20"/>
      <c r="GZ37" s="20"/>
      <c r="HA37" s="20"/>
      <c r="HB37" s="20"/>
      <c r="HC37" s="20"/>
      <c r="HD37" s="20"/>
      <c r="HE37" s="20"/>
      <c r="HF37" s="20"/>
      <c r="HG37" s="20"/>
      <c r="HH37" s="20"/>
      <c r="HI37" s="20"/>
    </row>
    <row r="38" spans="1:217">
      <c r="A38" s="16">
        <v>37</v>
      </c>
      <c r="B38" s="12"/>
      <c r="D38" s="20"/>
      <c r="E38" s="20"/>
      <c r="F38" s="20"/>
      <c r="G38" s="20"/>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c r="DA38" s="20"/>
      <c r="DB38" s="20"/>
      <c r="DC38" s="20"/>
      <c r="DD38" s="20"/>
      <c r="DE38" s="20"/>
      <c r="DF38" s="20"/>
      <c r="DG38" s="20"/>
      <c r="DH38" s="20"/>
      <c r="DI38" s="20"/>
      <c r="DJ38" s="20"/>
      <c r="DK38" s="20"/>
      <c r="DL38" s="20"/>
      <c r="DM38" s="20"/>
      <c r="DN38" s="20"/>
      <c r="DO38" s="20"/>
      <c r="DP38" s="20"/>
      <c r="DQ38" s="20"/>
      <c r="DR38" s="20"/>
      <c r="DS38" s="20"/>
      <c r="DT38" s="20"/>
      <c r="DU38" s="20"/>
      <c r="DV38" s="20"/>
      <c r="DW38" s="20"/>
      <c r="DX38" s="20"/>
      <c r="DY38" s="20"/>
      <c r="DZ38" s="20"/>
      <c r="EA38" s="20"/>
      <c r="EB38" s="20"/>
      <c r="EC38" s="20"/>
      <c r="ED38" s="20"/>
      <c r="EE38" s="20"/>
      <c r="EF38" s="20"/>
      <c r="EG38" s="20"/>
      <c r="EH38" s="20"/>
      <c r="EI38" s="20"/>
      <c r="EJ38" s="20"/>
      <c r="EK38" s="20"/>
      <c r="EL38" s="20"/>
      <c r="EM38" s="20"/>
      <c r="EN38" s="20"/>
      <c r="EO38" s="20"/>
      <c r="EP38" s="20"/>
      <c r="EQ38" s="20"/>
      <c r="ER38" s="20"/>
      <c r="ES38" s="20"/>
      <c r="ET38" s="20"/>
      <c r="EU38" s="20"/>
      <c r="EV38" s="20"/>
      <c r="EW38" s="20"/>
      <c r="EX38" s="20"/>
      <c r="EY38" s="20"/>
      <c r="EZ38" s="20"/>
      <c r="FA38" s="20"/>
      <c r="FB38" s="20"/>
      <c r="FC38" s="20"/>
      <c r="FD38" s="20"/>
      <c r="FE38" s="20"/>
      <c r="FF38" s="20"/>
      <c r="FG38" s="20"/>
      <c r="FH38" s="20"/>
      <c r="FI38" s="20"/>
      <c r="FJ38" s="20"/>
      <c r="FK38" s="20"/>
      <c r="FL38" s="20"/>
      <c r="FM38" s="20"/>
      <c r="FN38" s="20"/>
      <c r="FO38" s="20"/>
      <c r="FP38" s="20"/>
      <c r="FQ38" s="20"/>
      <c r="FR38" s="26"/>
      <c r="FS38" s="20"/>
      <c r="FT38" s="20"/>
      <c r="FU38" s="20"/>
      <c r="FV38" s="20"/>
      <c r="FW38" s="20"/>
      <c r="FX38" s="20"/>
      <c r="FY38" s="20"/>
      <c r="FZ38" s="20"/>
      <c r="GA38" s="20"/>
      <c r="GB38" s="20"/>
      <c r="GC38" s="20"/>
      <c r="GD38" s="20"/>
      <c r="GE38" s="20"/>
      <c r="GF38" s="20"/>
      <c r="GG38" s="20"/>
      <c r="GH38" s="20"/>
      <c r="GI38" s="20"/>
      <c r="GJ38" s="20"/>
      <c r="GK38" s="20"/>
      <c r="GL38" s="20"/>
      <c r="GM38" s="20"/>
      <c r="GN38" s="20"/>
      <c r="GO38" s="20"/>
      <c r="GP38" s="20"/>
      <c r="GQ38" s="20"/>
      <c r="GR38" s="20"/>
      <c r="GS38" s="20"/>
      <c r="GT38" s="20"/>
      <c r="GU38" s="20"/>
      <c r="GV38" s="20"/>
      <c r="GW38" s="20"/>
      <c r="GX38" s="20"/>
      <c r="GY38" s="20"/>
      <c r="GZ38" s="20"/>
      <c r="HA38" s="20"/>
      <c r="HB38" s="20"/>
      <c r="HC38" s="20"/>
      <c r="HD38" s="20"/>
      <c r="HE38" s="20"/>
      <c r="HF38" s="20"/>
      <c r="HG38" s="20"/>
      <c r="HH38" s="20"/>
      <c r="HI38" s="20"/>
    </row>
    <row r="39" spans="1:217">
      <c r="A39" s="16">
        <v>38</v>
      </c>
      <c r="B39" s="12"/>
      <c r="D39" s="20"/>
      <c r="E39" s="20"/>
      <c r="F39" s="20"/>
      <c r="G39" s="20"/>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c r="DA39" s="20"/>
      <c r="DB39" s="20"/>
      <c r="DC39" s="20"/>
      <c r="DD39" s="20"/>
      <c r="DE39" s="20"/>
      <c r="DF39" s="20"/>
      <c r="DG39" s="20"/>
      <c r="DH39" s="20"/>
      <c r="DI39" s="20"/>
      <c r="DJ39" s="20"/>
      <c r="DK39" s="20"/>
      <c r="DL39" s="20"/>
      <c r="DM39" s="20"/>
      <c r="DN39" s="20"/>
      <c r="DO39" s="20"/>
      <c r="DP39" s="20"/>
      <c r="DQ39" s="20"/>
      <c r="DR39" s="20"/>
      <c r="DS39" s="20"/>
      <c r="DT39" s="20"/>
      <c r="DU39" s="20"/>
      <c r="DV39" s="20"/>
      <c r="DW39" s="20"/>
      <c r="DX39" s="20"/>
      <c r="DY39" s="20"/>
      <c r="DZ39" s="20"/>
      <c r="EA39" s="20"/>
      <c r="EB39" s="20"/>
      <c r="EC39" s="20"/>
      <c r="ED39" s="20"/>
      <c r="EE39" s="20"/>
      <c r="EF39" s="20"/>
      <c r="EG39" s="20"/>
      <c r="EH39" s="20"/>
      <c r="EI39" s="20"/>
      <c r="EJ39" s="20"/>
      <c r="EK39" s="20"/>
      <c r="EL39" s="20"/>
      <c r="EM39" s="20"/>
      <c r="EN39" s="20"/>
      <c r="EO39" s="20"/>
      <c r="EP39" s="20"/>
      <c r="EQ39" s="20"/>
      <c r="ER39" s="20"/>
      <c r="ES39" s="20"/>
      <c r="ET39" s="20"/>
      <c r="EU39" s="20"/>
      <c r="EV39" s="20"/>
      <c r="EW39" s="20"/>
      <c r="EX39" s="20"/>
      <c r="EY39" s="20"/>
      <c r="EZ39" s="20"/>
      <c r="FA39" s="20"/>
      <c r="FB39" s="20"/>
      <c r="FC39" s="20"/>
      <c r="FD39" s="20"/>
      <c r="FE39" s="20"/>
      <c r="FF39" s="20"/>
      <c r="FG39" s="20"/>
      <c r="FH39" s="20"/>
      <c r="FI39" s="20"/>
      <c r="FJ39" s="20"/>
      <c r="FK39" s="20"/>
      <c r="FL39" s="20"/>
      <c r="FM39" s="20"/>
      <c r="FN39" s="20"/>
      <c r="FO39" s="20"/>
      <c r="FP39" s="20"/>
      <c r="FQ39" s="20"/>
      <c r="FR39" s="26"/>
      <c r="FS39" s="20"/>
      <c r="FT39" s="20"/>
      <c r="FU39" s="20"/>
      <c r="FV39" s="20"/>
      <c r="FW39" s="20"/>
      <c r="FX39" s="20"/>
      <c r="FY39" s="20"/>
      <c r="FZ39" s="20"/>
      <c r="GA39" s="20"/>
      <c r="GB39" s="20"/>
      <c r="GC39" s="20"/>
      <c r="GD39" s="20"/>
      <c r="GE39" s="20"/>
      <c r="GF39" s="20"/>
      <c r="GG39" s="20"/>
      <c r="GH39" s="20"/>
      <c r="GI39" s="20"/>
      <c r="GJ39" s="20"/>
      <c r="GK39" s="20"/>
      <c r="GL39" s="20"/>
      <c r="GM39" s="20"/>
      <c r="GN39" s="20"/>
      <c r="GO39" s="20"/>
      <c r="GP39" s="20"/>
      <c r="GQ39" s="20"/>
      <c r="GR39" s="20"/>
      <c r="GS39" s="20"/>
      <c r="GT39" s="20"/>
      <c r="GU39" s="20"/>
      <c r="GV39" s="20"/>
      <c r="GW39" s="20"/>
      <c r="GX39" s="20"/>
      <c r="GY39" s="20"/>
      <c r="GZ39" s="20"/>
      <c r="HA39" s="20"/>
      <c r="HB39" s="20"/>
      <c r="HC39" s="20"/>
      <c r="HD39" s="20"/>
      <c r="HE39" s="20"/>
      <c r="HF39" s="20"/>
      <c r="HG39" s="20"/>
      <c r="HH39" s="20"/>
      <c r="HI39" s="20"/>
    </row>
    <row r="40" spans="1:217">
      <c r="A40" s="16">
        <v>39</v>
      </c>
      <c r="B40" s="12"/>
      <c r="D40" s="20"/>
      <c r="E40" s="20"/>
      <c r="F40" s="20"/>
      <c r="G40" s="20"/>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c r="DA40" s="20"/>
      <c r="DB40" s="20"/>
      <c r="DC40" s="20"/>
      <c r="DD40" s="20"/>
      <c r="DE40" s="20"/>
      <c r="DF40" s="20"/>
      <c r="DG40" s="20"/>
      <c r="DH40" s="20"/>
      <c r="DI40" s="20"/>
      <c r="DJ40" s="20"/>
      <c r="DK40" s="20"/>
      <c r="DL40" s="20"/>
      <c r="DM40" s="20"/>
      <c r="DN40" s="20"/>
      <c r="DO40" s="20"/>
      <c r="DP40" s="20"/>
      <c r="DQ40" s="20"/>
      <c r="DR40" s="20"/>
      <c r="DS40" s="20"/>
      <c r="DT40" s="20"/>
      <c r="DU40" s="20"/>
      <c r="DV40" s="20"/>
      <c r="DW40" s="20"/>
      <c r="DX40" s="20"/>
      <c r="DY40" s="20"/>
      <c r="DZ40" s="20"/>
      <c r="EA40" s="20"/>
      <c r="EB40" s="20"/>
      <c r="EC40" s="20"/>
      <c r="ED40" s="20"/>
      <c r="EE40" s="20"/>
      <c r="EF40" s="20"/>
      <c r="EG40" s="20"/>
      <c r="EH40" s="20"/>
      <c r="EI40" s="20"/>
      <c r="EJ40" s="20"/>
      <c r="EK40" s="20"/>
      <c r="EL40" s="20"/>
      <c r="EM40" s="20"/>
      <c r="EN40" s="20"/>
      <c r="EO40" s="20"/>
      <c r="EP40" s="20"/>
      <c r="EQ40" s="20"/>
      <c r="ER40" s="20"/>
      <c r="ES40" s="20"/>
      <c r="ET40" s="20"/>
      <c r="EU40" s="20"/>
      <c r="EV40" s="20"/>
      <c r="EW40" s="20"/>
      <c r="EX40" s="20"/>
      <c r="EY40" s="20"/>
      <c r="EZ40" s="20"/>
      <c r="FA40" s="20"/>
      <c r="FB40" s="20"/>
      <c r="FC40" s="20"/>
      <c r="FD40" s="20"/>
      <c r="FE40" s="20"/>
      <c r="FF40" s="20"/>
      <c r="FG40" s="20"/>
      <c r="FH40" s="20"/>
      <c r="FI40" s="20"/>
      <c r="FJ40" s="20"/>
      <c r="FK40" s="20"/>
      <c r="FL40" s="20"/>
      <c r="FM40" s="20"/>
      <c r="FN40" s="20"/>
      <c r="FO40" s="20"/>
      <c r="FP40" s="20"/>
      <c r="FQ40" s="20"/>
      <c r="FR40" s="26"/>
      <c r="FS40" s="20"/>
      <c r="FT40" s="20"/>
      <c r="FU40" s="20"/>
      <c r="FV40" s="20"/>
      <c r="FW40" s="20"/>
      <c r="FX40" s="20"/>
      <c r="FY40" s="20"/>
      <c r="FZ40" s="20"/>
      <c r="GA40" s="20"/>
      <c r="GB40" s="20"/>
      <c r="GC40" s="20"/>
      <c r="GD40" s="20"/>
      <c r="GE40" s="20"/>
      <c r="GF40" s="20"/>
      <c r="GG40" s="20"/>
      <c r="GH40" s="20"/>
      <c r="GI40" s="20"/>
      <c r="GJ40" s="20"/>
      <c r="GK40" s="20"/>
      <c r="GL40" s="20"/>
      <c r="GM40" s="20"/>
      <c r="GN40" s="20"/>
      <c r="GO40" s="20"/>
      <c r="GP40" s="20"/>
      <c r="GQ40" s="20"/>
      <c r="GR40" s="20"/>
      <c r="GS40" s="20"/>
      <c r="GT40" s="20"/>
      <c r="GU40" s="20"/>
      <c r="GV40" s="20"/>
      <c r="GW40" s="20"/>
      <c r="GX40" s="20"/>
      <c r="GY40" s="20"/>
      <c r="GZ40" s="20"/>
      <c r="HA40" s="20"/>
      <c r="HB40" s="20"/>
      <c r="HC40" s="20"/>
      <c r="HD40" s="20"/>
      <c r="HE40" s="20"/>
      <c r="HF40" s="20"/>
      <c r="HG40" s="20"/>
      <c r="HH40" s="20"/>
      <c r="HI40" s="20"/>
    </row>
    <row r="41" spans="1:217">
      <c r="A41" s="16">
        <v>40</v>
      </c>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c r="DA41" s="20"/>
      <c r="DB41" s="20"/>
      <c r="DC41" s="20"/>
      <c r="DD41" s="20"/>
      <c r="DE41" s="20"/>
      <c r="DF41" s="20"/>
      <c r="DG41" s="20"/>
      <c r="DH41" s="20"/>
      <c r="DI41" s="20"/>
      <c r="DJ41" s="20"/>
      <c r="DK41" s="20"/>
      <c r="DL41" s="20"/>
      <c r="DM41" s="20"/>
      <c r="DN41" s="20"/>
      <c r="DO41" s="20"/>
      <c r="DP41" s="20"/>
      <c r="DQ41" s="20"/>
      <c r="DR41" s="20"/>
      <c r="DS41" s="20"/>
      <c r="DT41" s="20"/>
      <c r="DU41" s="20"/>
      <c r="DV41" s="20"/>
      <c r="DW41" s="20"/>
      <c r="DX41" s="20"/>
      <c r="DY41" s="20"/>
      <c r="DZ41" s="20"/>
      <c r="EA41" s="20"/>
      <c r="EB41" s="20"/>
      <c r="EC41" s="20"/>
      <c r="ED41" s="20"/>
      <c r="EE41" s="20"/>
      <c r="EF41" s="20"/>
      <c r="EG41" s="20"/>
      <c r="EH41" s="20"/>
      <c r="EI41" s="20"/>
      <c r="EJ41" s="20"/>
      <c r="EK41" s="20"/>
      <c r="EL41" s="20"/>
      <c r="EM41" s="20"/>
      <c r="EN41" s="20"/>
      <c r="EO41" s="20"/>
      <c r="EP41" s="20"/>
      <c r="EQ41" s="20"/>
      <c r="ER41" s="20"/>
      <c r="ES41" s="20"/>
      <c r="ET41" s="20"/>
      <c r="EU41" s="20"/>
      <c r="EV41" s="20"/>
      <c r="EW41" s="20"/>
      <c r="EX41" s="20"/>
      <c r="EY41" s="20"/>
      <c r="EZ41" s="20"/>
      <c r="FA41" s="20"/>
      <c r="FB41" s="20"/>
      <c r="FC41" s="20"/>
      <c r="FD41" s="20"/>
      <c r="FE41" s="20"/>
      <c r="FF41" s="20"/>
      <c r="FG41" s="20"/>
      <c r="FH41" s="20"/>
      <c r="FI41" s="20"/>
      <c r="FJ41" s="20"/>
      <c r="FK41" s="20"/>
      <c r="FL41" s="20"/>
      <c r="FM41" s="20"/>
      <c r="FN41" s="20"/>
      <c r="FO41" s="20"/>
      <c r="FP41" s="20"/>
      <c r="FQ41" s="20"/>
      <c r="FR41" s="26"/>
      <c r="FS41" s="20"/>
      <c r="FT41" s="20"/>
      <c r="FU41" s="20"/>
      <c r="FV41" s="20"/>
      <c r="FW41" s="20"/>
      <c r="FX41" s="20"/>
      <c r="FY41" s="20"/>
      <c r="FZ41" s="20"/>
      <c r="GA41" s="20"/>
      <c r="GB41" s="20"/>
      <c r="GC41" s="20"/>
      <c r="GD41" s="20"/>
      <c r="GE41" s="20"/>
      <c r="GF41" s="20"/>
      <c r="GG41" s="20"/>
      <c r="GH41" s="20"/>
      <c r="GI41" s="20"/>
      <c r="GJ41" s="20"/>
      <c r="GK41" s="20"/>
      <c r="GL41" s="20"/>
      <c r="GM41" s="20"/>
      <c r="GN41" s="20"/>
      <c r="GO41" s="20"/>
      <c r="GP41" s="20"/>
      <c r="GQ41" s="20"/>
      <c r="GR41" s="20"/>
      <c r="GS41" s="20"/>
      <c r="GT41" s="20"/>
      <c r="GU41" s="20"/>
      <c r="GV41" s="20"/>
      <c r="GW41" s="20"/>
      <c r="GX41" s="20"/>
      <c r="GY41" s="20"/>
      <c r="GZ41" s="20"/>
      <c r="HA41" s="20"/>
      <c r="HB41" s="20"/>
      <c r="HC41" s="20"/>
      <c r="HD41" s="20"/>
      <c r="HE41" s="20"/>
      <c r="HF41" s="20"/>
      <c r="HG41" s="20"/>
      <c r="HH41" s="20"/>
      <c r="HI41" s="20"/>
    </row>
    <row r="42" spans="1:217">
      <c r="A42" s="16">
        <v>41</v>
      </c>
      <c r="D42" s="20"/>
      <c r="E42" s="20"/>
      <c r="F42" s="20"/>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0"/>
      <c r="GG42" s="20"/>
      <c r="GH42" s="20"/>
      <c r="GI42" s="20"/>
      <c r="GJ42" s="20"/>
      <c r="GK42" s="20"/>
      <c r="GL42" s="20"/>
      <c r="GM42" s="20"/>
      <c r="GN42" s="20"/>
      <c r="GO42" s="20"/>
      <c r="GP42" s="20"/>
      <c r="GQ42" s="20"/>
      <c r="GR42" s="20"/>
      <c r="GS42" s="20"/>
      <c r="GT42" s="20"/>
      <c r="GU42" s="20"/>
      <c r="GV42" s="20"/>
      <c r="GW42" s="20"/>
      <c r="GX42" s="20"/>
      <c r="GY42" s="20"/>
      <c r="GZ42" s="20"/>
      <c r="HA42" s="20"/>
      <c r="HB42" s="20"/>
      <c r="HC42" s="20"/>
      <c r="HD42" s="20"/>
      <c r="HE42" s="20"/>
      <c r="HF42" s="20"/>
      <c r="HG42" s="20"/>
      <c r="HH42" s="20"/>
      <c r="HI42" s="20"/>
    </row>
    <row r="43" spans="1:217" s="21" customFormat="1">
      <c r="A43" s="16">
        <v>42</v>
      </c>
      <c r="B43" s="21" t="s">
        <v>636</v>
      </c>
      <c r="C43" s="21" t="s">
        <v>609</v>
      </c>
    </row>
    <row r="44" spans="1:217">
      <c r="A44" s="16">
        <v>43</v>
      </c>
      <c r="B44" s="22" t="str">
        <f>B2</f>
        <v>WGI - Political stability &amp; absence of Violence/terrorism (2020)</v>
      </c>
      <c r="C44" s="22"/>
      <c r="D44" s="22">
        <f t="shared" ref="D44:BO44" si="0">100-D2</f>
        <v>99.528301894664764</v>
      </c>
      <c r="E44" s="22">
        <f t="shared" si="0"/>
        <v>50.471698760986328</v>
      </c>
      <c r="F44" s="22">
        <f t="shared" si="0"/>
        <v>82.547170639038086</v>
      </c>
      <c r="G44" s="22">
        <f t="shared" si="0"/>
        <v>7.5471725463867188</v>
      </c>
      <c r="H44" s="22">
        <f t="shared" si="0"/>
        <v>0.94339752197265625</v>
      </c>
      <c r="I44" s="22">
        <f t="shared" si="0"/>
        <v>73.11320686340332</v>
      </c>
      <c r="J44" s="22">
        <f t="shared" si="0"/>
        <v>1.4150924682617188</v>
      </c>
      <c r="K44" s="22">
        <f t="shared" si="0"/>
        <v>19.811317443847656</v>
      </c>
      <c r="L44" s="22">
        <f t="shared" si="0"/>
        <v>51.415092468261719</v>
      </c>
      <c r="M44" s="22">
        <f t="shared" si="0"/>
        <v>74.056604385375977</v>
      </c>
      <c r="N44" s="22">
        <f t="shared" si="0"/>
        <v>3.7735824584960938</v>
      </c>
      <c r="O44" s="22">
        <f t="shared" si="0"/>
        <v>26.886795043945313</v>
      </c>
      <c r="P44" s="22">
        <f t="shared" si="0"/>
        <v>25.471694946289063</v>
      </c>
      <c r="Q44" s="22">
        <f t="shared" si="0"/>
        <v>78.301887512207031</v>
      </c>
      <c r="R44" s="22">
        <f t="shared" si="0"/>
        <v>26.415092468261719</v>
      </c>
      <c r="S44" s="22">
        <f t="shared" si="0"/>
        <v>74.528301239013672</v>
      </c>
      <c r="T44" s="22">
        <f t="shared" si="0"/>
        <v>83.962265014648438</v>
      </c>
      <c r="U44" s="22">
        <f t="shared" si="0"/>
        <v>8.9622650146484375</v>
      </c>
      <c r="V44" s="22">
        <f t="shared" si="0"/>
        <v>78.773584365844727</v>
      </c>
      <c r="W44" s="22">
        <f t="shared" si="0"/>
        <v>35.377357482910156</v>
      </c>
      <c r="X44" s="22">
        <f t="shared" si="0"/>
        <v>37.735847473144531</v>
      </c>
      <c r="Y44" s="22">
        <f t="shared" si="0"/>
        <v>70.283018112182617</v>
      </c>
      <c r="Z44" s="22">
        <f t="shared" si="0"/>
        <v>16.037734985351563</v>
      </c>
      <c r="AA44" s="22">
        <f t="shared" si="0"/>
        <v>15.094337463378906</v>
      </c>
      <c r="AB44" s="22">
        <f t="shared" si="0"/>
        <v>71.226415634155273</v>
      </c>
      <c r="AC44" s="22">
        <f t="shared" si="0"/>
        <v>72.169811248779297</v>
      </c>
      <c r="AD44" s="22">
        <f t="shared" si="0"/>
        <v>10.84906005859375</v>
      </c>
      <c r="AE44" s="22">
        <f t="shared" si="0"/>
        <v>67.924530029296875</v>
      </c>
      <c r="AF44" s="22">
        <f t="shared" si="0"/>
        <v>9.4339599609375</v>
      </c>
      <c r="AG44" s="22">
        <f t="shared" si="0"/>
        <v>39.150943756103516</v>
      </c>
      <c r="AH44" s="22">
        <f t="shared" si="0"/>
        <v>91.509433746337891</v>
      </c>
      <c r="AI44" s="22">
        <f t="shared" si="0"/>
        <v>89.622641563415527</v>
      </c>
      <c r="AJ44" s="22">
        <f t="shared" si="0"/>
        <v>58.962265014648438</v>
      </c>
      <c r="AK44" s="22">
        <f t="shared" si="0"/>
        <v>91.037735939025879</v>
      </c>
      <c r="AL44" s="22">
        <f t="shared" si="0"/>
        <v>9.9056625366210938</v>
      </c>
      <c r="AM44" s="22">
        <f t="shared" si="0"/>
        <v>22.641510009765625</v>
      </c>
      <c r="AN44" s="22">
        <f t="shared" si="0"/>
        <v>1.8867950439453125</v>
      </c>
      <c r="AO44" s="22">
        <f t="shared" si="0"/>
        <v>97.169811248779297</v>
      </c>
      <c r="AP44" s="22">
        <f t="shared" si="0"/>
        <v>89.150943756103516</v>
      </c>
      <c r="AQ44" s="22">
        <f t="shared" si="0"/>
        <v>50.943397521972656</v>
      </c>
      <c r="AR44" s="22">
        <f t="shared" si="0"/>
        <v>62.264152526855469</v>
      </c>
      <c r="AS44" s="22">
        <f t="shared" si="0"/>
        <v>77.830188751220703</v>
      </c>
      <c r="AT44" s="22">
        <f t="shared" si="0"/>
        <v>62.735847473144531</v>
      </c>
      <c r="AU44" s="22">
        <f t="shared" si="0"/>
        <v>92.924528121948242</v>
      </c>
      <c r="AV44" s="22">
        <f t="shared" si="0"/>
        <v>83.490566253662109</v>
      </c>
      <c r="AW44" s="22">
        <f t="shared" si="0"/>
        <v>10.377357482910156</v>
      </c>
      <c r="AX44" s="22">
        <f t="shared" si="0"/>
        <v>28.301887512207031</v>
      </c>
      <c r="AY44" s="22">
        <f t="shared" si="0"/>
        <v>84.905660629272461</v>
      </c>
      <c r="AZ44" s="22">
        <f t="shared" si="0"/>
        <v>34.4339599609375</v>
      </c>
      <c r="BA44" s="22">
        <f t="shared" si="0"/>
        <v>34.905662536621094</v>
      </c>
      <c r="BB44" s="22">
        <f t="shared" si="0"/>
        <v>43.867923736572266</v>
      </c>
      <c r="BC44" s="22">
        <f t="shared" si="0"/>
        <v>20.754714965820313</v>
      </c>
      <c r="BD44" s="22">
        <f t="shared" si="0"/>
        <v>18.396224975585938</v>
      </c>
      <c r="BE44" s="22">
        <f t="shared" si="0"/>
        <v>63.679244995117188</v>
      </c>
      <c r="BF44" s="22">
        <f t="shared" si="0"/>
        <v>4.71697998046875</v>
      </c>
      <c r="BG44" s="22">
        <f t="shared" si="0"/>
        <v>47.641510009765625</v>
      </c>
      <c r="BH44" s="22">
        <f t="shared" si="0"/>
        <v>65.566036224365234</v>
      </c>
      <c r="BI44" s="22">
        <f t="shared" si="0"/>
        <v>88.679244995117188</v>
      </c>
      <c r="BJ44" s="22">
        <f t="shared" si="0"/>
        <v>54.245281219482422</v>
      </c>
      <c r="BK44" s="22">
        <f t="shared" si="0"/>
        <v>58.018867492675781</v>
      </c>
      <c r="BL44" s="22">
        <f t="shared" si="0"/>
        <v>85.377358436584473</v>
      </c>
      <c r="BM44" s="22">
        <f t="shared" si="0"/>
        <v>29.71697998046875</v>
      </c>
      <c r="BN44" s="22">
        <f t="shared" si="0"/>
        <v>56.603775024414063</v>
      </c>
      <c r="BO44" s="22">
        <f t="shared" si="0"/>
        <v>93.396226406097412</v>
      </c>
      <c r="BP44" s="22">
        <f t="shared" ref="BP44:EA44" si="1">100-BP2</f>
        <v>28.773582458496094</v>
      </c>
      <c r="BQ44" s="22">
        <f t="shared" si="1"/>
        <v>17.924530029296875</v>
      </c>
      <c r="BR44" s="22">
        <f t="shared" si="1"/>
        <v>43.396224975585938</v>
      </c>
      <c r="BS44" s="22">
        <f t="shared" si="1"/>
        <v>42.924530029296875</v>
      </c>
      <c r="BT44" s="22">
        <f t="shared" si="1"/>
        <v>55.660377502441406</v>
      </c>
      <c r="BU44" s="22">
        <f t="shared" si="1"/>
        <v>44.811321258544922</v>
      </c>
      <c r="BV44" s="22">
        <f t="shared" si="1"/>
        <v>69.339622497558594</v>
      </c>
      <c r="BW44" s="22">
        <f t="shared" si="1"/>
        <v>31.132072448730469</v>
      </c>
      <c r="BX44" s="22">
        <f t="shared" si="1"/>
        <v>48.113208770751953</v>
      </c>
      <c r="BY44" s="22">
        <f t="shared" si="1"/>
        <v>48.584907531738281</v>
      </c>
      <c r="BZ44" s="22">
        <f t="shared" si="1"/>
        <v>0</v>
      </c>
      <c r="CA44" s="22">
        <f t="shared" si="1"/>
        <v>13.207550048828125</v>
      </c>
      <c r="CB44" s="22">
        <f t="shared" si="1"/>
        <v>18.867927551269531</v>
      </c>
      <c r="CC44" s="22">
        <f t="shared" si="1"/>
        <v>68.867923736572266</v>
      </c>
      <c r="CD44" s="22">
        <f t="shared" si="1"/>
        <v>76.415094375610352</v>
      </c>
      <c r="CE44" s="22">
        <f t="shared" si="1"/>
        <v>75</v>
      </c>
      <c r="CF44" s="22">
        <f t="shared" si="1"/>
        <v>57.547168731689453</v>
      </c>
      <c r="CG44" s="22">
        <f t="shared" si="1"/>
        <v>86.320755004882813</v>
      </c>
      <c r="CH44" s="22">
        <f t="shared" si="1"/>
        <v>73.584905624389648</v>
      </c>
      <c r="CI44" s="22">
        <f t="shared" si="1"/>
        <v>50</v>
      </c>
      <c r="CJ44" s="22">
        <f t="shared" si="1"/>
        <v>25</v>
      </c>
      <c r="CK44" s="22">
        <f t="shared" si="1"/>
        <v>3.3018875122070313</v>
      </c>
      <c r="CL44" s="22">
        <f t="shared" si="1"/>
        <v>83.018867492675781</v>
      </c>
      <c r="CM44" s="22">
        <f t="shared" si="1"/>
        <v>71.698112487792969</v>
      </c>
      <c r="CN44" s="22">
        <f t="shared" si="1"/>
        <v>92.45283031463623</v>
      </c>
      <c r="CO44" s="22">
        <f t="shared" si="1"/>
        <v>98.584905624389648</v>
      </c>
      <c r="CP44" s="22">
        <f t="shared" si="1"/>
        <v>16.981132507324219</v>
      </c>
      <c r="CQ44" s="22">
        <f t="shared" si="1"/>
        <v>81.60377311706543</v>
      </c>
      <c r="CR44" s="22">
        <f t="shared" si="1"/>
        <v>40.094341278076172</v>
      </c>
      <c r="CS44" s="22">
        <f t="shared" si="1"/>
        <v>44.339622497558594</v>
      </c>
      <c r="CT44" s="22">
        <f t="shared" si="1"/>
        <v>12.735847473144531</v>
      </c>
      <c r="CU44" s="22">
        <f t="shared" si="1"/>
        <v>5.1886825561523438</v>
      </c>
      <c r="CV44" s="22">
        <f t="shared" si="1"/>
        <v>64.150943756103516</v>
      </c>
      <c r="CW44" s="22">
        <f t="shared" si="1"/>
        <v>60.849056243896484</v>
      </c>
      <c r="CX44" s="22">
        <f t="shared" si="1"/>
        <v>85.849056243896484</v>
      </c>
      <c r="CY44" s="22">
        <f t="shared" si="1"/>
        <v>11.320755004882813</v>
      </c>
      <c r="CZ44" s="22">
        <f t="shared" si="1"/>
        <v>66.509433746337891</v>
      </c>
      <c r="DA44" s="22">
        <f t="shared" si="1"/>
        <v>37.264152526855469</v>
      </c>
      <c r="DB44" s="22">
        <f t="shared" si="1"/>
        <v>63.207546234130859</v>
      </c>
      <c r="DC44" s="22">
        <f t="shared" si="1"/>
        <v>45.28302001953125</v>
      </c>
      <c r="DD44" s="22">
        <f t="shared" si="1"/>
        <v>68.39622688293457</v>
      </c>
      <c r="DE44" s="22">
        <f t="shared" si="1"/>
        <v>30.660377502441406</v>
      </c>
      <c r="DF44" s="22">
        <f t="shared" si="1"/>
        <v>39.622642517089844</v>
      </c>
      <c r="DG44" s="22">
        <f t="shared" si="1"/>
        <v>91.981132507324219</v>
      </c>
      <c r="DH44" s="22">
        <f t="shared" si="1"/>
        <v>65.094341278076172</v>
      </c>
      <c r="DI44" s="22">
        <f t="shared" si="1"/>
        <v>66.037734985351563</v>
      </c>
      <c r="DJ44" s="22">
        <f t="shared" si="1"/>
        <v>97.641509532928467</v>
      </c>
      <c r="DK44" s="22">
        <f t="shared" si="1"/>
        <v>0.4716949462890625</v>
      </c>
      <c r="DL44" s="22">
        <f t="shared" si="1"/>
        <v>24.528305053710938</v>
      </c>
      <c r="DM44" s="22">
        <f t="shared" si="1"/>
        <v>6.1320724487304688</v>
      </c>
      <c r="DN44" s="22">
        <f t="shared" si="1"/>
        <v>8.4905624389648438</v>
      </c>
      <c r="DO44" s="22">
        <f t="shared" si="1"/>
        <v>70.754716873168945</v>
      </c>
      <c r="DP44" s="22">
        <f t="shared" si="1"/>
        <v>59.905658721923828</v>
      </c>
      <c r="DQ44" s="22">
        <f t="shared" si="1"/>
        <v>49.056602478027344</v>
      </c>
      <c r="DR44" s="22">
        <f t="shared" si="1"/>
        <v>41.509433746337891</v>
      </c>
      <c r="DS44" s="22">
        <f t="shared" si="1"/>
        <v>96.226415157318115</v>
      </c>
      <c r="DT44" s="22">
        <f t="shared" si="1"/>
        <v>17.452827453613281</v>
      </c>
      <c r="DU44" s="22">
        <f t="shared" si="1"/>
        <v>35.84906005859375</v>
      </c>
      <c r="DV44" s="22">
        <f t="shared" si="1"/>
        <v>33.490562438964844</v>
      </c>
      <c r="DW44" s="22">
        <f t="shared" si="1"/>
        <v>80.188678741455078</v>
      </c>
      <c r="DX44" s="22">
        <f t="shared" si="1"/>
        <v>21.698112487792969</v>
      </c>
      <c r="DY44" s="22">
        <f t="shared" si="1"/>
        <v>82.075471878051758</v>
      </c>
      <c r="DZ44" s="22">
        <f t="shared" si="1"/>
        <v>11.792449951171875</v>
      </c>
      <c r="EA44" s="22">
        <f t="shared" si="1"/>
        <v>67.452831268310547</v>
      </c>
      <c r="EB44" s="22">
        <f t="shared" ref="EB44:GM44" si="2">100-EB2</f>
        <v>23.113204956054688</v>
      </c>
      <c r="EC44" s="22">
        <f t="shared" si="2"/>
        <v>27.358489990234375</v>
      </c>
      <c r="ED44" s="22">
        <f t="shared" si="2"/>
        <v>52.830188751220703</v>
      </c>
      <c r="EE44" s="22">
        <f t="shared" si="2"/>
        <v>64.622642517089844</v>
      </c>
      <c r="EF44" s="22">
        <f t="shared" si="2"/>
        <v>87.264150619506836</v>
      </c>
      <c r="EG44" s="22">
        <f t="shared" si="2"/>
        <v>90.094339370727539</v>
      </c>
      <c r="EH44" s="22">
        <f t="shared" si="2"/>
        <v>32.075469970703125</v>
      </c>
      <c r="EI44" s="22">
        <f t="shared" si="2"/>
        <v>19.339622497558594</v>
      </c>
      <c r="EJ44" s="22">
        <f t="shared" si="2"/>
        <v>58.490566253662109</v>
      </c>
      <c r="EK44" s="22">
        <f t="shared" si="2"/>
        <v>25.943397521972656</v>
      </c>
      <c r="EL44" s="22" t="e">
        <f t="shared" si="2"/>
        <v>#VALUE!</v>
      </c>
      <c r="EM44" s="22">
        <f t="shared" si="2"/>
        <v>2.358489990234375</v>
      </c>
      <c r="EN44" s="22">
        <f t="shared" si="2"/>
        <v>76.88679313659668</v>
      </c>
      <c r="EO44" s="22">
        <f t="shared" si="2"/>
        <v>93.867924690246582</v>
      </c>
      <c r="EP44" s="22">
        <f t="shared" si="2"/>
        <v>95.283019065856934</v>
      </c>
      <c r="EQ44" s="22">
        <f t="shared" si="2"/>
        <v>4.2452850341796875</v>
      </c>
      <c r="ER44" s="22">
        <f t="shared" si="2"/>
        <v>49.528301239013672</v>
      </c>
      <c r="ES44" s="22">
        <f t="shared" si="2"/>
        <v>5.6603775024414063</v>
      </c>
      <c r="ET44" s="22">
        <f t="shared" si="2"/>
        <v>42.452831268310547</v>
      </c>
      <c r="EU44" s="22">
        <f t="shared" si="2"/>
        <v>94.811320781707764</v>
      </c>
      <c r="EV44" s="22">
        <f t="shared" si="2"/>
        <v>22.169815063476563</v>
      </c>
      <c r="EW44" s="22">
        <f t="shared" si="2"/>
        <v>45.754718780517578</v>
      </c>
      <c r="EX44" s="22">
        <f t="shared" si="2"/>
        <v>79.716981887817383</v>
      </c>
      <c r="EY44" s="22">
        <f t="shared" si="2"/>
        <v>52.358489990234375</v>
      </c>
      <c r="EZ44" s="22">
        <f t="shared" si="2"/>
        <v>61.320755004882813</v>
      </c>
      <c r="FA44" s="22">
        <f t="shared" si="2"/>
        <v>81.132076263427734</v>
      </c>
      <c r="FB44" s="22">
        <f t="shared" si="2"/>
        <v>36.792453765869141</v>
      </c>
      <c r="FC44" s="22">
        <f t="shared" si="2"/>
        <v>14.15093994140625</v>
      </c>
      <c r="FD44" s="22">
        <f t="shared" si="2"/>
        <v>40.566036224365234</v>
      </c>
      <c r="FE44" s="22">
        <f t="shared" si="2"/>
        <v>31.603775024414063</v>
      </c>
      <c r="FF44" s="22">
        <f t="shared" si="2"/>
        <v>46.226413726806641</v>
      </c>
      <c r="FG44" s="22">
        <f t="shared" si="2"/>
        <v>36.320755004882813</v>
      </c>
      <c r="FH44" s="22">
        <f t="shared" si="2"/>
        <v>79.245283126831055</v>
      </c>
      <c r="FI44" s="22">
        <f t="shared" si="2"/>
        <v>51.886791229248047</v>
      </c>
      <c r="FJ44" s="22">
        <f t="shared" si="2"/>
        <v>8.0188674926757813</v>
      </c>
      <c r="FK44" s="22">
        <f t="shared" si="2"/>
        <v>23.113204956054688</v>
      </c>
      <c r="FL44" s="22">
        <f t="shared" si="2"/>
        <v>38.207546234130859</v>
      </c>
      <c r="FM44" s="22">
        <f t="shared" si="2"/>
        <v>77.358489990234375</v>
      </c>
      <c r="FN44" s="22">
        <f t="shared" si="2"/>
        <v>53.301887512207031</v>
      </c>
      <c r="FO44" s="22">
        <f t="shared" si="2"/>
        <v>56.132076263427734</v>
      </c>
      <c r="FP44" s="22">
        <f t="shared" si="2"/>
        <v>29.245285034179688</v>
      </c>
      <c r="FQ44" s="22">
        <f t="shared" si="2"/>
        <v>60.377357482910156</v>
      </c>
      <c r="FR44" s="22">
        <f t="shared" si="2"/>
        <v>2.8301849365234375</v>
      </c>
      <c r="FS44" s="22">
        <f t="shared" si="2"/>
        <v>32.547172546386719</v>
      </c>
      <c r="FT44" s="22">
        <f t="shared" si="2"/>
        <v>30.188682556152344</v>
      </c>
      <c r="FU44" s="22">
        <f t="shared" si="2"/>
        <v>33.018867492675781</v>
      </c>
      <c r="FV44" s="22">
        <f t="shared" si="2"/>
        <v>98.113207578659058</v>
      </c>
      <c r="FW44" s="22">
        <f t="shared" si="2"/>
        <v>59.433963775634766</v>
      </c>
      <c r="FX44" s="22">
        <f t="shared" si="2"/>
        <v>96.698113203048706</v>
      </c>
      <c r="FY44" s="22">
        <f t="shared" si="2"/>
        <v>41.981132507324219</v>
      </c>
      <c r="FZ44" s="22">
        <f t="shared" si="2"/>
        <v>54.71697998046875</v>
      </c>
      <c r="GA44" s="22">
        <f t="shared" si="2"/>
        <v>19.811317443847656</v>
      </c>
      <c r="GB44" s="22">
        <f t="shared" si="2"/>
        <v>24.056602478027344</v>
      </c>
      <c r="GC44" s="22">
        <f t="shared" si="2"/>
        <v>13.207550048828125</v>
      </c>
      <c r="GD44" s="22">
        <f t="shared" si="2"/>
        <v>94.339622497558594</v>
      </c>
      <c r="GE44" s="22">
        <f t="shared" si="2"/>
        <v>41.037734985351563</v>
      </c>
      <c r="GF44" s="22">
        <f t="shared" si="2"/>
        <v>14.622642517089844</v>
      </c>
      <c r="GG44" s="22">
        <f t="shared" si="2"/>
        <v>6.6037750244140625</v>
      </c>
      <c r="GH44" s="22">
        <f t="shared" si="2"/>
        <v>100</v>
      </c>
      <c r="GI44" s="22">
        <f t="shared" si="2"/>
        <v>27.830184936523438</v>
      </c>
      <c r="GJ44" s="22">
        <f t="shared" si="2"/>
        <v>72.641510009765625</v>
      </c>
      <c r="GK44" s="22">
        <f t="shared" si="2"/>
        <v>66.981132507324219</v>
      </c>
      <c r="GL44" s="22">
        <f t="shared" si="2"/>
        <v>75.471698760986328</v>
      </c>
      <c r="GM44" s="22">
        <f t="shared" si="2"/>
        <v>47.169811248779297</v>
      </c>
      <c r="GN44" s="22">
        <f t="shared" ref="GN44:HI44" si="3">100-GN2</f>
        <v>84.433961868286133</v>
      </c>
      <c r="GO44" s="22">
        <f t="shared" si="3"/>
        <v>15.5660400390625</v>
      </c>
      <c r="GP44" s="22">
        <f t="shared" si="3"/>
        <v>46.698112487792969</v>
      </c>
      <c r="GQ44" s="22">
        <f t="shared" si="3"/>
        <v>75.943395614624023</v>
      </c>
      <c r="GR44" s="22">
        <f t="shared" si="3"/>
        <v>88.207547187805176</v>
      </c>
      <c r="GS44" s="22">
        <f t="shared" si="3"/>
        <v>61.792453765869141</v>
      </c>
      <c r="GT44" s="22">
        <f t="shared" si="3"/>
        <v>7.075469970703125</v>
      </c>
      <c r="GU44" s="22">
        <f t="shared" si="3"/>
        <v>80.660377502441406</v>
      </c>
      <c r="GV44" s="22">
        <f t="shared" si="3"/>
        <v>87.735849380493164</v>
      </c>
      <c r="GW44" s="22">
        <f t="shared" si="3"/>
        <v>33.962265014648438</v>
      </c>
      <c r="GX44" s="22">
        <f t="shared" si="3"/>
        <v>38.679244995117188</v>
      </c>
      <c r="GY44" s="22">
        <f t="shared" si="3"/>
        <v>53.773586273193359</v>
      </c>
      <c r="GZ44" s="22">
        <f t="shared" si="3"/>
        <v>12.264152526855469</v>
      </c>
      <c r="HA44" s="22">
        <f t="shared" si="3"/>
        <v>69.811321258544922</v>
      </c>
      <c r="HB44" s="22">
        <f t="shared" si="3"/>
        <v>21.226417541503906</v>
      </c>
      <c r="HC44" s="22">
        <f t="shared" si="3"/>
        <v>90.566038131713867</v>
      </c>
      <c r="HD44" s="22">
        <f t="shared" si="3"/>
        <v>55.188678741455078</v>
      </c>
      <c r="HE44" s="22">
        <f t="shared" si="3"/>
        <v>16.037734985351563</v>
      </c>
      <c r="HF44" s="22">
        <f t="shared" si="3"/>
        <v>95.754716873168945</v>
      </c>
      <c r="HG44" s="22">
        <f t="shared" si="3"/>
        <v>99.056603789329529</v>
      </c>
      <c r="HH44" s="22">
        <f t="shared" si="3"/>
        <v>57.075469970703125</v>
      </c>
      <c r="HI44" s="22">
        <f t="shared" si="3"/>
        <v>86.792452812194824</v>
      </c>
    </row>
    <row r="45" spans="1:217">
      <c r="A45" s="16">
        <v>44</v>
      </c>
      <c r="B45" s="22" t="str">
        <f t="shared" ref="B45:B78" si="4">B3</f>
        <v>WGI - Government effectiveness (2020)</v>
      </c>
      <c r="C45" s="22"/>
      <c r="D45" s="22">
        <f t="shared" ref="D45:BO45" si="5">100-D3</f>
        <v>94.711538314819336</v>
      </c>
      <c r="E45" s="22">
        <f t="shared" si="5"/>
        <v>51.923076629638672</v>
      </c>
      <c r="F45" s="22">
        <f t="shared" si="5"/>
        <v>66.346153259277344</v>
      </c>
      <c r="G45" s="22">
        <f t="shared" si="5"/>
        <v>25.480766296386719</v>
      </c>
      <c r="H45" s="22">
        <f t="shared" si="5"/>
        <v>3.365386962890625</v>
      </c>
      <c r="I45" s="22">
        <f t="shared" si="5"/>
        <v>88.942307472229004</v>
      </c>
      <c r="J45" s="22">
        <f t="shared" si="5"/>
        <v>19.711540222167969</v>
      </c>
      <c r="K45" s="22">
        <f t="shared" si="5"/>
        <v>52.884616851806641</v>
      </c>
      <c r="L45" s="22">
        <f t="shared" si="5"/>
        <v>56.730770111083984</v>
      </c>
      <c r="M45" s="22">
        <f t="shared" si="5"/>
        <v>51.442306518554688</v>
      </c>
      <c r="N45" s="22">
        <f t="shared" si="5"/>
        <v>14.903846740722656</v>
      </c>
      <c r="O45" s="22">
        <f t="shared" si="5"/>
        <v>6.25</v>
      </c>
      <c r="P45" s="22">
        <f t="shared" si="5"/>
        <v>5.2884597778320313</v>
      </c>
      <c r="Q45" s="22">
        <f t="shared" si="5"/>
        <v>55.288459777832031</v>
      </c>
      <c r="R45" s="22">
        <f t="shared" si="5"/>
        <v>30.288459777832031</v>
      </c>
      <c r="S45" s="22">
        <f t="shared" si="5"/>
        <v>31.730766296386719</v>
      </c>
      <c r="T45" s="22">
        <f t="shared" si="5"/>
        <v>79.80769157409668</v>
      </c>
      <c r="U45" s="22">
        <f t="shared" si="5"/>
        <v>29.807693481445313</v>
      </c>
      <c r="V45" s="22">
        <f t="shared" si="5"/>
        <v>76.923076629638672</v>
      </c>
      <c r="W45" s="22">
        <f t="shared" si="5"/>
        <v>16.346153259277344</v>
      </c>
      <c r="X45" s="22">
        <f t="shared" si="5"/>
        <v>72.115385055541992</v>
      </c>
      <c r="Y45" s="22">
        <f t="shared" si="5"/>
        <v>58.653846740722656</v>
      </c>
      <c r="Z45" s="22">
        <f t="shared" si="5"/>
        <v>8.1730804443359375</v>
      </c>
      <c r="AA45" s="22">
        <f t="shared" si="5"/>
        <v>34.134613037109375</v>
      </c>
      <c r="AB45" s="22">
        <f t="shared" si="5"/>
        <v>69.230770111083984</v>
      </c>
      <c r="AC45" s="22">
        <f t="shared" si="5"/>
        <v>84.615385055541992</v>
      </c>
      <c r="AD45" s="22">
        <f t="shared" si="5"/>
        <v>37.5</v>
      </c>
      <c r="AE45" s="22">
        <f t="shared" si="5"/>
        <v>63.461540222167969</v>
      </c>
      <c r="AF45" s="22">
        <f t="shared" si="5"/>
        <v>9.615386962890625</v>
      </c>
      <c r="AG45" s="22">
        <f t="shared" si="5"/>
        <v>49.519229888916016</v>
      </c>
      <c r="AH45" s="22">
        <f t="shared" si="5"/>
        <v>73.076923370361328</v>
      </c>
      <c r="AI45" s="22">
        <f t="shared" si="5"/>
        <v>89.90384578704834</v>
      </c>
      <c r="AJ45" s="22">
        <f t="shared" si="5"/>
        <v>62.019229888916016</v>
      </c>
      <c r="AK45" s="22">
        <f t="shared" si="5"/>
        <v>81.730770111083984</v>
      </c>
      <c r="AL45" s="22">
        <f t="shared" si="5"/>
        <v>5.7692337036132813</v>
      </c>
      <c r="AM45" s="22">
        <f t="shared" si="5"/>
        <v>37.980770111083984</v>
      </c>
      <c r="AN45" s="22">
        <f t="shared" si="5"/>
        <v>14.903846740722656</v>
      </c>
      <c r="AO45" s="22">
        <f t="shared" si="5"/>
        <v>96.153846263885498</v>
      </c>
      <c r="AP45" s="22">
        <f t="shared" si="5"/>
        <v>92.788461685180664</v>
      </c>
      <c r="AQ45" s="22">
        <f t="shared" si="5"/>
        <v>19.230766296386719</v>
      </c>
      <c r="AR45" s="22">
        <f t="shared" si="5"/>
        <v>27.403846740722656</v>
      </c>
      <c r="AS45" s="22">
        <f t="shared" si="5"/>
        <v>44.711540222167969</v>
      </c>
      <c r="AT45" s="22">
        <f t="shared" si="5"/>
        <v>95.192307472229004</v>
      </c>
      <c r="AU45" s="22">
        <f t="shared" si="5"/>
        <v>96.634615421295166</v>
      </c>
      <c r="AV45" s="22">
        <f t="shared" si="5"/>
        <v>92.307692527770996</v>
      </c>
      <c r="AW45" s="22" t="e">
        <f t="shared" si="5"/>
        <v>#VALUE!</v>
      </c>
      <c r="AX45" s="22">
        <f t="shared" si="5"/>
        <v>35.096153259277344</v>
      </c>
      <c r="AY45" s="22">
        <f t="shared" si="5"/>
        <v>65.384616851806641</v>
      </c>
      <c r="AZ45" s="22">
        <f t="shared" si="5"/>
        <v>31.25</v>
      </c>
      <c r="BA45" s="22">
        <f t="shared" si="5"/>
        <v>54.807693481445313</v>
      </c>
      <c r="BB45" s="22">
        <f t="shared" si="5"/>
        <v>22.596153259277344</v>
      </c>
      <c r="BC45" s="22">
        <f t="shared" si="5"/>
        <v>21.153846740722656</v>
      </c>
      <c r="BD45" s="22">
        <f t="shared" si="5"/>
        <v>1.9230804443359375</v>
      </c>
      <c r="BE45" s="22">
        <f t="shared" si="5"/>
        <v>74.038461685180664</v>
      </c>
      <c r="BF45" s="22">
        <f t="shared" si="5"/>
        <v>55.769229888916016</v>
      </c>
      <c r="BG45" s="22">
        <f t="shared" si="5"/>
        <v>59.615383148193359</v>
      </c>
      <c r="BH45" s="22">
        <f t="shared" si="5"/>
        <v>62.980770111083984</v>
      </c>
      <c r="BI45" s="22">
        <f t="shared" si="5"/>
        <v>67.788459777832031</v>
      </c>
      <c r="BJ45" s="22">
        <f t="shared" si="5"/>
        <v>61.538459777832031</v>
      </c>
      <c r="BK45" s="22">
        <f t="shared" si="5"/>
        <v>93.75</v>
      </c>
      <c r="BL45" s="22">
        <f t="shared" si="5"/>
        <v>95.67307710647583</v>
      </c>
      <c r="BM45" s="22">
        <f t="shared" si="5"/>
        <v>11.538459777832031</v>
      </c>
      <c r="BN45" s="22">
        <f t="shared" si="5"/>
        <v>78.365385055541992</v>
      </c>
      <c r="BO45" s="22">
        <f t="shared" si="5"/>
        <v>68.75</v>
      </c>
      <c r="BP45" s="22">
        <f t="shared" ref="BP45:EA45" si="6">100-BP3</f>
        <v>36.057693481445313</v>
      </c>
      <c r="BQ45" s="22">
        <f t="shared" si="6"/>
        <v>0.96154022216796875</v>
      </c>
      <c r="BR45" s="22">
        <f t="shared" si="6"/>
        <v>13.461540222167969</v>
      </c>
      <c r="BS45" s="22">
        <f t="shared" si="6"/>
        <v>12.5</v>
      </c>
      <c r="BT45" s="22">
        <f t="shared" si="6"/>
        <v>82.69230842590332</v>
      </c>
      <c r="BU45" s="22">
        <f t="shared" si="6"/>
        <v>73.55769157409668</v>
      </c>
      <c r="BV45" s="22">
        <f t="shared" si="6"/>
        <v>24.519233703613281</v>
      </c>
      <c r="BW45" s="22">
        <f t="shared" si="6"/>
        <v>11.057693481445313</v>
      </c>
      <c r="BX45" s="22">
        <f t="shared" si="6"/>
        <v>53.365383148193359</v>
      </c>
      <c r="BY45" s="22">
        <f t="shared" si="6"/>
        <v>30.769233703613281</v>
      </c>
      <c r="BZ45" s="22">
        <f t="shared" si="6"/>
        <v>24.038459777832031</v>
      </c>
      <c r="CA45" s="22">
        <f t="shared" si="6"/>
        <v>48.557693481445313</v>
      </c>
      <c r="CB45" s="22">
        <f t="shared" si="6"/>
        <v>25.480766296386719</v>
      </c>
      <c r="CC45" s="22">
        <f t="shared" si="6"/>
        <v>74.519229888916016</v>
      </c>
      <c r="CD45" s="22">
        <f t="shared" si="6"/>
        <v>82.211538314819336</v>
      </c>
      <c r="CE45" s="22">
        <f t="shared" si="6"/>
        <v>91.826923370361328</v>
      </c>
      <c r="CF45" s="22">
        <f t="shared" si="6"/>
        <v>62.5</v>
      </c>
      <c r="CG45" s="22">
        <f t="shared" si="6"/>
        <v>98.557692289352417</v>
      </c>
      <c r="CH45" s="22">
        <f t="shared" si="6"/>
        <v>70.19230842590332</v>
      </c>
      <c r="CI45" s="22">
        <f t="shared" si="6"/>
        <v>4.8076934814453125</v>
      </c>
      <c r="CJ45" s="22">
        <f t="shared" si="6"/>
        <v>27.884613037109375</v>
      </c>
      <c r="CK45" s="22">
        <f t="shared" si="6"/>
        <v>8.6538467407226563</v>
      </c>
      <c r="CL45" s="22">
        <f t="shared" si="6"/>
        <v>33.173080444335938</v>
      </c>
      <c r="CM45" s="22">
        <f t="shared" si="6"/>
        <v>34.615386962890625</v>
      </c>
      <c r="CN45" s="22">
        <f t="shared" si="6"/>
        <v>85.09615421295166</v>
      </c>
      <c r="CO45" s="22">
        <f t="shared" si="6"/>
        <v>90.384614944458008</v>
      </c>
      <c r="CP45" s="22">
        <f t="shared" si="6"/>
        <v>9.134613037109375</v>
      </c>
      <c r="CQ45" s="22">
        <f t="shared" si="6"/>
        <v>16.826919555664063</v>
      </c>
      <c r="CR45" s="22">
        <f t="shared" si="6"/>
        <v>32.692306518554688</v>
      </c>
      <c r="CS45" s="22">
        <f t="shared" si="6"/>
        <v>32.211540222167969</v>
      </c>
      <c r="CT45" s="22">
        <f t="shared" si="6"/>
        <v>6.7307662963867188</v>
      </c>
      <c r="CU45" s="22">
        <f t="shared" si="6"/>
        <v>13.942306518554688</v>
      </c>
      <c r="CV45" s="22">
        <f t="shared" si="6"/>
        <v>42.788459777832031</v>
      </c>
      <c r="CW45" s="22">
        <f t="shared" si="6"/>
        <v>39.903846740722656</v>
      </c>
      <c r="CX45" s="22">
        <f t="shared" si="6"/>
        <v>60.576923370361328</v>
      </c>
      <c r="CY45" s="22">
        <f t="shared" si="6"/>
        <v>52.403846740722656</v>
      </c>
      <c r="CZ45" s="22">
        <f t="shared" si="6"/>
        <v>93.269230842590332</v>
      </c>
      <c r="DA45" s="22">
        <f t="shared" si="6"/>
        <v>10.096153259277344</v>
      </c>
      <c r="DB45" s="22">
        <f t="shared" si="6"/>
        <v>59.134616851806641</v>
      </c>
      <c r="DC45" s="22">
        <f t="shared" si="6"/>
        <v>54.326923370361328</v>
      </c>
      <c r="DD45" s="22">
        <f t="shared" si="6"/>
        <v>67.307693481445313</v>
      </c>
      <c r="DE45" s="22">
        <f t="shared" si="6"/>
        <v>77.403846740722656</v>
      </c>
      <c r="DF45" s="22">
        <f t="shared" si="6"/>
        <v>23.076919555664063</v>
      </c>
      <c r="DG45" s="22">
        <f t="shared" si="6"/>
        <v>88.461538314819336</v>
      </c>
      <c r="DH45" s="22">
        <f t="shared" si="6"/>
        <v>83.173076629638672</v>
      </c>
      <c r="DI45" s="22">
        <f t="shared" si="6"/>
        <v>91.34615421295166</v>
      </c>
      <c r="DJ45" s="22">
        <f t="shared" si="6"/>
        <v>98.076923131942749</v>
      </c>
      <c r="DK45" s="22">
        <f t="shared" si="6"/>
        <v>3.8461532592773438</v>
      </c>
      <c r="DL45" s="22">
        <f t="shared" si="6"/>
        <v>17.307693481445313</v>
      </c>
      <c r="DM45" s="22">
        <f t="shared" si="6"/>
        <v>2.884613037109375</v>
      </c>
      <c r="DN45" s="22">
        <f t="shared" si="6"/>
        <v>14.903846740722656</v>
      </c>
      <c r="DO45" s="22">
        <f t="shared" si="6"/>
        <v>86.057692527770996</v>
      </c>
      <c r="DP45" s="22">
        <f t="shared" si="6"/>
        <v>80.288461685180664</v>
      </c>
      <c r="DQ45" s="22">
        <f t="shared" si="6"/>
        <v>17.788459777832031</v>
      </c>
      <c r="DR45" s="22">
        <f t="shared" si="6"/>
        <v>50.961540222167969</v>
      </c>
      <c r="DS45" s="22">
        <f t="shared" si="6"/>
        <v>87.5</v>
      </c>
      <c r="DT45" s="22">
        <f t="shared" si="6"/>
        <v>18.269233703613281</v>
      </c>
      <c r="DU45" s="22">
        <f t="shared" si="6"/>
        <v>90.865385055541992</v>
      </c>
      <c r="DV45" s="22">
        <f t="shared" si="6"/>
        <v>19.711540222167969</v>
      </c>
      <c r="DW45" s="22">
        <f t="shared" si="6"/>
        <v>78.846153259277344</v>
      </c>
      <c r="DX45" s="22">
        <f t="shared" si="6"/>
        <v>23.557693481445313</v>
      </c>
      <c r="DY45" s="22">
        <f t="shared" si="6"/>
        <v>53.846153259277344</v>
      </c>
      <c r="DZ45" s="22">
        <f t="shared" si="6"/>
        <v>50.480770111083984</v>
      </c>
      <c r="EA45" s="22">
        <f t="shared" si="6"/>
        <v>63.942306518554688</v>
      </c>
      <c r="EB45" s="22" t="e">
        <f t="shared" ref="EB45:GM45" si="7">100-EB3</f>
        <v>#VALUE!</v>
      </c>
      <c r="EC45" s="22">
        <f t="shared" si="7"/>
        <v>60.096153259277344</v>
      </c>
      <c r="ED45" s="22">
        <f t="shared" si="7"/>
        <v>46.634616851806641</v>
      </c>
      <c r="EE45" s="22">
        <f t="shared" si="7"/>
        <v>47.115383148193359</v>
      </c>
      <c r="EF45" s="22">
        <f t="shared" si="7"/>
        <v>76.44230842590332</v>
      </c>
      <c r="EG45" s="22">
        <f t="shared" si="7"/>
        <v>85.576923370361328</v>
      </c>
      <c r="EH45" s="22">
        <f t="shared" si="7"/>
        <v>44.230770111083984</v>
      </c>
      <c r="EI45" s="22">
        <f t="shared" si="7"/>
        <v>50</v>
      </c>
      <c r="EJ45" s="22">
        <f t="shared" si="7"/>
        <v>84.134614944458008</v>
      </c>
      <c r="EK45" s="22">
        <f t="shared" si="7"/>
        <v>2.4038467407226563</v>
      </c>
      <c r="EL45" s="22" t="e">
        <f t="shared" si="7"/>
        <v>#VALUE!</v>
      </c>
      <c r="EM45" s="22">
        <f t="shared" si="7"/>
        <v>7.2115402221679688</v>
      </c>
      <c r="EN45" s="22">
        <f t="shared" si="7"/>
        <v>75.961538314819336</v>
      </c>
      <c r="EO45" s="22">
        <f t="shared" si="7"/>
        <v>70.673076629638672</v>
      </c>
      <c r="EP45" s="22">
        <f t="shared" si="7"/>
        <v>87.019230842590332</v>
      </c>
      <c r="EQ45" s="22" t="e">
        <f t="shared" si="7"/>
        <v>#VALUE!</v>
      </c>
      <c r="ER45" s="22">
        <f t="shared" si="7"/>
        <v>42.307693481445313</v>
      </c>
      <c r="ES45" s="22">
        <f t="shared" si="7"/>
        <v>1.4423065185546875</v>
      </c>
      <c r="ET45" s="22">
        <f t="shared" si="7"/>
        <v>41.826923370361328</v>
      </c>
      <c r="EU45" s="22">
        <f t="shared" si="7"/>
        <v>68.269229888916016</v>
      </c>
      <c r="EV45" s="22">
        <f t="shared" si="7"/>
        <v>48.076923370361328</v>
      </c>
      <c r="EW45" s="22">
        <f t="shared" si="7"/>
        <v>43.269229888916016</v>
      </c>
      <c r="EX45" s="22">
        <f t="shared" si="7"/>
        <v>81.25</v>
      </c>
      <c r="EY45" s="22">
        <f t="shared" si="7"/>
        <v>64.903846740722656</v>
      </c>
      <c r="EZ45" s="22">
        <f t="shared" si="7"/>
        <v>57.692306518554688</v>
      </c>
      <c r="FA45" s="22">
        <f t="shared" si="7"/>
        <v>43.75</v>
      </c>
      <c r="FB45" s="22">
        <f t="shared" si="7"/>
        <v>33.653846740722656</v>
      </c>
      <c r="FC45" s="22">
        <f t="shared" si="7"/>
        <v>18.75</v>
      </c>
      <c r="FD45" s="22">
        <f t="shared" si="7"/>
        <v>58.173076629638672</v>
      </c>
      <c r="FE45" s="22">
        <f t="shared" si="7"/>
        <v>21.634613037109375</v>
      </c>
      <c r="FF45" s="22">
        <f t="shared" si="7"/>
        <v>19.711540222167969</v>
      </c>
      <c r="FG45" s="22">
        <f t="shared" si="7"/>
        <v>57.211540222167969</v>
      </c>
      <c r="FH45" s="22">
        <f t="shared" si="7"/>
        <v>45.192306518554688</v>
      </c>
      <c r="FI45" s="22">
        <f t="shared" si="7"/>
        <v>35.576919555664063</v>
      </c>
      <c r="FJ45" s="22">
        <f t="shared" si="7"/>
        <v>28.846153259277344</v>
      </c>
      <c r="FK45" s="22" t="e">
        <f t="shared" si="7"/>
        <v>#VALUE!</v>
      </c>
      <c r="FL45" s="22">
        <f t="shared" si="7"/>
        <v>71.634614944458008</v>
      </c>
      <c r="FM45" s="22">
        <f t="shared" si="7"/>
        <v>41.346153259277344</v>
      </c>
      <c r="FN45" s="22">
        <f t="shared" si="7"/>
        <v>46.153846740722656</v>
      </c>
      <c r="FO45" s="22">
        <f t="shared" si="7"/>
        <v>45.673076629638672</v>
      </c>
      <c r="FP45" s="22">
        <f t="shared" si="7"/>
        <v>29.326919555664063</v>
      </c>
      <c r="FQ45" s="22">
        <f t="shared" si="7"/>
        <v>86.538461685180664</v>
      </c>
      <c r="FR45" s="22">
        <f t="shared" si="7"/>
        <v>0</v>
      </c>
      <c r="FS45" s="22">
        <f t="shared" si="7"/>
        <v>28.365386962890625</v>
      </c>
      <c r="FT45" s="22">
        <f t="shared" si="7"/>
        <v>14.423080444335938</v>
      </c>
      <c r="FU45" s="22">
        <f t="shared" si="7"/>
        <v>83.653846740722656</v>
      </c>
      <c r="FV45" s="22">
        <f t="shared" si="7"/>
        <v>99.038461565971375</v>
      </c>
      <c r="FW45" s="22">
        <f t="shared" si="7"/>
        <v>37.019229888916016</v>
      </c>
      <c r="FX45" s="22">
        <f t="shared" si="7"/>
        <v>100</v>
      </c>
      <c r="FY45" s="22">
        <f t="shared" si="7"/>
        <v>22.115386962890625</v>
      </c>
      <c r="FZ45" s="22">
        <f t="shared" si="7"/>
        <v>49.038459777832031</v>
      </c>
      <c r="GA45" s="22">
        <f t="shared" si="7"/>
        <v>25.480766296386719</v>
      </c>
      <c r="GB45" s="22">
        <f t="shared" si="7"/>
        <v>40.384616851806641</v>
      </c>
      <c r="GC45" s="22">
        <f t="shared" si="7"/>
        <v>40.384616851806641</v>
      </c>
      <c r="GD45" s="22">
        <f t="shared" si="7"/>
        <v>94.230769157409668</v>
      </c>
      <c r="GE45" s="22">
        <f t="shared" si="7"/>
        <v>66.826923370361328</v>
      </c>
      <c r="GF45" s="22">
        <f t="shared" si="7"/>
        <v>4.3269195556640625</v>
      </c>
      <c r="GG45" s="22">
        <f t="shared" si="7"/>
        <v>0.48076629638671875</v>
      </c>
      <c r="GH45" s="22">
        <f t="shared" si="7"/>
        <v>97.115384578704834</v>
      </c>
      <c r="GI45" s="22">
        <f t="shared" si="7"/>
        <v>7.6923065185546875</v>
      </c>
      <c r="GJ45" s="22">
        <f t="shared" si="7"/>
        <v>75.480770111083984</v>
      </c>
      <c r="GK45" s="22">
        <f t="shared" si="7"/>
        <v>79.326923370361328</v>
      </c>
      <c r="GL45" s="22">
        <f t="shared" si="7"/>
        <v>36.538459777832031</v>
      </c>
      <c r="GM45" s="22">
        <f t="shared" si="7"/>
        <v>80.769229888916016</v>
      </c>
      <c r="GN45" s="22">
        <f t="shared" ref="GN45:HI45" si="8">100-GN3</f>
        <v>75</v>
      </c>
      <c r="GO45" s="22">
        <f t="shared" si="8"/>
        <v>39.423076629638672</v>
      </c>
      <c r="GP45" s="22">
        <f t="shared" si="8"/>
        <v>38.942306518554688</v>
      </c>
      <c r="GQ45" s="22">
        <f t="shared" si="8"/>
        <v>56.25</v>
      </c>
      <c r="GR45" s="22">
        <f t="shared" si="8"/>
        <v>47.596153259277344</v>
      </c>
      <c r="GS45" s="22">
        <f t="shared" si="8"/>
        <v>87.980769157409668</v>
      </c>
      <c r="GT45" s="22">
        <f t="shared" si="8"/>
        <v>72.596153259277344</v>
      </c>
      <c r="GU45" s="22">
        <f t="shared" si="8"/>
        <v>69.711538314819336</v>
      </c>
      <c r="GV45" s="22">
        <f t="shared" si="8"/>
        <v>61.057693481445313</v>
      </c>
      <c r="GW45" s="22">
        <f t="shared" si="8"/>
        <v>12.019233703613281</v>
      </c>
      <c r="GX45" s="22">
        <f t="shared" si="8"/>
        <v>10.576919555664063</v>
      </c>
      <c r="GY45" s="22">
        <f t="shared" si="8"/>
        <v>12.980766296386719</v>
      </c>
      <c r="GZ45" s="22">
        <f t="shared" si="8"/>
        <v>25</v>
      </c>
      <c r="HA45" s="22">
        <f t="shared" si="8"/>
        <v>65.865383148193359</v>
      </c>
      <c r="HB45" s="22">
        <f t="shared" si="8"/>
        <v>64.423076629638672</v>
      </c>
      <c r="HC45" s="22">
        <f t="shared" si="8"/>
        <v>97.596153736114502</v>
      </c>
      <c r="HD45" s="22">
        <f t="shared" si="8"/>
        <v>38.461540222167969</v>
      </c>
      <c r="HE45" s="22">
        <f t="shared" si="8"/>
        <v>25.480766296386719</v>
      </c>
      <c r="HF45" s="22">
        <f t="shared" si="8"/>
        <v>71.153846740722656</v>
      </c>
      <c r="HG45" s="22">
        <f t="shared" si="8"/>
        <v>99.519230782985687</v>
      </c>
      <c r="HH45" s="22">
        <f t="shared" si="8"/>
        <v>77.884614944458008</v>
      </c>
      <c r="HI45" s="22">
        <f t="shared" si="8"/>
        <v>89.423076629638672</v>
      </c>
    </row>
    <row r="46" spans="1:217">
      <c r="A46" s="16">
        <v>45</v>
      </c>
      <c r="B46" s="22" t="str">
        <f t="shared" si="4"/>
        <v>WGI - Regulatory Quality (2020)</v>
      </c>
      <c r="C46" s="22"/>
      <c r="D46" s="22">
        <f t="shared" ref="D46:BO46" si="9">100-D4</f>
        <v>91.826923370361328</v>
      </c>
      <c r="E46" s="22">
        <f t="shared" si="9"/>
        <v>39.423076629638672</v>
      </c>
      <c r="F46" s="22">
        <f t="shared" si="9"/>
        <v>90.865385055541992</v>
      </c>
      <c r="G46" s="22">
        <f t="shared" si="9"/>
        <v>28.365386962890625</v>
      </c>
      <c r="H46" s="22">
        <f t="shared" si="9"/>
        <v>11.538459777832031</v>
      </c>
      <c r="I46" s="22">
        <f t="shared" si="9"/>
        <v>84.134614944458008</v>
      </c>
      <c r="J46" s="22">
        <f t="shared" si="9"/>
        <v>20.192306518554688</v>
      </c>
      <c r="K46" s="22">
        <f t="shared" si="9"/>
        <v>30.769233703613281</v>
      </c>
      <c r="L46" s="22">
        <f t="shared" si="9"/>
        <v>68.269229888916016</v>
      </c>
      <c r="M46" s="22">
        <f t="shared" si="9"/>
        <v>38.942306518554688</v>
      </c>
      <c r="N46" s="22">
        <f t="shared" si="9"/>
        <v>22.115386962890625</v>
      </c>
      <c r="O46" s="22">
        <f t="shared" si="9"/>
        <v>1.9230804443359375</v>
      </c>
      <c r="P46" s="22">
        <f t="shared" si="9"/>
        <v>9.134613037109375</v>
      </c>
      <c r="Q46" s="22">
        <f t="shared" si="9"/>
        <v>60.096153259277344</v>
      </c>
      <c r="R46" s="22">
        <f t="shared" si="9"/>
        <v>47.115383148193359</v>
      </c>
      <c r="S46" s="22">
        <f t="shared" si="9"/>
        <v>26.923080444335938</v>
      </c>
      <c r="T46" s="22">
        <f t="shared" si="9"/>
        <v>83.653846740722656</v>
      </c>
      <c r="U46" s="22">
        <f t="shared" si="9"/>
        <v>32.692306518554688</v>
      </c>
      <c r="V46" s="22">
        <f t="shared" si="9"/>
        <v>72.115385055541992</v>
      </c>
      <c r="W46" s="22">
        <f t="shared" si="9"/>
        <v>11.057693481445313</v>
      </c>
      <c r="X46" s="22">
        <f t="shared" si="9"/>
        <v>66.346153259277344</v>
      </c>
      <c r="Y46" s="22">
        <f t="shared" si="9"/>
        <v>61.057693481445313</v>
      </c>
      <c r="Z46" s="22">
        <f t="shared" si="9"/>
        <v>20.192306518554688</v>
      </c>
      <c r="AA46" s="22">
        <f t="shared" si="9"/>
        <v>59.615383148193359</v>
      </c>
      <c r="AB46" s="22">
        <f t="shared" si="9"/>
        <v>87.980769157409668</v>
      </c>
      <c r="AC46" s="22">
        <f t="shared" si="9"/>
        <v>57.692306518554688</v>
      </c>
      <c r="AD46" s="22">
        <f t="shared" si="9"/>
        <v>34.615386962890625</v>
      </c>
      <c r="AE46" s="22">
        <f t="shared" si="9"/>
        <v>53.846153259277344</v>
      </c>
      <c r="AF46" s="22">
        <f t="shared" si="9"/>
        <v>23.076919555664063</v>
      </c>
      <c r="AG46" s="22">
        <f t="shared" si="9"/>
        <v>30.288459777832031</v>
      </c>
      <c r="AH46" s="22">
        <f t="shared" si="9"/>
        <v>62.5</v>
      </c>
      <c r="AI46" s="22">
        <f t="shared" si="9"/>
        <v>87.5</v>
      </c>
      <c r="AJ46" s="22">
        <f t="shared" si="9"/>
        <v>70.19230842590332</v>
      </c>
      <c r="AK46" s="22">
        <f t="shared" si="9"/>
        <v>80.288461685180664</v>
      </c>
      <c r="AL46" s="22">
        <f t="shared" si="9"/>
        <v>5.7692337036132813</v>
      </c>
      <c r="AM46" s="22">
        <f t="shared" si="9"/>
        <v>49.519229888916016</v>
      </c>
      <c r="AN46" s="22">
        <f t="shared" si="9"/>
        <v>17.788459777832031</v>
      </c>
      <c r="AO46" s="22">
        <f t="shared" si="9"/>
        <v>94.230769157409668</v>
      </c>
      <c r="AP46" s="22">
        <f t="shared" si="9"/>
        <v>88.942307472229004</v>
      </c>
      <c r="AQ46" s="22">
        <f t="shared" si="9"/>
        <v>18.269233703613281</v>
      </c>
      <c r="AR46" s="22">
        <f t="shared" si="9"/>
        <v>50</v>
      </c>
      <c r="AS46" s="22">
        <f t="shared" si="9"/>
        <v>36.538459777832031</v>
      </c>
      <c r="AT46" s="22">
        <f t="shared" si="9"/>
        <v>89.423076629638672</v>
      </c>
      <c r="AU46" s="22">
        <f t="shared" si="9"/>
        <v>94.711538314819336</v>
      </c>
      <c r="AV46" s="22">
        <f t="shared" si="9"/>
        <v>92.788461685180664</v>
      </c>
      <c r="AW46" s="22" t="e">
        <f t="shared" si="9"/>
        <v>#VALUE!</v>
      </c>
      <c r="AX46" s="22">
        <f t="shared" si="9"/>
        <v>33.653846740722656</v>
      </c>
      <c r="AY46" s="22">
        <f t="shared" si="9"/>
        <v>58.173076629638672</v>
      </c>
      <c r="AZ46" s="22">
        <f t="shared" si="9"/>
        <v>34.134613037109375</v>
      </c>
      <c r="BA46" s="22">
        <f t="shared" si="9"/>
        <v>93.75</v>
      </c>
      <c r="BB46" s="22">
        <f t="shared" si="9"/>
        <v>19.230766296386719</v>
      </c>
      <c r="BC46" s="22">
        <f t="shared" si="9"/>
        <v>13.461540222167969</v>
      </c>
      <c r="BD46" s="22">
        <f t="shared" si="9"/>
        <v>2.4038467407226563</v>
      </c>
      <c r="BE46" s="22">
        <f t="shared" si="9"/>
        <v>79.80769157409668</v>
      </c>
      <c r="BF46" s="22">
        <f t="shared" si="9"/>
        <v>40.865383148193359</v>
      </c>
      <c r="BG46" s="22">
        <f t="shared" si="9"/>
        <v>48.557693481445313</v>
      </c>
      <c r="BH46" s="22">
        <f t="shared" si="9"/>
        <v>82.69230842590332</v>
      </c>
      <c r="BI46" s="22">
        <f t="shared" si="9"/>
        <v>74.519229888916016</v>
      </c>
      <c r="BJ46" s="22">
        <f t="shared" si="9"/>
        <v>49.038459777832031</v>
      </c>
      <c r="BK46" s="22">
        <f t="shared" si="9"/>
        <v>95.192307472229004</v>
      </c>
      <c r="BL46" s="22">
        <f t="shared" si="9"/>
        <v>99.519230782985687</v>
      </c>
      <c r="BM46" s="22">
        <f t="shared" si="9"/>
        <v>7.2115402221679688</v>
      </c>
      <c r="BN46" s="22">
        <f t="shared" si="9"/>
        <v>67.307693481445313</v>
      </c>
      <c r="BO46" s="22">
        <f t="shared" si="9"/>
        <v>85.576923370361328</v>
      </c>
      <c r="BP46" s="22">
        <f t="shared" ref="BP46:EA46" si="10">100-BP4</f>
        <v>54.807693481445313</v>
      </c>
      <c r="BQ46" s="22">
        <f t="shared" si="10"/>
        <v>0.96154022216796875</v>
      </c>
      <c r="BR46" s="22">
        <f t="shared" si="10"/>
        <v>14.423080444335938</v>
      </c>
      <c r="BS46" s="22">
        <f t="shared" si="10"/>
        <v>15.384613037109375</v>
      </c>
      <c r="BT46" s="22">
        <f t="shared" si="10"/>
        <v>82.211538314819336</v>
      </c>
      <c r="BU46" s="22">
        <f t="shared" si="10"/>
        <v>74.038461685180664</v>
      </c>
      <c r="BV46" s="22">
        <f t="shared" si="10"/>
        <v>16.346153259277344</v>
      </c>
      <c r="BW46" s="22">
        <f t="shared" si="10"/>
        <v>6.7307662963867188</v>
      </c>
      <c r="BX46" s="22">
        <f t="shared" si="10"/>
        <v>47.596153259277344</v>
      </c>
      <c r="BY46" s="22">
        <f t="shared" si="10"/>
        <v>27.884613037109375</v>
      </c>
      <c r="BZ46" s="22">
        <f t="shared" si="10"/>
        <v>9.615386962890625</v>
      </c>
      <c r="CA46" s="22">
        <f t="shared" si="10"/>
        <v>54.326923370361328</v>
      </c>
      <c r="CB46" s="22">
        <f t="shared" si="10"/>
        <v>28.365386962890625</v>
      </c>
      <c r="CC46" s="22">
        <f t="shared" si="10"/>
        <v>55.288459777832031</v>
      </c>
      <c r="CD46" s="22">
        <f t="shared" si="10"/>
        <v>80.769229888916016</v>
      </c>
      <c r="CE46" s="22">
        <f t="shared" si="10"/>
        <v>90.384614944458008</v>
      </c>
      <c r="CF46" s="22">
        <f t="shared" si="10"/>
        <v>66.826923370361328</v>
      </c>
      <c r="CG46" s="22">
        <f t="shared" si="10"/>
        <v>89.90384578704834</v>
      </c>
      <c r="CH46" s="22">
        <f t="shared" si="10"/>
        <v>65.865383148193359</v>
      </c>
      <c r="CI46" s="22">
        <f t="shared" si="10"/>
        <v>2.884613037109375</v>
      </c>
      <c r="CJ46" s="22">
        <f t="shared" si="10"/>
        <v>32.211540222167969</v>
      </c>
      <c r="CK46" s="22">
        <f t="shared" si="10"/>
        <v>8.6538467407226563</v>
      </c>
      <c r="CL46" s="22">
        <f t="shared" si="10"/>
        <v>52.403846740722656</v>
      </c>
      <c r="CM46" s="22">
        <f t="shared" si="10"/>
        <v>44.711540222167969</v>
      </c>
      <c r="CN46" s="22">
        <f t="shared" si="10"/>
        <v>93.269230842590332</v>
      </c>
      <c r="CO46" s="22">
        <f t="shared" si="10"/>
        <v>91.34615421295166</v>
      </c>
      <c r="CP46" s="22">
        <f t="shared" si="10"/>
        <v>8.1730804443359375</v>
      </c>
      <c r="CQ46" s="22">
        <f t="shared" si="10"/>
        <v>12.980766296386719</v>
      </c>
      <c r="CR46" s="22">
        <f t="shared" si="10"/>
        <v>31.730766296386719</v>
      </c>
      <c r="CS46" s="22">
        <f t="shared" si="10"/>
        <v>43.75</v>
      </c>
      <c r="CT46" s="22">
        <f t="shared" si="10"/>
        <v>10.576919555664063</v>
      </c>
      <c r="CU46" s="22">
        <f t="shared" si="10"/>
        <v>19.711540222167969</v>
      </c>
      <c r="CV46" s="22">
        <f t="shared" si="10"/>
        <v>39.903846740722656</v>
      </c>
      <c r="CW46" s="22">
        <f t="shared" si="10"/>
        <v>42.307693481445313</v>
      </c>
      <c r="CX46" s="22">
        <f t="shared" si="10"/>
        <v>64.423076629638672</v>
      </c>
      <c r="CY46" s="22">
        <f t="shared" si="10"/>
        <v>68.75</v>
      </c>
      <c r="CZ46" s="22">
        <f t="shared" si="10"/>
        <v>100</v>
      </c>
      <c r="DA46" s="22">
        <f t="shared" si="10"/>
        <v>18.75</v>
      </c>
      <c r="DB46" s="22">
        <f t="shared" si="10"/>
        <v>58.653846740722656</v>
      </c>
      <c r="DC46" s="22">
        <f t="shared" si="10"/>
        <v>37.5</v>
      </c>
      <c r="DD46" s="22">
        <f t="shared" si="10"/>
        <v>62.019229888916016</v>
      </c>
      <c r="DE46" s="22">
        <f t="shared" si="10"/>
        <v>78.846153259277344</v>
      </c>
      <c r="DF46" s="22">
        <f t="shared" si="10"/>
        <v>14.903846740722656</v>
      </c>
      <c r="DG46" s="22">
        <f t="shared" si="10"/>
        <v>71.153846740722656</v>
      </c>
      <c r="DH46" s="22">
        <f t="shared" si="10"/>
        <v>67.788459777832031</v>
      </c>
      <c r="DI46" s="22">
        <f t="shared" si="10"/>
        <v>86.538461685180664</v>
      </c>
      <c r="DJ46" s="22">
        <f t="shared" si="10"/>
        <v>99.038461565971375</v>
      </c>
      <c r="DK46" s="22">
        <f t="shared" si="10"/>
        <v>5.2884597778320313</v>
      </c>
      <c r="DL46" s="22">
        <f t="shared" si="10"/>
        <v>16.826919555664063</v>
      </c>
      <c r="DM46" s="22">
        <f t="shared" si="10"/>
        <v>1.4423065185546875</v>
      </c>
      <c r="DN46" s="22">
        <f t="shared" si="10"/>
        <v>3.8461532592773438</v>
      </c>
      <c r="DO46" s="22">
        <f t="shared" si="10"/>
        <v>77.403846740722656</v>
      </c>
      <c r="DP46" s="22">
        <f t="shared" si="10"/>
        <v>76.44230842590332</v>
      </c>
      <c r="DQ46" s="22">
        <f t="shared" si="10"/>
        <v>25.961540222167969</v>
      </c>
      <c r="DR46" s="22">
        <f t="shared" si="10"/>
        <v>64.903846740722656</v>
      </c>
      <c r="DS46" s="22">
        <f t="shared" si="10"/>
        <v>69.711538314819336</v>
      </c>
      <c r="DT46" s="22">
        <f t="shared" si="10"/>
        <v>13.942306518554688</v>
      </c>
      <c r="DU46" s="22">
        <f t="shared" si="10"/>
        <v>88.461538314819336</v>
      </c>
      <c r="DV46" s="22">
        <f t="shared" si="10"/>
        <v>20.192306518554688</v>
      </c>
      <c r="DW46" s="22">
        <f t="shared" si="10"/>
        <v>79.326923370361328</v>
      </c>
      <c r="DX46" s="22">
        <f t="shared" si="10"/>
        <v>15.865386962890625</v>
      </c>
      <c r="DY46" s="22">
        <f t="shared" si="10"/>
        <v>45.192306518554688</v>
      </c>
      <c r="DZ46" s="22">
        <f t="shared" si="10"/>
        <v>85.09615421295166</v>
      </c>
      <c r="EA46" s="22">
        <f t="shared" si="10"/>
        <v>46.153846740722656</v>
      </c>
      <c r="EB46" s="22" t="e">
        <f t="shared" ref="EB46:GM46" si="11">100-EB4</f>
        <v>#VALUE!</v>
      </c>
      <c r="EC46" s="22">
        <f t="shared" si="11"/>
        <v>50.480770111083984</v>
      </c>
      <c r="ED46" s="22">
        <f t="shared" si="11"/>
        <v>35.096153259277344</v>
      </c>
      <c r="EE46" s="22">
        <f t="shared" si="11"/>
        <v>51.442306518554688</v>
      </c>
      <c r="EF46" s="22">
        <f t="shared" si="11"/>
        <v>75</v>
      </c>
      <c r="EG46" s="22">
        <f t="shared" si="11"/>
        <v>71.634614944458008</v>
      </c>
      <c r="EH46" s="22">
        <f t="shared" si="11"/>
        <v>50.961540222167969</v>
      </c>
      <c r="EI46" s="22">
        <f t="shared" si="11"/>
        <v>43.269229888916016</v>
      </c>
      <c r="EJ46" s="22">
        <f t="shared" si="11"/>
        <v>75.480770111083984</v>
      </c>
      <c r="EK46" s="22">
        <f t="shared" si="11"/>
        <v>3.365386962890625</v>
      </c>
      <c r="EL46" s="22" t="e">
        <f t="shared" si="11"/>
        <v>#VALUE!</v>
      </c>
      <c r="EM46" s="22">
        <f t="shared" si="11"/>
        <v>0.48076629638671875</v>
      </c>
      <c r="EN46" s="22">
        <f t="shared" si="11"/>
        <v>73.076923370361328</v>
      </c>
      <c r="EO46" s="22">
        <f t="shared" si="11"/>
        <v>76.923076629638672</v>
      </c>
      <c r="EP46" s="22">
        <f t="shared" si="11"/>
        <v>86.057692527770996</v>
      </c>
      <c r="EQ46" s="22" t="e">
        <f t="shared" si="11"/>
        <v>#VALUE!</v>
      </c>
      <c r="ER46" s="22">
        <f t="shared" si="11"/>
        <v>31.25</v>
      </c>
      <c r="ES46" s="22">
        <f t="shared" si="11"/>
        <v>4.3269195556640625</v>
      </c>
      <c r="ET46" s="22">
        <f t="shared" si="11"/>
        <v>33.173080444335938</v>
      </c>
      <c r="EU46" s="22">
        <f t="shared" si="11"/>
        <v>75.961538314819336</v>
      </c>
      <c r="EV46" s="22">
        <f t="shared" si="11"/>
        <v>45.673076629638672</v>
      </c>
      <c r="EW46" s="22">
        <f t="shared" si="11"/>
        <v>36.057693481445313</v>
      </c>
      <c r="EX46" s="22">
        <f t="shared" si="11"/>
        <v>73.55769157409668</v>
      </c>
      <c r="EY46" s="22">
        <f t="shared" si="11"/>
        <v>56.730770111083984</v>
      </c>
      <c r="EZ46" s="22">
        <f t="shared" si="11"/>
        <v>29.807693481445313</v>
      </c>
      <c r="FA46" s="22">
        <f t="shared" si="11"/>
        <v>46.634616851806641</v>
      </c>
      <c r="FB46" s="22">
        <f t="shared" si="11"/>
        <v>23.557693481445313</v>
      </c>
      <c r="FC46" s="22">
        <f t="shared" si="11"/>
        <v>24.519233703613281</v>
      </c>
      <c r="FD46" s="22">
        <f t="shared" si="11"/>
        <v>25</v>
      </c>
      <c r="FE46" s="22">
        <f t="shared" si="11"/>
        <v>24.038459777832031</v>
      </c>
      <c r="FF46" s="22">
        <f t="shared" si="11"/>
        <v>20.192306518554688</v>
      </c>
      <c r="FG46" s="22">
        <f t="shared" si="11"/>
        <v>35.576919555664063</v>
      </c>
      <c r="FH46" s="22">
        <f t="shared" si="11"/>
        <v>63.942306518554688</v>
      </c>
      <c r="FI46" s="22">
        <f t="shared" si="11"/>
        <v>41.826923370361328</v>
      </c>
      <c r="FJ46" s="22">
        <f t="shared" si="11"/>
        <v>56.25</v>
      </c>
      <c r="FK46" s="22" t="e">
        <f t="shared" si="11"/>
        <v>#VALUE!</v>
      </c>
      <c r="FL46" s="22">
        <f t="shared" si="11"/>
        <v>83.173076629638672</v>
      </c>
      <c r="FM46" s="22">
        <f t="shared" si="11"/>
        <v>38.461540222167969</v>
      </c>
      <c r="FN46" s="22">
        <f t="shared" si="11"/>
        <v>57.211540222167969</v>
      </c>
      <c r="FO46" s="22">
        <f t="shared" si="11"/>
        <v>42.788459777832031</v>
      </c>
      <c r="FP46" s="22">
        <f t="shared" si="11"/>
        <v>51.923076629638672</v>
      </c>
      <c r="FQ46" s="22">
        <f t="shared" si="11"/>
        <v>81.730770111083984</v>
      </c>
      <c r="FR46" s="22">
        <f t="shared" si="11"/>
        <v>0</v>
      </c>
      <c r="FS46" s="22">
        <f t="shared" si="11"/>
        <v>25.480766296386719</v>
      </c>
      <c r="FT46" s="22">
        <f t="shared" si="11"/>
        <v>22.596153259277344</v>
      </c>
      <c r="FU46" s="22">
        <f t="shared" si="11"/>
        <v>81.25</v>
      </c>
      <c r="FV46" s="22">
        <f t="shared" si="11"/>
        <v>97.596153736114502</v>
      </c>
      <c r="FW46" s="22">
        <f t="shared" si="11"/>
        <v>40.384616851806641</v>
      </c>
      <c r="FX46" s="22">
        <f t="shared" si="11"/>
        <v>98.076923131942749</v>
      </c>
      <c r="FY46" s="22">
        <f t="shared" si="11"/>
        <v>26.442306518554688</v>
      </c>
      <c r="FZ46" s="22">
        <f t="shared" si="11"/>
        <v>55.769229888916016</v>
      </c>
      <c r="GA46" s="22">
        <f t="shared" si="11"/>
        <v>29.326919555664063</v>
      </c>
      <c r="GB46" s="22">
        <f t="shared" si="11"/>
        <v>37.019229888916016</v>
      </c>
      <c r="GC46" s="22">
        <f t="shared" si="11"/>
        <v>37.980770111083984</v>
      </c>
      <c r="GD46" s="22">
        <f t="shared" si="11"/>
        <v>95.67307710647583</v>
      </c>
      <c r="GE46" s="22">
        <f t="shared" si="11"/>
        <v>77.884614944458008</v>
      </c>
      <c r="GF46" s="22">
        <f t="shared" si="11"/>
        <v>4.8076934814453125</v>
      </c>
      <c r="GG46" s="22">
        <f t="shared" si="11"/>
        <v>6.25</v>
      </c>
      <c r="GH46" s="22">
        <f t="shared" si="11"/>
        <v>96.634615421295166</v>
      </c>
      <c r="GI46" s="22">
        <f t="shared" si="11"/>
        <v>10.096153259277344</v>
      </c>
      <c r="GJ46" s="22">
        <f t="shared" si="11"/>
        <v>87.019230842590332</v>
      </c>
      <c r="GK46" s="22">
        <f t="shared" si="11"/>
        <v>72.596153259277344</v>
      </c>
      <c r="GL46" s="22">
        <f t="shared" si="11"/>
        <v>41.346153259277344</v>
      </c>
      <c r="GM46" s="22">
        <f t="shared" si="11"/>
        <v>78.365385055541992</v>
      </c>
      <c r="GN46" s="22">
        <f t="shared" ref="GN46:HI46" si="12">100-GN4</f>
        <v>69.230770111083984</v>
      </c>
      <c r="GO46" s="22">
        <f t="shared" si="12"/>
        <v>61.538459777832031</v>
      </c>
      <c r="GP46" s="22">
        <f t="shared" si="12"/>
        <v>52.884616851806641</v>
      </c>
      <c r="GQ46" s="22">
        <f t="shared" si="12"/>
        <v>60.576923370361328</v>
      </c>
      <c r="GR46" s="22">
        <f t="shared" si="12"/>
        <v>48.076923370361328</v>
      </c>
      <c r="GS46" s="22">
        <f t="shared" si="12"/>
        <v>97.115384578704834</v>
      </c>
      <c r="GT46" s="22">
        <f t="shared" si="12"/>
        <v>65.384616851806641</v>
      </c>
      <c r="GU46" s="22">
        <f t="shared" si="12"/>
        <v>63.461540222167969</v>
      </c>
      <c r="GV46" s="22">
        <f t="shared" si="12"/>
        <v>59.134616851806641</v>
      </c>
      <c r="GW46" s="22">
        <f t="shared" si="12"/>
        <v>17.307693481445313</v>
      </c>
      <c r="GX46" s="22">
        <f t="shared" si="12"/>
        <v>7.6923065185546875</v>
      </c>
      <c r="GY46" s="22">
        <f t="shared" si="12"/>
        <v>12.5</v>
      </c>
      <c r="GZ46" s="22">
        <f t="shared" si="12"/>
        <v>27.403846740722656</v>
      </c>
      <c r="HA46" s="22">
        <f t="shared" si="12"/>
        <v>84.615385055541992</v>
      </c>
      <c r="HB46" s="22">
        <f t="shared" si="12"/>
        <v>62.980770111083984</v>
      </c>
      <c r="HC46" s="22">
        <f t="shared" si="12"/>
        <v>98.557692289352417</v>
      </c>
      <c r="HD46" s="22">
        <f t="shared" si="12"/>
        <v>53.365383148193359</v>
      </c>
      <c r="HE46" s="22">
        <f t="shared" si="12"/>
        <v>11.538459777832031</v>
      </c>
      <c r="HF46" s="22">
        <f t="shared" si="12"/>
        <v>44.230770111083984</v>
      </c>
      <c r="HG46" s="22">
        <f t="shared" si="12"/>
        <v>96.153846263885498</v>
      </c>
      <c r="HH46" s="22">
        <f t="shared" si="12"/>
        <v>70.673076629638672</v>
      </c>
      <c r="HI46" s="22">
        <f t="shared" si="12"/>
        <v>92.307692527770996</v>
      </c>
    </row>
    <row r="47" spans="1:217">
      <c r="A47" s="16">
        <v>46</v>
      </c>
      <c r="B47" s="22" t="str">
        <f t="shared" si="4"/>
        <v>WGI - Rule of law (2020)</v>
      </c>
      <c r="C47" s="22"/>
      <c r="D47" s="22">
        <f t="shared" ref="D47:BO47" si="13">100-D5</f>
        <v>97.596153736114502</v>
      </c>
      <c r="E47" s="22">
        <f t="shared" si="13"/>
        <v>59.134616851806641</v>
      </c>
      <c r="F47" s="22">
        <f t="shared" si="13"/>
        <v>78.365385055541992</v>
      </c>
      <c r="G47" s="22">
        <f t="shared" si="13"/>
        <v>13.942306518554688</v>
      </c>
      <c r="H47" s="22">
        <f t="shared" si="13"/>
        <v>6.7307662963867188</v>
      </c>
      <c r="I47" s="22">
        <f t="shared" si="13"/>
        <v>83.173076629638672</v>
      </c>
      <c r="J47" s="22">
        <f t="shared" si="13"/>
        <v>35.096153259277344</v>
      </c>
      <c r="K47" s="22">
        <f t="shared" si="13"/>
        <v>33.653846740722656</v>
      </c>
      <c r="L47" s="22">
        <f t="shared" si="13"/>
        <v>65.384616851806641</v>
      </c>
      <c r="M47" s="22">
        <f t="shared" si="13"/>
        <v>48.076923370361328</v>
      </c>
      <c r="N47" s="22">
        <f t="shared" si="13"/>
        <v>12.5</v>
      </c>
      <c r="O47" s="22">
        <f t="shared" si="13"/>
        <v>7.6923065185546875</v>
      </c>
      <c r="P47" s="22">
        <f t="shared" si="13"/>
        <v>2.884613037109375</v>
      </c>
      <c r="Q47" s="22">
        <f t="shared" si="13"/>
        <v>74.038461685180664</v>
      </c>
      <c r="R47" s="22">
        <f t="shared" si="13"/>
        <v>44.230770111083984</v>
      </c>
      <c r="S47" s="22">
        <f t="shared" si="13"/>
        <v>32.692306518554688</v>
      </c>
      <c r="T47" s="22">
        <f t="shared" si="13"/>
        <v>69.230770111083984</v>
      </c>
      <c r="U47" s="22">
        <f t="shared" si="13"/>
        <v>36.057693481445313</v>
      </c>
      <c r="V47" s="22">
        <f t="shared" si="13"/>
        <v>83.653846740722656</v>
      </c>
      <c r="W47" s="22">
        <f t="shared" si="13"/>
        <v>11.057693481445313</v>
      </c>
      <c r="X47" s="22">
        <f t="shared" si="13"/>
        <v>76.923076629638672</v>
      </c>
      <c r="Y47" s="22">
        <f t="shared" si="13"/>
        <v>75.480770111083984</v>
      </c>
      <c r="Z47" s="22">
        <f t="shared" si="13"/>
        <v>24.519233703613281</v>
      </c>
      <c r="AA47" s="22">
        <f t="shared" si="13"/>
        <v>28.846153259277344</v>
      </c>
      <c r="AB47" s="22">
        <f t="shared" si="13"/>
        <v>87.980769157409668</v>
      </c>
      <c r="AC47" s="22">
        <f t="shared" si="13"/>
        <v>56.730770111083984</v>
      </c>
      <c r="AD47" s="22">
        <f t="shared" si="13"/>
        <v>34.134613037109375</v>
      </c>
      <c r="AE47" s="22">
        <f t="shared" si="13"/>
        <v>51.923076629638672</v>
      </c>
      <c r="AF47" s="22">
        <f t="shared" si="13"/>
        <v>19.711540222167969</v>
      </c>
      <c r="AG47" s="22">
        <f t="shared" si="13"/>
        <v>48.557693481445313</v>
      </c>
      <c r="AH47" s="22">
        <f t="shared" si="13"/>
        <v>63.461540222167969</v>
      </c>
      <c r="AI47" s="22">
        <f t="shared" si="13"/>
        <v>93.269230842590332</v>
      </c>
      <c r="AJ47" s="22">
        <f t="shared" si="13"/>
        <v>82.211538314819336</v>
      </c>
      <c r="AK47" s="22">
        <f t="shared" si="13"/>
        <v>87.5</v>
      </c>
      <c r="AL47" s="22">
        <f t="shared" si="13"/>
        <v>7.2115402221679688</v>
      </c>
      <c r="AM47" s="22">
        <f t="shared" si="13"/>
        <v>33.173080444335938</v>
      </c>
      <c r="AN47" s="22">
        <f t="shared" si="13"/>
        <v>23.557693481445313</v>
      </c>
      <c r="AO47" s="22">
        <f t="shared" si="13"/>
        <v>95.67307710647583</v>
      </c>
      <c r="AP47" s="22">
        <f t="shared" si="13"/>
        <v>92.788461685180664</v>
      </c>
      <c r="AQ47" s="22">
        <f t="shared" si="13"/>
        <v>15.865386962890625</v>
      </c>
      <c r="AR47" s="22">
        <f t="shared" si="13"/>
        <v>47.115383148193359</v>
      </c>
      <c r="AS47" s="22">
        <f t="shared" si="13"/>
        <v>66.346153259277344</v>
      </c>
      <c r="AT47" s="22">
        <f t="shared" si="13"/>
        <v>89.90384578704834</v>
      </c>
      <c r="AU47" s="22">
        <f t="shared" si="13"/>
        <v>97.115384578704834</v>
      </c>
      <c r="AV47" s="22">
        <f t="shared" si="13"/>
        <v>88.461538314819336</v>
      </c>
      <c r="AW47" s="22" t="e">
        <f t="shared" si="13"/>
        <v>#VALUE!</v>
      </c>
      <c r="AX47" s="22">
        <f t="shared" si="13"/>
        <v>29.807693481445313</v>
      </c>
      <c r="AY47" s="22">
        <f t="shared" si="13"/>
        <v>70.19230842590332</v>
      </c>
      <c r="AZ47" s="22">
        <f t="shared" si="13"/>
        <v>37.980770111083984</v>
      </c>
      <c r="BA47" s="22">
        <f t="shared" si="13"/>
        <v>56.25</v>
      </c>
      <c r="BB47" s="22">
        <f t="shared" si="13"/>
        <v>29.326919555664063</v>
      </c>
      <c r="BC47" s="22">
        <f t="shared" si="13"/>
        <v>16.826919555664063</v>
      </c>
      <c r="BD47" s="22">
        <f t="shared" si="13"/>
        <v>1.9230804443359375</v>
      </c>
      <c r="BE47" s="22">
        <f t="shared" si="13"/>
        <v>84.134614944458008</v>
      </c>
      <c r="BF47" s="22">
        <f t="shared" si="13"/>
        <v>24.038459777832031</v>
      </c>
      <c r="BG47" s="22">
        <f t="shared" si="13"/>
        <v>54.807693481445313</v>
      </c>
      <c r="BH47" s="22">
        <f t="shared" si="13"/>
        <v>67.788459777832031</v>
      </c>
      <c r="BI47" s="22">
        <f t="shared" si="13"/>
        <v>60.096153259277344</v>
      </c>
      <c r="BJ47" s="22">
        <f t="shared" si="13"/>
        <v>77.884614944458008</v>
      </c>
      <c r="BK47" s="22">
        <f t="shared" si="13"/>
        <v>91.34615421295166</v>
      </c>
      <c r="BL47" s="22">
        <f t="shared" si="13"/>
        <v>94.711538314819336</v>
      </c>
      <c r="BM47" s="22">
        <f t="shared" si="13"/>
        <v>10.576919555664063</v>
      </c>
      <c r="BN47" s="22">
        <f t="shared" si="13"/>
        <v>66.826923370361328</v>
      </c>
      <c r="BO47" s="22">
        <f t="shared" si="13"/>
        <v>62.019229888916016</v>
      </c>
      <c r="BP47" s="22">
        <f t="shared" ref="BP47:EA47" si="14">100-BP5</f>
        <v>42.788459777832031</v>
      </c>
      <c r="BQ47" s="22">
        <f t="shared" si="14"/>
        <v>0</v>
      </c>
      <c r="BR47" s="22">
        <f t="shared" si="14"/>
        <v>12.019233703613281</v>
      </c>
      <c r="BS47" s="22">
        <f t="shared" si="14"/>
        <v>13.461540222167969</v>
      </c>
      <c r="BT47" s="22">
        <f t="shared" si="14"/>
        <v>72.115385055541992</v>
      </c>
      <c r="BU47" s="22">
        <f t="shared" si="14"/>
        <v>60.576923370361328</v>
      </c>
      <c r="BV47" s="22">
        <f t="shared" si="14"/>
        <v>38.942306518554688</v>
      </c>
      <c r="BW47" s="22">
        <f t="shared" si="14"/>
        <v>8.6538467407226563</v>
      </c>
      <c r="BX47" s="22">
        <f t="shared" si="14"/>
        <v>46.153846740722656</v>
      </c>
      <c r="BY47" s="22">
        <f t="shared" si="14"/>
        <v>37.019229888916016</v>
      </c>
      <c r="BZ47" s="22">
        <f t="shared" si="14"/>
        <v>5.7692337036132813</v>
      </c>
      <c r="CA47" s="22">
        <f t="shared" si="14"/>
        <v>38.461540222167969</v>
      </c>
      <c r="CB47" s="22">
        <f t="shared" si="14"/>
        <v>13.942306518554688</v>
      </c>
      <c r="CC47" s="22">
        <f t="shared" si="14"/>
        <v>86.057692527770996</v>
      </c>
      <c r="CD47" s="22">
        <f t="shared" si="14"/>
        <v>91.826923370361328</v>
      </c>
      <c r="CE47" s="22">
        <f t="shared" si="14"/>
        <v>93.75</v>
      </c>
      <c r="CF47" s="22">
        <f t="shared" si="14"/>
        <v>63.942306518554688</v>
      </c>
      <c r="CG47" s="22">
        <f t="shared" si="14"/>
        <v>85.576923370361328</v>
      </c>
      <c r="CH47" s="22">
        <f t="shared" si="14"/>
        <v>82.69230842590332</v>
      </c>
      <c r="CI47" s="22">
        <f t="shared" si="14"/>
        <v>8.1730804443359375</v>
      </c>
      <c r="CJ47" s="22">
        <f t="shared" si="14"/>
        <v>32.211540222167969</v>
      </c>
      <c r="CK47" s="22">
        <f t="shared" si="14"/>
        <v>3.8461532592773438</v>
      </c>
      <c r="CL47" s="22">
        <f t="shared" si="14"/>
        <v>45.673076629638672</v>
      </c>
      <c r="CM47" s="22">
        <f t="shared" si="14"/>
        <v>58.173076629638672</v>
      </c>
      <c r="CN47" s="22">
        <f t="shared" si="14"/>
        <v>79.80769157409668</v>
      </c>
      <c r="CO47" s="22">
        <f t="shared" si="14"/>
        <v>96.153846263885498</v>
      </c>
      <c r="CP47" s="22">
        <f t="shared" si="14"/>
        <v>9.615386962890625</v>
      </c>
      <c r="CQ47" s="22">
        <f t="shared" si="14"/>
        <v>17.788459777832031</v>
      </c>
      <c r="CR47" s="22">
        <f t="shared" si="14"/>
        <v>39.423076629638672</v>
      </c>
      <c r="CS47" s="22">
        <f t="shared" si="14"/>
        <v>53.846153259277344</v>
      </c>
      <c r="CT47" s="22">
        <f t="shared" si="14"/>
        <v>9.134613037109375</v>
      </c>
      <c r="CU47" s="22">
        <f t="shared" si="14"/>
        <v>5.7692337036132813</v>
      </c>
      <c r="CV47" s="22">
        <f t="shared" si="14"/>
        <v>40.865383148193359</v>
      </c>
      <c r="CW47" s="22">
        <f t="shared" si="14"/>
        <v>61.538459777832031</v>
      </c>
      <c r="CX47" s="22">
        <f t="shared" si="14"/>
        <v>68.75</v>
      </c>
      <c r="CY47" s="22">
        <f t="shared" si="14"/>
        <v>22.115386962890625</v>
      </c>
      <c r="CZ47" s="22">
        <f t="shared" si="14"/>
        <v>95.192307472229004</v>
      </c>
      <c r="DA47" s="22">
        <f t="shared" si="14"/>
        <v>15.384613037109375</v>
      </c>
      <c r="DB47" s="22">
        <f t="shared" si="14"/>
        <v>61.057693481445313</v>
      </c>
      <c r="DC47" s="22">
        <f t="shared" si="14"/>
        <v>36.538459777832031</v>
      </c>
      <c r="DD47" s="22">
        <f t="shared" si="14"/>
        <v>81.730770111083984</v>
      </c>
      <c r="DE47" s="22">
        <f t="shared" si="14"/>
        <v>79.326923370361328</v>
      </c>
      <c r="DF47" s="22">
        <f t="shared" si="14"/>
        <v>18.75</v>
      </c>
      <c r="DG47" s="22">
        <f t="shared" si="14"/>
        <v>80.769229888916016</v>
      </c>
      <c r="DH47" s="22">
        <f t="shared" si="14"/>
        <v>64.423076629638672</v>
      </c>
      <c r="DI47" s="22">
        <f t="shared" si="14"/>
        <v>85.09615421295166</v>
      </c>
      <c r="DJ47" s="22">
        <f t="shared" si="14"/>
        <v>98.557692289352417</v>
      </c>
      <c r="DK47" s="22">
        <f t="shared" si="14"/>
        <v>4.8076934814453125</v>
      </c>
      <c r="DL47" s="22">
        <f t="shared" si="14"/>
        <v>18.269233703613281</v>
      </c>
      <c r="DM47" s="22">
        <f t="shared" si="14"/>
        <v>4.3269195556640625</v>
      </c>
      <c r="DN47" s="22">
        <f t="shared" si="14"/>
        <v>23.076919555664063</v>
      </c>
      <c r="DO47" s="22">
        <f t="shared" si="14"/>
        <v>80.288461685180664</v>
      </c>
      <c r="DP47" s="22">
        <f t="shared" si="14"/>
        <v>55.288459777832031</v>
      </c>
      <c r="DQ47" s="22">
        <f t="shared" si="14"/>
        <v>26.923080444335938</v>
      </c>
      <c r="DR47" s="22">
        <f t="shared" si="14"/>
        <v>57.692306518554688</v>
      </c>
      <c r="DS47" s="22">
        <f t="shared" si="14"/>
        <v>81.25</v>
      </c>
      <c r="DT47" s="22">
        <f t="shared" si="14"/>
        <v>21.153846740722656</v>
      </c>
      <c r="DU47" s="22">
        <f t="shared" si="14"/>
        <v>45.192306518554688</v>
      </c>
      <c r="DV47" s="22">
        <f t="shared" si="14"/>
        <v>24.519233703613281</v>
      </c>
      <c r="DW47" s="22">
        <f t="shared" si="14"/>
        <v>69.711538314819336</v>
      </c>
      <c r="DX47" s="22">
        <f t="shared" si="14"/>
        <v>20.192306518554688</v>
      </c>
      <c r="DY47" s="22">
        <f t="shared" si="14"/>
        <v>73.076923370361328</v>
      </c>
      <c r="DZ47" s="22">
        <f t="shared" si="14"/>
        <v>43.75</v>
      </c>
      <c r="EA47" s="22">
        <f t="shared" si="14"/>
        <v>62.5</v>
      </c>
      <c r="EB47" s="22" t="e">
        <f t="shared" ref="EB47:GM47" si="15">100-EB5</f>
        <v>#VALUE!</v>
      </c>
      <c r="EC47" s="22">
        <f t="shared" si="15"/>
        <v>54.326923370361328</v>
      </c>
      <c r="ED47" s="22">
        <f t="shared" si="15"/>
        <v>44.711540222167969</v>
      </c>
      <c r="EE47" s="22">
        <f t="shared" si="15"/>
        <v>49.038459777832031</v>
      </c>
      <c r="EF47" s="22">
        <f t="shared" si="15"/>
        <v>84.615385055541992</v>
      </c>
      <c r="EG47" s="22">
        <f t="shared" si="15"/>
        <v>89.423076629638672</v>
      </c>
      <c r="EH47" s="22">
        <f t="shared" si="15"/>
        <v>37.5</v>
      </c>
      <c r="EI47" s="22">
        <f t="shared" si="15"/>
        <v>75.961538314819336</v>
      </c>
      <c r="EJ47" s="22">
        <f t="shared" si="15"/>
        <v>65.865383148193359</v>
      </c>
      <c r="EK47" s="22">
        <f t="shared" si="15"/>
        <v>5.2884597778320313</v>
      </c>
      <c r="EL47" s="22" t="e">
        <f t="shared" si="15"/>
        <v>#VALUE!</v>
      </c>
      <c r="EM47" s="22">
        <f t="shared" si="15"/>
        <v>0.96154022216796875</v>
      </c>
      <c r="EN47" s="22">
        <f t="shared" si="15"/>
        <v>90.865385055541992</v>
      </c>
      <c r="EO47" s="22">
        <f t="shared" si="15"/>
        <v>67.307693481445313</v>
      </c>
      <c r="EP47" s="22">
        <f t="shared" si="15"/>
        <v>78.846153259277344</v>
      </c>
      <c r="EQ47" s="22" t="e">
        <f t="shared" si="15"/>
        <v>#VALUE!</v>
      </c>
      <c r="ER47" s="22">
        <f t="shared" si="15"/>
        <v>47.596153259277344</v>
      </c>
      <c r="ES47" s="22">
        <f t="shared" si="15"/>
        <v>0.48076629638671875</v>
      </c>
      <c r="ET47" s="22">
        <f t="shared" si="15"/>
        <v>28.365386962890625</v>
      </c>
      <c r="EU47" s="22">
        <f t="shared" si="15"/>
        <v>74.519229888916016</v>
      </c>
      <c r="EV47" s="22">
        <f t="shared" si="15"/>
        <v>52.884616851806641</v>
      </c>
      <c r="EW47" s="22">
        <f t="shared" si="15"/>
        <v>53.365383148193359</v>
      </c>
      <c r="EX47" s="22">
        <f t="shared" si="15"/>
        <v>75</v>
      </c>
      <c r="EY47" s="22">
        <f t="shared" si="15"/>
        <v>62.980770111083984</v>
      </c>
      <c r="EZ47" s="22">
        <f t="shared" si="15"/>
        <v>58.653846740722656</v>
      </c>
      <c r="FA47" s="22">
        <f t="shared" si="15"/>
        <v>68.269229888916016</v>
      </c>
      <c r="FB47" s="22">
        <f t="shared" si="15"/>
        <v>30.769233703613281</v>
      </c>
      <c r="FC47" s="22">
        <f t="shared" si="15"/>
        <v>14.903846740722656</v>
      </c>
      <c r="FD47" s="22">
        <f t="shared" si="15"/>
        <v>27.403846740722656</v>
      </c>
      <c r="FE47" s="22">
        <f t="shared" si="15"/>
        <v>17.307693481445313</v>
      </c>
      <c r="FF47" s="22">
        <f t="shared" si="15"/>
        <v>24.519233703613281</v>
      </c>
      <c r="FG47" s="22">
        <f t="shared" si="15"/>
        <v>35.576919555664063</v>
      </c>
      <c r="FH47" s="22">
        <f t="shared" si="15"/>
        <v>77.403846740722656</v>
      </c>
      <c r="FI47" s="22">
        <f t="shared" si="15"/>
        <v>43.269229888916016</v>
      </c>
      <c r="FJ47" s="22">
        <f t="shared" si="15"/>
        <v>22.115386962890625</v>
      </c>
      <c r="FK47" s="22" t="e">
        <f t="shared" si="15"/>
        <v>#VALUE!</v>
      </c>
      <c r="FL47" s="22">
        <f t="shared" si="15"/>
        <v>73.55769157409668</v>
      </c>
      <c r="FM47" s="22">
        <f t="shared" si="15"/>
        <v>39.903846740722656</v>
      </c>
      <c r="FN47" s="22">
        <f t="shared" si="15"/>
        <v>55.769229888916016</v>
      </c>
      <c r="FO47" s="22">
        <f t="shared" si="15"/>
        <v>52.403846740722656</v>
      </c>
      <c r="FP47" s="22">
        <f t="shared" si="15"/>
        <v>41.346153259277344</v>
      </c>
      <c r="FQ47" s="22">
        <f t="shared" si="15"/>
        <v>76.44230842590332</v>
      </c>
      <c r="FR47" s="22">
        <f t="shared" si="15"/>
        <v>1.4423065185546875</v>
      </c>
      <c r="FS47" s="22">
        <f t="shared" si="15"/>
        <v>26.442306518554688</v>
      </c>
      <c r="FT47" s="22">
        <f t="shared" si="15"/>
        <v>16.346153259277344</v>
      </c>
      <c r="FU47" s="22">
        <f t="shared" si="15"/>
        <v>49.519229888916016</v>
      </c>
      <c r="FV47" s="22">
        <f t="shared" si="15"/>
        <v>99.519230782985687</v>
      </c>
      <c r="FW47" s="22">
        <f t="shared" si="15"/>
        <v>50.480770111083984</v>
      </c>
      <c r="FX47" s="22">
        <f t="shared" si="15"/>
        <v>98.076923131942749</v>
      </c>
      <c r="FY47" s="22">
        <f t="shared" si="15"/>
        <v>21.634613037109375</v>
      </c>
      <c r="FZ47" s="22">
        <f t="shared" si="15"/>
        <v>46.634616851806641</v>
      </c>
      <c r="GA47" s="22">
        <f t="shared" si="15"/>
        <v>31.25</v>
      </c>
      <c r="GB47" s="22">
        <f t="shared" si="15"/>
        <v>27.884613037109375</v>
      </c>
      <c r="GC47" s="22">
        <f t="shared" si="15"/>
        <v>30.288459777832031</v>
      </c>
      <c r="GD47" s="22">
        <f t="shared" si="15"/>
        <v>87.019230842590332</v>
      </c>
      <c r="GE47" s="22">
        <f t="shared" si="15"/>
        <v>50</v>
      </c>
      <c r="GF47" s="22">
        <f t="shared" si="15"/>
        <v>3.365386962890625</v>
      </c>
      <c r="GG47" s="22">
        <f t="shared" si="15"/>
        <v>2.4038467407226563</v>
      </c>
      <c r="GH47" s="22">
        <f t="shared" si="15"/>
        <v>99.038461565971375</v>
      </c>
      <c r="GI47" s="22">
        <f t="shared" si="15"/>
        <v>12.980766296386719</v>
      </c>
      <c r="GJ47" s="22">
        <f t="shared" si="15"/>
        <v>90.384614944458008</v>
      </c>
      <c r="GK47" s="22">
        <f t="shared" si="15"/>
        <v>70.673076629638672</v>
      </c>
      <c r="GL47" s="22">
        <f t="shared" si="15"/>
        <v>42.307693481445313</v>
      </c>
      <c r="GM47" s="22">
        <f t="shared" si="15"/>
        <v>88.942307472229004</v>
      </c>
      <c r="GN47" s="22">
        <f t="shared" ref="GN47:HI47" si="16">100-GN5</f>
        <v>71.634614944458008</v>
      </c>
      <c r="GO47" s="22">
        <f t="shared" si="16"/>
        <v>34.615386962890625</v>
      </c>
      <c r="GP47" s="22">
        <f t="shared" si="16"/>
        <v>50.961540222167969</v>
      </c>
      <c r="GQ47" s="22">
        <f t="shared" si="16"/>
        <v>41.826923370361328</v>
      </c>
      <c r="GR47" s="22">
        <f t="shared" si="16"/>
        <v>59.615383148193359</v>
      </c>
      <c r="GS47" s="22">
        <f t="shared" si="16"/>
        <v>94.230769157409668</v>
      </c>
      <c r="GT47" s="22">
        <f t="shared" si="16"/>
        <v>31.730766296386719</v>
      </c>
      <c r="GU47" s="22">
        <f t="shared" si="16"/>
        <v>57.211540222167969</v>
      </c>
      <c r="GV47" s="22">
        <f t="shared" si="16"/>
        <v>72.596153259277344</v>
      </c>
      <c r="GW47" s="22">
        <f t="shared" si="16"/>
        <v>20.673080444335938</v>
      </c>
      <c r="GX47" s="22">
        <f t="shared" si="16"/>
        <v>10.096153259277344</v>
      </c>
      <c r="GY47" s="22">
        <f t="shared" si="16"/>
        <v>11.538459777832031</v>
      </c>
      <c r="GZ47" s="22">
        <f t="shared" si="16"/>
        <v>25.961540222167969</v>
      </c>
      <c r="HA47" s="22">
        <f t="shared" si="16"/>
        <v>86.538461685180664</v>
      </c>
      <c r="HB47" s="22">
        <f t="shared" si="16"/>
        <v>40.384616851806641</v>
      </c>
      <c r="HC47" s="22">
        <f t="shared" si="16"/>
        <v>100</v>
      </c>
      <c r="HD47" s="22">
        <f t="shared" si="16"/>
        <v>51.442306518554688</v>
      </c>
      <c r="HE47" s="22">
        <f t="shared" si="16"/>
        <v>19.230766296386719</v>
      </c>
      <c r="HF47" s="22">
        <f t="shared" si="16"/>
        <v>64.903846740722656</v>
      </c>
      <c r="HG47" s="22">
        <f t="shared" si="16"/>
        <v>96.634615421295166</v>
      </c>
      <c r="HH47" s="22">
        <f t="shared" si="16"/>
        <v>71.153846740722656</v>
      </c>
      <c r="HI47" s="22">
        <f t="shared" si="16"/>
        <v>92.307692527770996</v>
      </c>
    </row>
    <row r="48" spans="1:217">
      <c r="A48" s="16">
        <v>47</v>
      </c>
      <c r="B48" s="22" t="str">
        <f t="shared" si="4"/>
        <v>WGI - Control of corruption (2020)</v>
      </c>
      <c r="C48" s="22"/>
      <c r="D48" s="22">
        <f t="shared" ref="D48:BO48" si="17">100-D6</f>
        <v>94.711538314819336</v>
      </c>
      <c r="E48" s="22">
        <f t="shared" si="17"/>
        <v>68.269229888916016</v>
      </c>
      <c r="F48" s="22">
        <f t="shared" si="17"/>
        <v>71.634614944458008</v>
      </c>
      <c r="G48" s="22">
        <f t="shared" si="17"/>
        <v>11.057693481445313</v>
      </c>
      <c r="H48" s="22">
        <f t="shared" si="17"/>
        <v>11.057693481445313</v>
      </c>
      <c r="I48" s="22">
        <f t="shared" si="17"/>
        <v>81.730770111083984</v>
      </c>
      <c r="J48" s="22">
        <f t="shared" si="17"/>
        <v>25.480766296386719</v>
      </c>
      <c r="K48" s="22">
        <f t="shared" si="17"/>
        <v>36.538459777832031</v>
      </c>
      <c r="L48" s="22">
        <f t="shared" si="17"/>
        <v>50</v>
      </c>
      <c r="M48" s="22">
        <f t="shared" si="17"/>
        <v>42.307693481445313</v>
      </c>
      <c r="N48" s="22">
        <f t="shared" si="17"/>
        <v>13.461540222167969</v>
      </c>
      <c r="O48" s="22">
        <f t="shared" si="17"/>
        <v>6.25</v>
      </c>
      <c r="P48" s="22">
        <f t="shared" si="17"/>
        <v>9.134613037109375</v>
      </c>
      <c r="Q48" s="22">
        <f t="shared" si="17"/>
        <v>83.653846740722656</v>
      </c>
      <c r="R48" s="22">
        <f t="shared" si="17"/>
        <v>16.346153259277344</v>
      </c>
      <c r="S48" s="22">
        <f t="shared" si="17"/>
        <v>46.634616851806641</v>
      </c>
      <c r="T48" s="22">
        <f t="shared" si="17"/>
        <v>83.173076629638672</v>
      </c>
      <c r="U48" s="22">
        <f t="shared" si="17"/>
        <v>14.423080444335938</v>
      </c>
      <c r="V48" s="22">
        <f t="shared" si="17"/>
        <v>51.923076629638672</v>
      </c>
      <c r="W48" s="22">
        <f t="shared" si="17"/>
        <v>10.096153259277344</v>
      </c>
      <c r="X48" s="22">
        <f t="shared" si="17"/>
        <v>52.884616851806641</v>
      </c>
      <c r="Y48" s="22">
        <f t="shared" si="17"/>
        <v>45.673076629638672</v>
      </c>
      <c r="Z48" s="22">
        <f t="shared" si="17"/>
        <v>11.057693481445313</v>
      </c>
      <c r="AA48" s="22">
        <f t="shared" si="17"/>
        <v>7.2115402221679688</v>
      </c>
      <c r="AB48" s="22">
        <f t="shared" si="17"/>
        <v>75.480770111083984</v>
      </c>
      <c r="AC48" s="22">
        <f t="shared" si="17"/>
        <v>71.153846740722656</v>
      </c>
      <c r="AD48" s="22">
        <f t="shared" si="17"/>
        <v>27.884613037109375</v>
      </c>
      <c r="AE48" s="22">
        <f t="shared" si="17"/>
        <v>56.25</v>
      </c>
      <c r="AF48" s="22">
        <f t="shared" si="17"/>
        <v>12.980766296386719</v>
      </c>
      <c r="AG48" s="22">
        <f t="shared" si="17"/>
        <v>53.846153259277344</v>
      </c>
      <c r="AH48" s="22">
        <f t="shared" si="17"/>
        <v>48.557693481445313</v>
      </c>
      <c r="AI48" s="22">
        <f t="shared" si="17"/>
        <v>95.192307472229004</v>
      </c>
      <c r="AJ48" s="22">
        <f t="shared" si="17"/>
        <v>88.942307472229004</v>
      </c>
      <c r="AK48" s="22">
        <f t="shared" si="17"/>
        <v>87.5</v>
      </c>
      <c r="AL48" s="22">
        <f t="shared" si="17"/>
        <v>8.1730804443359375</v>
      </c>
      <c r="AM48" s="22">
        <f t="shared" si="17"/>
        <v>19.711540222167969</v>
      </c>
      <c r="AN48" s="22">
        <f t="shared" si="17"/>
        <v>32.692306518554688</v>
      </c>
      <c r="AO48" s="22">
        <f t="shared" si="17"/>
        <v>90.384614944458008</v>
      </c>
      <c r="AP48" s="22">
        <f t="shared" si="17"/>
        <v>94.230769157409668</v>
      </c>
      <c r="AQ48" s="22">
        <f t="shared" si="17"/>
        <v>15.865386962890625</v>
      </c>
      <c r="AR48" s="22">
        <f t="shared" si="17"/>
        <v>47.115383148193359</v>
      </c>
      <c r="AS48" s="22">
        <f t="shared" si="17"/>
        <v>52.403846740722656</v>
      </c>
      <c r="AT48" s="22">
        <f t="shared" si="17"/>
        <v>88.461538314819336</v>
      </c>
      <c r="AU48" s="22">
        <f t="shared" si="17"/>
        <v>96.634615421295166</v>
      </c>
      <c r="AV48" s="22">
        <f t="shared" si="17"/>
        <v>93.75</v>
      </c>
      <c r="AW48" s="22" t="e">
        <f t="shared" si="17"/>
        <v>#VALUE!</v>
      </c>
      <c r="AX48" s="22">
        <f t="shared" si="17"/>
        <v>22.596153259277344</v>
      </c>
      <c r="AY48" s="22">
        <f t="shared" si="17"/>
        <v>67.307693481445313</v>
      </c>
      <c r="AZ48" s="22">
        <f t="shared" si="17"/>
        <v>38.461540222167969</v>
      </c>
      <c r="BA48" s="22">
        <f t="shared" si="17"/>
        <v>50.480770111083984</v>
      </c>
      <c r="BB48" s="22">
        <f t="shared" si="17"/>
        <v>34.134613037109375</v>
      </c>
      <c r="BC48" s="22">
        <f t="shared" si="17"/>
        <v>28.846153259277344</v>
      </c>
      <c r="BD48" s="22">
        <f t="shared" si="17"/>
        <v>0</v>
      </c>
      <c r="BE48" s="22">
        <f t="shared" si="17"/>
        <v>75</v>
      </c>
      <c r="BF48" s="22">
        <f t="shared" si="17"/>
        <v>29.807693481445313</v>
      </c>
      <c r="BG48" s="22">
        <f t="shared" si="17"/>
        <v>73.076923370361328</v>
      </c>
      <c r="BH48" s="22">
        <f t="shared" si="17"/>
        <v>67.788459777832031</v>
      </c>
      <c r="BI48" s="22">
        <f t="shared" si="17"/>
        <v>77.403846740722656</v>
      </c>
      <c r="BJ48" s="22">
        <f t="shared" si="17"/>
        <v>70.673076629638672</v>
      </c>
      <c r="BK48" s="22">
        <f t="shared" si="17"/>
        <v>99.038461565971375</v>
      </c>
      <c r="BL48" s="22">
        <f t="shared" si="17"/>
        <v>92.788461685180664</v>
      </c>
      <c r="BM48" s="22">
        <f t="shared" si="17"/>
        <v>7.6923065185546875</v>
      </c>
      <c r="BN48" s="22">
        <f t="shared" si="17"/>
        <v>63.942306518554688</v>
      </c>
      <c r="BO48" s="22">
        <f t="shared" si="17"/>
        <v>59.134616851806641</v>
      </c>
      <c r="BP48" s="22">
        <f t="shared" ref="BP48:EA48" si="18">100-BP6</f>
        <v>27.403846740722656</v>
      </c>
      <c r="BQ48" s="22">
        <f t="shared" si="18"/>
        <v>0.48076629638671875</v>
      </c>
      <c r="BR48" s="22">
        <f t="shared" si="18"/>
        <v>15.384613037109375</v>
      </c>
      <c r="BS48" s="22">
        <f t="shared" si="18"/>
        <v>18.75</v>
      </c>
      <c r="BT48" s="22">
        <f t="shared" si="18"/>
        <v>81.25</v>
      </c>
      <c r="BU48" s="22">
        <f t="shared" si="18"/>
        <v>56.730770111083984</v>
      </c>
      <c r="BV48" s="22">
        <f t="shared" si="18"/>
        <v>28.365386962890625</v>
      </c>
      <c r="BW48" s="22">
        <f t="shared" si="18"/>
        <v>4.8076934814453125</v>
      </c>
      <c r="BX48" s="22">
        <f t="shared" si="18"/>
        <v>49.519229888916016</v>
      </c>
      <c r="BY48" s="22">
        <f t="shared" si="18"/>
        <v>41.346153259277344</v>
      </c>
      <c r="BZ48" s="22">
        <f t="shared" si="18"/>
        <v>17.788459777832031</v>
      </c>
      <c r="CA48" s="22">
        <f t="shared" si="18"/>
        <v>35.576919555664063</v>
      </c>
      <c r="CB48" s="22">
        <f t="shared" si="18"/>
        <v>11.057693481445313</v>
      </c>
      <c r="CC48" s="22">
        <f t="shared" si="18"/>
        <v>86.057692527770996</v>
      </c>
      <c r="CD48" s="22">
        <f t="shared" si="18"/>
        <v>82.211538314819336</v>
      </c>
      <c r="CE48" s="22">
        <f t="shared" si="18"/>
        <v>91.34615421295166</v>
      </c>
      <c r="CF48" s="22">
        <f t="shared" si="18"/>
        <v>51.442306518554688</v>
      </c>
      <c r="CG48" s="22">
        <f t="shared" si="18"/>
        <v>91.826923370361328</v>
      </c>
      <c r="CH48" s="22">
        <f t="shared" si="18"/>
        <v>79.326923370361328</v>
      </c>
      <c r="CI48" s="22">
        <f t="shared" si="18"/>
        <v>6.7307662963867188</v>
      </c>
      <c r="CJ48" s="22">
        <f t="shared" si="18"/>
        <v>39.423076629638672</v>
      </c>
      <c r="CK48" s="22">
        <f t="shared" si="18"/>
        <v>5.2884597778320313</v>
      </c>
      <c r="CL48" s="22">
        <f t="shared" si="18"/>
        <v>53.365383148193359</v>
      </c>
      <c r="CM48" s="22">
        <f t="shared" si="18"/>
        <v>61.057693481445313</v>
      </c>
      <c r="CN48" s="22">
        <f t="shared" si="18"/>
        <v>85.576923370361328</v>
      </c>
      <c r="CO48" s="22">
        <f t="shared" si="18"/>
        <v>90.865385055541992</v>
      </c>
      <c r="CP48" s="22">
        <f t="shared" si="18"/>
        <v>8.6538467407226563</v>
      </c>
      <c r="CQ48" s="22">
        <f t="shared" si="18"/>
        <v>29.326919555664063</v>
      </c>
      <c r="CR48" s="22">
        <f t="shared" si="18"/>
        <v>30.769233703613281</v>
      </c>
      <c r="CS48" s="22">
        <f t="shared" si="18"/>
        <v>44.230770111083984</v>
      </c>
      <c r="CT48" s="22">
        <f t="shared" si="18"/>
        <v>9.615386962890625</v>
      </c>
      <c r="CU48" s="22">
        <f t="shared" si="18"/>
        <v>17.788459777832031</v>
      </c>
      <c r="CV48" s="22">
        <f t="shared" si="18"/>
        <v>40.384616851806641</v>
      </c>
      <c r="CW48" s="22">
        <f t="shared" si="18"/>
        <v>60.096153259277344</v>
      </c>
      <c r="CX48" s="22">
        <f t="shared" si="18"/>
        <v>78.846153259277344</v>
      </c>
      <c r="CY48" s="22">
        <f t="shared" si="18"/>
        <v>33.173080444335938</v>
      </c>
      <c r="CZ48" s="22">
        <f t="shared" si="18"/>
        <v>98.557692289352417</v>
      </c>
      <c r="DA48" s="22">
        <f t="shared" si="18"/>
        <v>24.038459777832031</v>
      </c>
      <c r="DB48" s="22">
        <f t="shared" si="18"/>
        <v>63.461540222167969</v>
      </c>
      <c r="DC48" s="22">
        <f t="shared" si="18"/>
        <v>46.153846740722656</v>
      </c>
      <c r="DD48" s="22">
        <f t="shared" si="18"/>
        <v>87.019230842590332</v>
      </c>
      <c r="DE48" s="22">
        <f t="shared" si="18"/>
        <v>85.09615421295166</v>
      </c>
      <c r="DF48" s="22">
        <f t="shared" si="18"/>
        <v>24.519233703613281</v>
      </c>
      <c r="DG48" s="22">
        <f t="shared" si="18"/>
        <v>87.980769157409668</v>
      </c>
      <c r="DH48" s="22">
        <f t="shared" si="18"/>
        <v>48.076923370361328</v>
      </c>
      <c r="DI48" s="22">
        <f t="shared" si="18"/>
        <v>80.288461685180664</v>
      </c>
      <c r="DJ48" s="22">
        <f t="shared" si="18"/>
        <v>97.115384578704834</v>
      </c>
      <c r="DK48" s="22">
        <f t="shared" si="18"/>
        <v>4.3269195556640625</v>
      </c>
      <c r="DL48" s="22">
        <f t="shared" si="18"/>
        <v>20.192306518554688</v>
      </c>
      <c r="DM48" s="22">
        <f t="shared" si="18"/>
        <v>3.365386962890625</v>
      </c>
      <c r="DN48" s="22">
        <f t="shared" si="18"/>
        <v>21.634613037109375</v>
      </c>
      <c r="DO48" s="22">
        <f t="shared" si="18"/>
        <v>82.69230842590332</v>
      </c>
      <c r="DP48" s="22">
        <f t="shared" si="18"/>
        <v>60.576923370361328</v>
      </c>
      <c r="DQ48" s="22">
        <f t="shared" si="18"/>
        <v>37.5</v>
      </c>
      <c r="DR48" s="22">
        <f t="shared" si="18"/>
        <v>55.288459777832031</v>
      </c>
      <c r="DS48" s="22">
        <f t="shared" si="18"/>
        <v>75.961538314819336</v>
      </c>
      <c r="DT48" s="22">
        <f t="shared" si="18"/>
        <v>35.096153259277344</v>
      </c>
      <c r="DU48" s="22">
        <f t="shared" si="18"/>
        <v>44.711540222167969</v>
      </c>
      <c r="DV48" s="22">
        <f t="shared" si="18"/>
        <v>25.480766296386719</v>
      </c>
      <c r="DW48" s="22">
        <f t="shared" si="18"/>
        <v>76.923076629638672</v>
      </c>
      <c r="DX48" s="22">
        <f t="shared" si="18"/>
        <v>32.211540222167969</v>
      </c>
      <c r="DY48" s="22">
        <f t="shared" si="18"/>
        <v>78.365385055541992</v>
      </c>
      <c r="DZ48" s="22">
        <f t="shared" si="18"/>
        <v>19.230766296386719</v>
      </c>
      <c r="EA48" s="22">
        <f t="shared" si="18"/>
        <v>69.711538314819336</v>
      </c>
      <c r="EB48" s="22" t="e">
        <f t="shared" ref="EB48:GM48" si="19">100-EB6</f>
        <v>#VALUE!</v>
      </c>
      <c r="EC48" s="22">
        <f t="shared" si="19"/>
        <v>65.384616851806641</v>
      </c>
      <c r="ED48" s="22">
        <f t="shared" si="19"/>
        <v>43.75</v>
      </c>
      <c r="EE48" s="22">
        <f t="shared" si="19"/>
        <v>57.211540222167969</v>
      </c>
      <c r="EF48" s="22">
        <f t="shared" si="19"/>
        <v>74.038461685180664</v>
      </c>
      <c r="EG48" s="22">
        <f t="shared" si="19"/>
        <v>72.115385055541992</v>
      </c>
      <c r="EH48" s="22">
        <f t="shared" si="19"/>
        <v>36.057693481445313</v>
      </c>
      <c r="EI48" s="22">
        <f t="shared" si="19"/>
        <v>64.423076629638672</v>
      </c>
      <c r="EJ48" s="22">
        <f t="shared" si="19"/>
        <v>70.19230842590332</v>
      </c>
      <c r="EK48" s="22">
        <f t="shared" si="19"/>
        <v>3.8461532592773438</v>
      </c>
      <c r="EL48" s="22" t="e">
        <f t="shared" si="19"/>
        <v>#VALUE!</v>
      </c>
      <c r="EM48" s="22">
        <f t="shared" si="19"/>
        <v>1.4423065185546875</v>
      </c>
      <c r="EN48" s="22">
        <f t="shared" si="19"/>
        <v>89.423076629638672</v>
      </c>
      <c r="EO48" s="22">
        <f t="shared" si="19"/>
        <v>72.596153259277344</v>
      </c>
      <c r="EP48" s="22">
        <f t="shared" si="19"/>
        <v>86.538461685180664</v>
      </c>
      <c r="EQ48" s="22" t="e">
        <f t="shared" si="19"/>
        <v>#VALUE!</v>
      </c>
      <c r="ER48" s="22">
        <f t="shared" si="19"/>
        <v>62.019229888916016</v>
      </c>
      <c r="ES48" s="22">
        <f t="shared" si="19"/>
        <v>2.4038467407226563</v>
      </c>
      <c r="ET48" s="22">
        <f t="shared" si="19"/>
        <v>37.980770111083984</v>
      </c>
      <c r="EU48" s="22">
        <f t="shared" si="19"/>
        <v>77.884614944458008</v>
      </c>
      <c r="EV48" s="22">
        <f t="shared" si="19"/>
        <v>64.423076629638672</v>
      </c>
      <c r="EW48" s="22">
        <f t="shared" si="19"/>
        <v>66.826923370361328</v>
      </c>
      <c r="EX48" s="22">
        <f t="shared" si="19"/>
        <v>69.230770111083984</v>
      </c>
      <c r="EY48" s="22">
        <f t="shared" si="19"/>
        <v>79.80769157409668</v>
      </c>
      <c r="EZ48" s="22">
        <f t="shared" si="19"/>
        <v>66.346153259277344</v>
      </c>
      <c r="FA48" s="22">
        <f t="shared" si="19"/>
        <v>65.865383148193359</v>
      </c>
      <c r="FB48" s="22">
        <f t="shared" si="19"/>
        <v>26.923080444335938</v>
      </c>
      <c r="FC48" s="22">
        <f t="shared" si="19"/>
        <v>23.076919555664063</v>
      </c>
      <c r="FD48" s="22">
        <f t="shared" si="19"/>
        <v>43.269229888916016</v>
      </c>
      <c r="FE48" s="22">
        <f t="shared" si="19"/>
        <v>22.115386962890625</v>
      </c>
      <c r="FF48" s="22">
        <f t="shared" si="19"/>
        <v>25.480766296386719</v>
      </c>
      <c r="FG48" s="22">
        <f t="shared" si="19"/>
        <v>45.192306518554688</v>
      </c>
      <c r="FH48" s="22">
        <f t="shared" si="19"/>
        <v>80.769229888916016</v>
      </c>
      <c r="FI48" s="22">
        <f t="shared" si="19"/>
        <v>30.288459777832031</v>
      </c>
      <c r="FJ48" s="22">
        <f t="shared" si="19"/>
        <v>25</v>
      </c>
      <c r="FK48" s="22" t="e">
        <f t="shared" si="19"/>
        <v>#VALUE!</v>
      </c>
      <c r="FL48" s="22">
        <f t="shared" si="19"/>
        <v>38.942306518554688</v>
      </c>
      <c r="FM48" s="22">
        <f t="shared" si="19"/>
        <v>37.019229888916016</v>
      </c>
      <c r="FN48" s="22">
        <f t="shared" si="19"/>
        <v>42.788459777832031</v>
      </c>
      <c r="FO48" s="22">
        <f t="shared" si="19"/>
        <v>62.5</v>
      </c>
      <c r="FP48" s="22">
        <f t="shared" si="19"/>
        <v>13.942306518554688</v>
      </c>
      <c r="FQ48" s="22">
        <f t="shared" si="19"/>
        <v>58.653846740722656</v>
      </c>
      <c r="FR48" s="22">
        <f t="shared" si="19"/>
        <v>0.96154022216796875</v>
      </c>
      <c r="FS48" s="22">
        <f t="shared" si="19"/>
        <v>33.653846740722656</v>
      </c>
      <c r="FT48" s="22">
        <f t="shared" si="19"/>
        <v>20.673080444335938</v>
      </c>
      <c r="FU48" s="22">
        <f t="shared" si="19"/>
        <v>39.903846740722656</v>
      </c>
      <c r="FV48" s="22">
        <f t="shared" si="19"/>
        <v>97.596153736114502</v>
      </c>
      <c r="FW48" s="22">
        <f t="shared" si="19"/>
        <v>40.865383148193359</v>
      </c>
      <c r="FX48" s="22">
        <f t="shared" si="19"/>
        <v>100</v>
      </c>
      <c r="FY48" s="22">
        <f t="shared" si="19"/>
        <v>23.557693481445313</v>
      </c>
      <c r="FZ48" s="22">
        <f t="shared" si="19"/>
        <v>54.326923370361328</v>
      </c>
      <c r="GA48" s="22">
        <f t="shared" si="19"/>
        <v>34.615386962890625</v>
      </c>
      <c r="GB48" s="22">
        <f t="shared" si="19"/>
        <v>31.25</v>
      </c>
      <c r="GC48" s="22">
        <f t="shared" si="19"/>
        <v>21.153846740722656</v>
      </c>
      <c r="GD48" s="22">
        <f t="shared" si="19"/>
        <v>93.269230842590332</v>
      </c>
      <c r="GE48" s="22">
        <f t="shared" si="19"/>
        <v>62.980770111083984</v>
      </c>
      <c r="GF48" s="22">
        <f t="shared" si="19"/>
        <v>1.9230804443359375</v>
      </c>
      <c r="GG48" s="22">
        <f t="shared" si="19"/>
        <v>2.884613037109375</v>
      </c>
      <c r="GH48" s="22">
        <f t="shared" si="19"/>
        <v>99.519230782985687</v>
      </c>
      <c r="GI48" s="22">
        <f t="shared" si="19"/>
        <v>14.903846740722656</v>
      </c>
      <c r="GJ48" s="22">
        <f t="shared" si="19"/>
        <v>92.307692527770996</v>
      </c>
      <c r="GK48" s="22">
        <f t="shared" si="19"/>
        <v>59.615383148193359</v>
      </c>
      <c r="GL48" s="22">
        <f t="shared" si="19"/>
        <v>61.538459777832031</v>
      </c>
      <c r="GM48" s="22">
        <f t="shared" si="19"/>
        <v>54.807693481445313</v>
      </c>
      <c r="GN48" s="22">
        <f t="shared" ref="GN48:HI48" si="20">100-GN6</f>
        <v>74.519229888916016</v>
      </c>
      <c r="GO48" s="22">
        <f t="shared" si="20"/>
        <v>58.173076629638672</v>
      </c>
      <c r="GP48" s="22">
        <f t="shared" si="20"/>
        <v>49.038459777832031</v>
      </c>
      <c r="GQ48" s="22">
        <f t="shared" si="20"/>
        <v>47.596153259277344</v>
      </c>
      <c r="GR48" s="22">
        <f t="shared" si="20"/>
        <v>55.769229888916016</v>
      </c>
      <c r="GS48" s="22">
        <f t="shared" si="20"/>
        <v>95.67307710647583</v>
      </c>
      <c r="GT48" s="22">
        <f t="shared" si="20"/>
        <v>31.730766296386719</v>
      </c>
      <c r="GU48" s="22">
        <f t="shared" si="20"/>
        <v>84.615385055541992</v>
      </c>
      <c r="GV48" s="22">
        <f t="shared" si="20"/>
        <v>76.44230842590332</v>
      </c>
      <c r="GW48" s="22">
        <f t="shared" si="20"/>
        <v>16.826919555664063</v>
      </c>
      <c r="GX48" s="22">
        <f t="shared" si="20"/>
        <v>5.7692337036132813</v>
      </c>
      <c r="GY48" s="22">
        <f t="shared" si="20"/>
        <v>17.307693481445313</v>
      </c>
      <c r="GZ48" s="22">
        <f t="shared" si="20"/>
        <v>10.576919555664063</v>
      </c>
      <c r="HA48" s="22">
        <f t="shared" si="20"/>
        <v>84.134614944458008</v>
      </c>
      <c r="HB48" s="22">
        <f t="shared" si="20"/>
        <v>50.961540222167969</v>
      </c>
      <c r="HC48" s="22">
        <f t="shared" si="20"/>
        <v>96.153846263885498</v>
      </c>
      <c r="HD48" s="22">
        <f t="shared" si="20"/>
        <v>57.692306518554688</v>
      </c>
      <c r="HE48" s="22">
        <f t="shared" si="20"/>
        <v>41.826923370361328</v>
      </c>
      <c r="HF48" s="22">
        <f t="shared" si="20"/>
        <v>68.75</v>
      </c>
      <c r="HG48" s="22">
        <f t="shared" si="20"/>
        <v>98.076923131942749</v>
      </c>
      <c r="HH48" s="22">
        <f t="shared" si="20"/>
        <v>73.55769157409668</v>
      </c>
      <c r="HI48" s="22">
        <f t="shared" si="20"/>
        <v>89.90384578704834</v>
      </c>
    </row>
    <row r="49" spans="1:217">
      <c r="A49" s="16">
        <v>48</v>
      </c>
      <c r="B49" s="22" t="str">
        <f t="shared" si="4"/>
        <v>WGI - Voice and Accountability (2020)</v>
      </c>
      <c r="C49" s="22"/>
      <c r="D49" s="22">
        <f t="shared" ref="D49:BO49" si="21">100-D7</f>
        <v>80.676328659057617</v>
      </c>
      <c r="E49" s="22">
        <f t="shared" si="21"/>
        <v>48.792270660400391</v>
      </c>
      <c r="F49" s="22">
        <f t="shared" si="21"/>
        <v>81.642511367797852</v>
      </c>
      <c r="G49" s="22">
        <f t="shared" si="21"/>
        <v>18.357490539550781</v>
      </c>
      <c r="H49" s="22">
        <f t="shared" si="21"/>
        <v>16.425117492675781</v>
      </c>
      <c r="I49" s="22">
        <f t="shared" si="21"/>
        <v>74.396135330200195</v>
      </c>
      <c r="J49" s="22" t="e">
        <f t="shared" si="21"/>
        <v>#VALUE!</v>
      </c>
      <c r="K49" s="22">
        <f t="shared" si="21"/>
        <v>28.985504150390625</v>
      </c>
      <c r="L49" s="22">
        <f t="shared" si="21"/>
        <v>34.299514770507813</v>
      </c>
      <c r="M49" s="22">
        <f t="shared" si="21"/>
        <v>50.724636077880859</v>
      </c>
      <c r="N49" s="22">
        <f t="shared" si="21"/>
        <v>7.2463760375976563</v>
      </c>
      <c r="O49" s="22">
        <f t="shared" si="21"/>
        <v>6.7632827758789063</v>
      </c>
      <c r="P49" s="22">
        <f t="shared" si="21"/>
        <v>4.3478240966796875</v>
      </c>
      <c r="Q49" s="22">
        <f t="shared" si="21"/>
        <v>94.202898502349854</v>
      </c>
      <c r="R49" s="22">
        <f t="shared" si="21"/>
        <v>22.705314636230469</v>
      </c>
      <c r="S49" s="22">
        <f t="shared" si="21"/>
        <v>90.821255683898926</v>
      </c>
      <c r="T49" s="22">
        <f t="shared" si="21"/>
        <v>73.429952621459961</v>
      </c>
      <c r="U49" s="22">
        <f t="shared" si="21"/>
        <v>13.526573181152344</v>
      </c>
      <c r="V49" s="22">
        <f t="shared" si="21"/>
        <v>91.304347991943359</v>
      </c>
      <c r="W49" s="22">
        <f t="shared" si="21"/>
        <v>9.178741455078125</v>
      </c>
      <c r="X49" s="22">
        <f t="shared" si="21"/>
        <v>37.681159973144531</v>
      </c>
      <c r="Y49" s="22">
        <f t="shared" si="21"/>
        <v>57.487922668457031</v>
      </c>
      <c r="Z49" s="22" t="e">
        <f t="shared" si="21"/>
        <v>#VALUE!</v>
      </c>
      <c r="AA49" s="22">
        <f t="shared" si="21"/>
        <v>46.376811981201172</v>
      </c>
      <c r="AB49" s="22">
        <f t="shared" si="21"/>
        <v>56.521739959716797</v>
      </c>
      <c r="AC49" s="22">
        <f t="shared" si="21"/>
        <v>63.285022735595703</v>
      </c>
      <c r="AD49" s="22">
        <f t="shared" si="21"/>
        <v>39.130435943603516</v>
      </c>
      <c r="AE49" s="22">
        <f t="shared" si="21"/>
        <v>43.478260040283203</v>
      </c>
      <c r="AF49" s="22">
        <f t="shared" si="21"/>
        <v>77.777778625488281</v>
      </c>
      <c r="AG49" s="22">
        <f t="shared" si="21"/>
        <v>43.961353302001953</v>
      </c>
      <c r="AH49" s="22">
        <f t="shared" si="21"/>
        <v>60.869564056396484</v>
      </c>
      <c r="AI49" s="22">
        <f t="shared" si="21"/>
        <v>93.719806671142578</v>
      </c>
      <c r="AJ49" s="22">
        <f t="shared" si="21"/>
        <v>87.439613342285156</v>
      </c>
      <c r="AK49" s="22">
        <f t="shared" si="21"/>
        <v>84.541062355041504</v>
      </c>
      <c r="AL49" s="22">
        <f t="shared" si="21"/>
        <v>3.8647308349609375</v>
      </c>
      <c r="AM49" s="22">
        <f t="shared" si="21"/>
        <v>23.671501159667969</v>
      </c>
      <c r="AN49" s="22">
        <f t="shared" si="21"/>
        <v>38.164249420166016</v>
      </c>
      <c r="AO49" s="22">
        <f t="shared" si="21"/>
        <v>85.024154663085938</v>
      </c>
      <c r="AP49" s="22">
        <f t="shared" si="21"/>
        <v>89.371980667114258</v>
      </c>
      <c r="AQ49" s="22">
        <f t="shared" si="21"/>
        <v>18.840576171875</v>
      </c>
      <c r="AR49" s="22">
        <f t="shared" si="21"/>
        <v>95.169082164764404</v>
      </c>
      <c r="AS49" s="22">
        <f t="shared" si="21"/>
        <v>47.342994689941406</v>
      </c>
      <c r="AT49" s="22">
        <f t="shared" si="21"/>
        <v>72.946859359741211</v>
      </c>
      <c r="AU49" s="22">
        <f t="shared" si="21"/>
        <v>85.507246017456055</v>
      </c>
      <c r="AV49" s="22">
        <f t="shared" si="21"/>
        <v>86.473429679870605</v>
      </c>
      <c r="AW49" s="22" t="e">
        <f t="shared" si="21"/>
        <v>#VALUE!</v>
      </c>
      <c r="AX49" s="22">
        <f t="shared" si="21"/>
        <v>12.560386657714844</v>
      </c>
      <c r="AY49" s="22">
        <f t="shared" si="21"/>
        <v>66.183574676513672</v>
      </c>
      <c r="AZ49" s="22">
        <f t="shared" si="21"/>
        <v>35.748794555664063</v>
      </c>
      <c r="BA49" s="22">
        <f t="shared" si="21"/>
        <v>88.888889312744141</v>
      </c>
      <c r="BB49" s="22">
        <f t="shared" si="21"/>
        <v>24.637680053710938</v>
      </c>
      <c r="BC49" s="22">
        <f t="shared" si="21"/>
        <v>20.77294921875</v>
      </c>
      <c r="BD49" s="22">
        <f t="shared" si="21"/>
        <v>2.4154586791992188</v>
      </c>
      <c r="BE49" s="22">
        <f t="shared" si="21"/>
        <v>89.855072021484375</v>
      </c>
      <c r="BF49" s="22">
        <f t="shared" si="21"/>
        <v>25.603866577148438</v>
      </c>
      <c r="BG49" s="22">
        <f t="shared" si="21"/>
        <v>44.927536010742188</v>
      </c>
      <c r="BH49" s="22">
        <f t="shared" si="21"/>
        <v>53.623188018798828</v>
      </c>
      <c r="BI49" s="22">
        <f t="shared" si="21"/>
        <v>92.270531177520752</v>
      </c>
      <c r="BJ49" s="22">
        <f t="shared" si="21"/>
        <v>52.173912048339844</v>
      </c>
      <c r="BK49" s="22">
        <f t="shared" si="21"/>
        <v>98.067632794380188</v>
      </c>
      <c r="BL49" s="22">
        <f t="shared" si="21"/>
        <v>99.516908198595047</v>
      </c>
      <c r="BM49" s="22">
        <f t="shared" si="21"/>
        <v>11.594200134277344</v>
      </c>
      <c r="BN49" s="22">
        <f t="shared" si="21"/>
        <v>86.956521987915039</v>
      </c>
      <c r="BO49" s="22">
        <f t="shared" si="21"/>
        <v>79.71014404296875</v>
      </c>
      <c r="BP49" s="22">
        <f t="shared" ref="BP49:EA49" si="22">100-BP7</f>
        <v>52.657005310058594</v>
      </c>
      <c r="BQ49" s="22">
        <f t="shared" si="22"/>
        <v>0.48309326171875</v>
      </c>
      <c r="BR49" s="22">
        <f t="shared" si="22"/>
        <v>17.391304016113281</v>
      </c>
      <c r="BS49" s="22">
        <f t="shared" si="22"/>
        <v>7.2463760375976563</v>
      </c>
      <c r="BT49" s="22">
        <f t="shared" si="22"/>
        <v>78.743961334228516</v>
      </c>
      <c r="BU49" s="22">
        <f t="shared" si="22"/>
        <v>61.352657318115234</v>
      </c>
      <c r="BV49" s="22">
        <f t="shared" si="22"/>
        <v>50.241546630859375</v>
      </c>
      <c r="BW49" s="22">
        <f t="shared" si="22"/>
        <v>5.7971038818359375</v>
      </c>
      <c r="BX49" s="22">
        <f t="shared" si="22"/>
        <v>35.265701293945313</v>
      </c>
      <c r="BY49" s="22">
        <f t="shared" si="22"/>
        <v>21.256034851074219</v>
      </c>
      <c r="BZ49" s="22">
        <f t="shared" si="22"/>
        <v>7.2463760375976563</v>
      </c>
      <c r="CA49" s="22">
        <f t="shared" si="22"/>
        <v>30.434783935546875</v>
      </c>
      <c r="CB49" s="22">
        <f t="shared" si="22"/>
        <v>22.222221374511719</v>
      </c>
      <c r="CC49" s="22">
        <f t="shared" si="22"/>
        <v>64.734298706054688</v>
      </c>
      <c r="CD49" s="22">
        <f t="shared" si="22"/>
        <v>77.294685363769531</v>
      </c>
      <c r="CE49" s="22">
        <f t="shared" si="22"/>
        <v>65.700481414794922</v>
      </c>
      <c r="CF49" s="22">
        <f t="shared" si="22"/>
        <v>45.893718719482422</v>
      </c>
      <c r="CG49" s="22">
        <f t="shared" si="22"/>
        <v>75.84541130065918</v>
      </c>
      <c r="CH49" s="22">
        <f t="shared" si="22"/>
        <v>69.082124710083008</v>
      </c>
      <c r="CI49" s="22">
        <f t="shared" si="22"/>
        <v>51.690822601318359</v>
      </c>
      <c r="CJ49" s="22">
        <f t="shared" si="22"/>
        <v>41.062801361083984</v>
      </c>
      <c r="CK49" s="22">
        <f t="shared" si="22"/>
        <v>5.3140106201171875</v>
      </c>
      <c r="CL49" s="22">
        <f t="shared" si="22"/>
        <v>46.859905242919922</v>
      </c>
      <c r="CM49" s="22">
        <f t="shared" si="22"/>
        <v>47.826087951660156</v>
      </c>
      <c r="CN49" s="22">
        <f t="shared" si="22"/>
        <v>91.787439346313477</v>
      </c>
      <c r="CO49" s="22">
        <f t="shared" si="22"/>
        <v>79.227052688598633</v>
      </c>
      <c r="CP49" s="22">
        <f t="shared" si="22"/>
        <v>4.8309173583984375</v>
      </c>
      <c r="CQ49" s="22">
        <f t="shared" si="22"/>
        <v>31.400962829589844</v>
      </c>
      <c r="CR49" s="22">
        <f t="shared" si="22"/>
        <v>17.874397277832031</v>
      </c>
      <c r="CS49" s="22">
        <f t="shared" si="22"/>
        <v>32.850242614746094</v>
      </c>
      <c r="CT49" s="22">
        <f t="shared" si="22"/>
        <v>20.28985595703125</v>
      </c>
      <c r="CU49" s="22">
        <f t="shared" si="22"/>
        <v>7.2463760375976563</v>
      </c>
      <c r="CV49" s="22">
        <f t="shared" si="22"/>
        <v>72.463768005371094</v>
      </c>
      <c r="CW49" s="22">
        <f t="shared" si="22"/>
        <v>84.057971000671387</v>
      </c>
      <c r="CX49" s="22">
        <f t="shared" si="22"/>
        <v>64.251209259033203</v>
      </c>
      <c r="CY49" s="22">
        <f t="shared" si="22"/>
        <v>14.009658813476563</v>
      </c>
      <c r="CZ49" s="22">
        <f t="shared" si="22"/>
        <v>100</v>
      </c>
      <c r="DA49" s="22">
        <f t="shared" si="22"/>
        <v>28.019325256347656</v>
      </c>
      <c r="DB49" s="22">
        <f t="shared" si="22"/>
        <v>60.386474609375</v>
      </c>
      <c r="DC49" s="22">
        <f t="shared" si="22"/>
        <v>70.048309326171875</v>
      </c>
      <c r="DD49" s="22">
        <f t="shared" si="22"/>
        <v>68.115942001342773</v>
      </c>
      <c r="DE49" s="22">
        <f t="shared" si="22"/>
        <v>96.618357419967651</v>
      </c>
      <c r="DF49" s="22">
        <f t="shared" si="22"/>
        <v>26.570045471191406</v>
      </c>
      <c r="DG49" s="22">
        <f t="shared" si="22"/>
        <v>67.149757385253906</v>
      </c>
      <c r="DH49" s="22">
        <f t="shared" si="22"/>
        <v>54.106281280517578</v>
      </c>
      <c r="DI49" s="22">
        <f t="shared" si="22"/>
        <v>57.004829406738281</v>
      </c>
      <c r="DJ49" s="22">
        <f t="shared" si="22"/>
        <v>88.405797004699707</v>
      </c>
      <c r="DK49" s="22">
        <f t="shared" si="22"/>
        <v>9.661834716796875</v>
      </c>
      <c r="DL49" s="22">
        <f t="shared" si="22"/>
        <v>19.8067626953125</v>
      </c>
      <c r="DM49" s="22">
        <f t="shared" si="22"/>
        <v>3.3816452026367188</v>
      </c>
      <c r="DN49" s="22">
        <f t="shared" si="22"/>
        <v>62.801933288574219</v>
      </c>
      <c r="DO49" s="22">
        <f t="shared" si="22"/>
        <v>62.318840026855469</v>
      </c>
      <c r="DP49" s="22">
        <f t="shared" si="22"/>
        <v>54.589370727539063</v>
      </c>
      <c r="DQ49" s="22">
        <f t="shared" si="22"/>
        <v>59.90338134765625</v>
      </c>
      <c r="DR49" s="22">
        <f t="shared" si="22"/>
        <v>63.768115997314453</v>
      </c>
      <c r="DS49" s="22">
        <f t="shared" si="22"/>
        <v>71.497585296630859</v>
      </c>
      <c r="DT49" s="22">
        <f t="shared" si="22"/>
        <v>15.458938598632813</v>
      </c>
      <c r="DU49" s="22">
        <f t="shared" si="22"/>
        <v>13.043479919433594</v>
      </c>
      <c r="DV49" s="22" t="e">
        <f t="shared" si="22"/>
        <v>#VALUE!</v>
      </c>
      <c r="DW49" s="22">
        <f t="shared" si="22"/>
        <v>75.36231803894043</v>
      </c>
      <c r="DX49" s="22">
        <f t="shared" si="22"/>
        <v>29.468597412109375</v>
      </c>
      <c r="DY49" s="22">
        <f t="shared" si="22"/>
        <v>55.072463989257813</v>
      </c>
      <c r="DZ49" s="22">
        <f t="shared" si="22"/>
        <v>14.492752075195313</v>
      </c>
      <c r="EA49" s="22">
        <f t="shared" si="22"/>
        <v>55.555557250976563</v>
      </c>
      <c r="EB49" s="22">
        <f t="shared" ref="EB49:GM49" si="23">100-EB7</f>
        <v>30.917877197265625</v>
      </c>
      <c r="EC49" s="22">
        <f t="shared" si="23"/>
        <v>41.545894622802734</v>
      </c>
      <c r="ED49" s="22">
        <f t="shared" si="23"/>
        <v>51.207729339599609</v>
      </c>
      <c r="EE49" s="22">
        <f t="shared" si="23"/>
        <v>69.565217971801758</v>
      </c>
      <c r="EF49" s="22">
        <f t="shared" si="23"/>
        <v>68.599033355712891</v>
      </c>
      <c r="EG49" s="22">
        <f t="shared" si="23"/>
        <v>78.260869979858398</v>
      </c>
      <c r="EH49" s="22">
        <f t="shared" si="23"/>
        <v>36.714977264404297</v>
      </c>
      <c r="EI49" s="22">
        <f t="shared" si="23"/>
        <v>40.09661865234375</v>
      </c>
      <c r="EJ49" s="22">
        <f t="shared" si="23"/>
        <v>57.971015930175781</v>
      </c>
      <c r="EK49" s="22">
        <f t="shared" si="23"/>
        <v>1.9323654174804688</v>
      </c>
      <c r="EL49" s="22" t="e">
        <f t="shared" si="23"/>
        <v>#VALUE!</v>
      </c>
      <c r="EM49" s="22">
        <f t="shared" si="23"/>
        <v>0.9661865234375</v>
      </c>
      <c r="EN49" s="22">
        <f t="shared" si="23"/>
        <v>81.159420013427734</v>
      </c>
      <c r="EO49" s="22">
        <f t="shared" si="23"/>
        <v>66.666667938232422</v>
      </c>
      <c r="EP49" s="22">
        <f t="shared" si="23"/>
        <v>67.632850646972656</v>
      </c>
      <c r="EQ49" s="22">
        <f t="shared" si="23"/>
        <v>12.077293395996094</v>
      </c>
      <c r="ER49" s="22">
        <f t="shared" si="23"/>
        <v>49.758453369140625</v>
      </c>
      <c r="ES49" s="22">
        <f t="shared" si="23"/>
        <v>0</v>
      </c>
      <c r="ET49" s="22">
        <f t="shared" si="23"/>
        <v>83.091787338256836</v>
      </c>
      <c r="EU49" s="22">
        <f t="shared" si="23"/>
        <v>76.811594009399414</v>
      </c>
      <c r="EV49" s="22">
        <f t="shared" si="23"/>
        <v>16.908210754394531</v>
      </c>
      <c r="EW49" s="22">
        <f t="shared" si="23"/>
        <v>36.231884002685547</v>
      </c>
      <c r="EX49" s="22">
        <f t="shared" si="23"/>
        <v>53.140094757080078</v>
      </c>
      <c r="EY49" s="22">
        <f t="shared" si="23"/>
        <v>49.275363922119141</v>
      </c>
      <c r="EZ49" s="22">
        <f t="shared" si="23"/>
        <v>45.410629272460938</v>
      </c>
      <c r="FA49" s="22">
        <f t="shared" si="23"/>
        <v>58.937198638916016</v>
      </c>
      <c r="FB49" s="22">
        <f t="shared" si="23"/>
        <v>33.333335876464844</v>
      </c>
      <c r="FC49" s="22">
        <f t="shared" si="23"/>
        <v>10.144927978515625</v>
      </c>
      <c r="FD49" s="22">
        <f t="shared" si="23"/>
        <v>38.164249420166016</v>
      </c>
      <c r="FE49" s="22">
        <f t="shared" si="23"/>
        <v>85.990338325500488</v>
      </c>
      <c r="FF49" s="22" t="e">
        <f t="shared" si="23"/>
        <v>#VALUE!</v>
      </c>
      <c r="FG49" s="22">
        <f t="shared" si="23"/>
        <v>34.782608032226563</v>
      </c>
      <c r="FH49" s="22">
        <f t="shared" si="23"/>
        <v>80.1932373046875</v>
      </c>
      <c r="FI49" s="22">
        <f t="shared" si="23"/>
        <v>82.125604629516602</v>
      </c>
      <c r="FJ49" s="22">
        <f t="shared" si="23"/>
        <v>28.502418518066406</v>
      </c>
      <c r="FK49" s="22">
        <f t="shared" si="23"/>
        <v>14.975845336914063</v>
      </c>
      <c r="FL49" s="22">
        <f t="shared" si="23"/>
        <v>42.512077331542969</v>
      </c>
      <c r="FM49" s="22">
        <f t="shared" si="23"/>
        <v>94.685990333557129</v>
      </c>
      <c r="FN49" s="22">
        <f t="shared" si="23"/>
        <v>44.444442749023438</v>
      </c>
      <c r="FO49" s="22">
        <f t="shared" si="23"/>
        <v>59.4202880859375</v>
      </c>
      <c r="FP49" s="22">
        <f t="shared" si="23"/>
        <v>39.613525390625</v>
      </c>
      <c r="FQ49" s="22">
        <f t="shared" si="23"/>
        <v>58.454105377197266</v>
      </c>
      <c r="FR49" s="22">
        <f t="shared" si="23"/>
        <v>61.835750579833984</v>
      </c>
      <c r="FS49" s="22">
        <f t="shared" si="23"/>
        <v>25.120773315429688</v>
      </c>
      <c r="FT49" s="22">
        <f t="shared" si="23"/>
        <v>21.739128112792969</v>
      </c>
      <c r="FU49" s="22">
        <f t="shared" si="23"/>
        <v>37.198066711425781</v>
      </c>
      <c r="FV49" s="22">
        <f t="shared" si="23"/>
        <v>97.101449251174927</v>
      </c>
      <c r="FW49" s="22">
        <f t="shared" si="23"/>
        <v>29.951690673828125</v>
      </c>
      <c r="FX49" s="22">
        <f t="shared" si="23"/>
        <v>97.584541082382202</v>
      </c>
      <c r="FY49" s="22">
        <f t="shared" si="23"/>
        <v>19.32366943359375</v>
      </c>
      <c r="FZ49" s="22">
        <f t="shared" si="23"/>
        <v>56.038646697998047</v>
      </c>
      <c r="GA49" s="22">
        <f t="shared" si="23"/>
        <v>27.536231994628906</v>
      </c>
      <c r="GB49" s="22">
        <f t="shared" si="23"/>
        <v>26.086959838867188</v>
      </c>
      <c r="GC49" s="22">
        <f t="shared" si="23"/>
        <v>24.154586791992188</v>
      </c>
      <c r="GD49" s="22">
        <f t="shared" si="23"/>
        <v>90.338164329528809</v>
      </c>
      <c r="GE49" s="22">
        <f t="shared" si="23"/>
        <v>40.5797119140625</v>
      </c>
      <c r="GF49" s="22">
        <f t="shared" si="23"/>
        <v>2.8985519409179688</v>
      </c>
      <c r="GG49" s="22">
        <f t="shared" si="23"/>
        <v>1.4492721557617188</v>
      </c>
      <c r="GH49" s="22">
        <f t="shared" si="23"/>
        <v>98.550724625587463</v>
      </c>
      <c r="GI49" s="22">
        <f t="shared" si="23"/>
        <v>15.942031860351563</v>
      </c>
      <c r="GJ49" s="22">
        <f t="shared" si="23"/>
        <v>96.135265588760376</v>
      </c>
      <c r="GK49" s="22">
        <f t="shared" si="23"/>
        <v>70.531400680541992</v>
      </c>
      <c r="GL49" s="22">
        <f t="shared" si="23"/>
        <v>73.913043975830078</v>
      </c>
      <c r="GM49" s="22">
        <f t="shared" si="23"/>
        <v>42.028984069824219</v>
      </c>
      <c r="GN49" s="22">
        <f t="shared" ref="GN49:HI49" si="24">100-GN7</f>
        <v>71.980676651000977</v>
      </c>
      <c r="GO49" s="22">
        <f t="shared" si="24"/>
        <v>32.367149353027344</v>
      </c>
      <c r="GP49" s="22">
        <f t="shared" si="24"/>
        <v>31.884056091308594</v>
      </c>
      <c r="GQ49" s="22">
        <f t="shared" si="24"/>
        <v>42.995170593261719</v>
      </c>
      <c r="GR49" s="22">
        <f t="shared" si="24"/>
        <v>76.328502655029297</v>
      </c>
      <c r="GS49" s="22">
        <f t="shared" si="24"/>
        <v>99.033816397190094</v>
      </c>
      <c r="GT49" s="22">
        <f t="shared" si="24"/>
        <v>11.111114501953125</v>
      </c>
      <c r="GU49" s="22">
        <f t="shared" si="24"/>
        <v>71.014492034912109</v>
      </c>
      <c r="GV49" s="22">
        <f t="shared" si="24"/>
        <v>48.309177398681641</v>
      </c>
      <c r="GW49" s="22">
        <f t="shared" si="24"/>
        <v>83.574878692626953</v>
      </c>
      <c r="GX49" s="22">
        <f t="shared" si="24"/>
        <v>10.628021240234375</v>
      </c>
      <c r="GY49" s="22">
        <f t="shared" si="24"/>
        <v>27.053138732910156</v>
      </c>
      <c r="GZ49" s="22">
        <f t="shared" si="24"/>
        <v>6.2801895141601563</v>
      </c>
      <c r="HA49" s="22">
        <f t="shared" si="24"/>
        <v>93.236714839935303</v>
      </c>
      <c r="HB49" s="22">
        <f t="shared" si="24"/>
        <v>33.816421508789063</v>
      </c>
      <c r="HC49" s="22">
        <f t="shared" si="24"/>
        <v>92.753623008728027</v>
      </c>
      <c r="HD49" s="22">
        <f t="shared" si="24"/>
        <v>87.92270565032959</v>
      </c>
      <c r="HE49" s="22" t="e">
        <f t="shared" si="24"/>
        <v>#VALUE!</v>
      </c>
      <c r="HF49" s="22">
        <f t="shared" si="24"/>
        <v>74.879226684570313</v>
      </c>
      <c r="HG49" s="22">
        <f t="shared" si="24"/>
        <v>95.65217399597168</v>
      </c>
      <c r="HH49" s="22">
        <f t="shared" si="24"/>
        <v>65.217391967773438</v>
      </c>
      <c r="HI49" s="22">
        <f t="shared" si="24"/>
        <v>82.608695983886719</v>
      </c>
    </row>
    <row r="50" spans="1:217">
      <c r="A50" s="16">
        <v>49</v>
      </c>
      <c r="B50" s="22" t="str">
        <f t="shared" si="4"/>
        <v>Fragile State Index (2022)</v>
      </c>
      <c r="C50" s="22"/>
      <c r="D50" s="22">
        <f t="shared" ref="D50:BO50" si="25">(D8/120)*100</f>
        <v>87.5</v>
      </c>
      <c r="E50" s="22">
        <f t="shared" si="25"/>
        <v>49.083333333333336</v>
      </c>
      <c r="F50" s="22">
        <f t="shared" si="25"/>
        <v>62.833333333333343</v>
      </c>
      <c r="G50" s="22">
        <f t="shared" si="25"/>
        <v>53.5</v>
      </c>
      <c r="H50" s="22" t="e">
        <f t="shared" si="25"/>
        <v>#VALUE!</v>
      </c>
      <c r="I50" s="22">
        <f t="shared" si="25"/>
        <v>73.166666666666671</v>
      </c>
      <c r="J50" s="22" t="e">
        <f t="shared" si="25"/>
        <v>#VALUE!</v>
      </c>
      <c r="K50" s="22">
        <f t="shared" si="25"/>
        <v>45.333333333333329</v>
      </c>
      <c r="L50" s="22">
        <f t="shared" si="25"/>
        <v>38.333333333333336</v>
      </c>
      <c r="M50" s="22">
        <f t="shared" si="25"/>
        <v>55.583333333333343</v>
      </c>
      <c r="N50" s="22" t="e">
        <f t="shared" si="25"/>
        <v>#VALUE!</v>
      </c>
      <c r="O50" s="22">
        <f t="shared" si="25"/>
        <v>16.416666666666664</v>
      </c>
      <c r="P50" s="22">
        <f t="shared" si="25"/>
        <v>20.833333333333336</v>
      </c>
      <c r="Q50" s="22">
        <f t="shared" si="25"/>
        <v>61</v>
      </c>
      <c r="R50" s="22">
        <f t="shared" si="25"/>
        <v>40.666666666666664</v>
      </c>
      <c r="S50" s="22">
        <f t="shared" si="25"/>
        <v>53.166666666666664</v>
      </c>
      <c r="T50" s="22">
        <f t="shared" si="25"/>
        <v>73.083333333333329</v>
      </c>
      <c r="U50" s="22">
        <f t="shared" si="25"/>
        <v>40</v>
      </c>
      <c r="V50" s="22">
        <f t="shared" si="25"/>
        <v>56.833333333333336</v>
      </c>
      <c r="W50" s="22">
        <f t="shared" si="25"/>
        <v>23.833333333333336</v>
      </c>
      <c r="X50" s="22">
        <f t="shared" si="25"/>
        <v>52.083333333333336</v>
      </c>
      <c r="Y50" s="22">
        <f t="shared" si="25"/>
        <v>61.333333333333329</v>
      </c>
      <c r="Z50" s="22" t="e">
        <f t="shared" si="25"/>
        <v>#VALUE!</v>
      </c>
      <c r="AA50" s="22">
        <f t="shared" si="25"/>
        <v>60</v>
      </c>
      <c r="AB50" s="22">
        <f t="shared" si="25"/>
        <v>60.750000000000007</v>
      </c>
      <c r="AC50" s="22">
        <f t="shared" si="25"/>
        <v>59.416666666666664</v>
      </c>
      <c r="AD50" s="22">
        <f t="shared" si="25"/>
        <v>49.583333333333336</v>
      </c>
      <c r="AE50" s="22">
        <f t="shared" si="25"/>
        <v>59.833333333333329</v>
      </c>
      <c r="AF50" s="22">
        <f t="shared" si="25"/>
        <v>47.916666666666671</v>
      </c>
      <c r="AG50" s="22">
        <f t="shared" si="25"/>
        <v>42.166666666666671</v>
      </c>
      <c r="AH50" s="22">
        <f t="shared" si="25"/>
        <v>69.916666666666671</v>
      </c>
      <c r="AI50" s="22">
        <f t="shared" si="25"/>
        <v>81.833333333333343</v>
      </c>
      <c r="AJ50" s="22">
        <f t="shared" si="25"/>
        <v>68.75</v>
      </c>
      <c r="AK50" s="22">
        <f t="shared" si="25"/>
        <v>80.833333333333329</v>
      </c>
      <c r="AL50" s="22">
        <f t="shared" si="25"/>
        <v>16.666666666666664</v>
      </c>
      <c r="AM50" s="22">
        <f t="shared" si="25"/>
        <v>55.499999999999993</v>
      </c>
      <c r="AN50" s="22" t="e">
        <f t="shared" si="25"/>
        <v>#VALUE!</v>
      </c>
      <c r="AO50" s="22">
        <f t="shared" si="25"/>
        <v>90.750000000000014</v>
      </c>
      <c r="AP50" s="22">
        <f t="shared" si="25"/>
        <v>90.416666666666671</v>
      </c>
      <c r="AQ50" s="22">
        <f t="shared" si="25"/>
        <v>32.416666666666664</v>
      </c>
      <c r="AR50" s="22">
        <f t="shared" si="25"/>
        <v>59.249999999999993</v>
      </c>
      <c r="AS50" s="22">
        <f t="shared" si="25"/>
        <v>63.083333333333336</v>
      </c>
      <c r="AT50" s="22">
        <f t="shared" si="25"/>
        <v>68.083333333333343</v>
      </c>
      <c r="AU50" s="22">
        <f t="shared" si="25"/>
        <v>91.833333333333329</v>
      </c>
      <c r="AV50" s="22">
        <f t="shared" si="25"/>
        <v>77.083333333333343</v>
      </c>
      <c r="AW50" s="22" t="e">
        <f t="shared" si="25"/>
        <v>#VALUE!</v>
      </c>
      <c r="AX50" s="22">
        <f t="shared" si="25"/>
        <v>35</v>
      </c>
      <c r="AY50" s="22">
        <f t="shared" si="25"/>
        <v>76.75</v>
      </c>
      <c r="AZ50" s="22">
        <f t="shared" si="25"/>
        <v>39.583333333333329</v>
      </c>
      <c r="BA50" s="22">
        <f t="shared" si="25"/>
        <v>50.666666666666657</v>
      </c>
      <c r="BB50" s="22">
        <f t="shared" si="25"/>
        <v>48.166666666666664</v>
      </c>
      <c r="BC50" s="22">
        <f t="shared" si="25"/>
        <v>31.333333333333336</v>
      </c>
      <c r="BD50" s="22">
        <f t="shared" si="25"/>
        <v>16.25</v>
      </c>
      <c r="BE50" s="22">
        <f t="shared" si="25"/>
        <v>70.916666666666657</v>
      </c>
      <c r="BF50" s="22" t="e">
        <f t="shared" si="25"/>
        <v>#VALUE!</v>
      </c>
      <c r="BG50" s="22">
        <f t="shared" si="25"/>
        <v>55.166666666666664</v>
      </c>
      <c r="BH50" s="22">
        <f t="shared" si="25"/>
        <v>59.333333333333336</v>
      </c>
      <c r="BI50" s="22">
        <f t="shared" si="25"/>
        <v>73.666666666666671</v>
      </c>
      <c r="BJ50" s="22">
        <f t="shared" si="25"/>
        <v>58.166666666666664</v>
      </c>
      <c r="BK50" s="22">
        <f t="shared" si="25"/>
        <v>68.833333333333329</v>
      </c>
      <c r="BL50" s="22">
        <f t="shared" si="25"/>
        <v>80.333333333333329</v>
      </c>
      <c r="BM50" s="22">
        <f t="shared" si="25"/>
        <v>34</v>
      </c>
      <c r="BN50" s="22">
        <f t="shared" si="25"/>
        <v>71.083333333333329</v>
      </c>
      <c r="BO50" s="22">
        <f t="shared" si="25"/>
        <v>78.5</v>
      </c>
      <c r="BP50" s="22">
        <f t="shared" ref="BP50:EA50" si="26">(BP8/120)*100</f>
        <v>59.75</v>
      </c>
      <c r="BQ50" s="22">
        <f t="shared" si="26"/>
        <v>14.08333333333333</v>
      </c>
      <c r="BR50" s="22">
        <f t="shared" si="26"/>
        <v>26.666666666666668</v>
      </c>
      <c r="BS50" s="22" t="e">
        <f t="shared" si="26"/>
        <v>#VALUE!</v>
      </c>
      <c r="BT50" s="22">
        <f t="shared" si="26"/>
        <v>58.75</v>
      </c>
      <c r="BU50" s="22">
        <f t="shared" si="26"/>
        <v>69.916666666666671</v>
      </c>
      <c r="BV50" s="22">
        <f t="shared" si="26"/>
        <v>60</v>
      </c>
      <c r="BW50" s="22">
        <f t="shared" si="26"/>
        <v>20.583333333333336</v>
      </c>
      <c r="BX50" s="22">
        <f t="shared" si="26"/>
        <v>54.916666666666671</v>
      </c>
      <c r="BY50" s="22">
        <f t="shared" si="26"/>
        <v>44.916666666666664</v>
      </c>
      <c r="BZ50" s="22" t="e">
        <f t="shared" si="26"/>
        <v>#VALUE!</v>
      </c>
      <c r="CA50" s="22">
        <f t="shared" si="26"/>
        <v>48.000000000000007</v>
      </c>
      <c r="CB50" s="22" t="e">
        <f t="shared" si="26"/>
        <v>#VALUE!</v>
      </c>
      <c r="CC50" s="22">
        <f t="shared" si="26"/>
        <v>67.833333333333329</v>
      </c>
      <c r="CD50" s="22">
        <f t="shared" si="26"/>
        <v>82.833333333333343</v>
      </c>
      <c r="CE50" s="22">
        <f t="shared" si="26"/>
        <v>79.583333333333329</v>
      </c>
      <c r="CF50" s="22">
        <f t="shared" si="26"/>
        <v>56.833333333333336</v>
      </c>
      <c r="CG50" s="22">
        <f t="shared" si="26"/>
        <v>82.75</v>
      </c>
      <c r="CH50" s="22">
        <f t="shared" si="26"/>
        <v>64.833333333333329</v>
      </c>
      <c r="CI50" s="22" t="e">
        <f t="shared" si="26"/>
        <v>#VALUE!</v>
      </c>
      <c r="CJ50" s="22">
        <f t="shared" si="26"/>
        <v>41.333333333333336</v>
      </c>
      <c r="CK50" s="22">
        <f t="shared" si="26"/>
        <v>16.5</v>
      </c>
      <c r="CL50" s="22">
        <f t="shared" si="26"/>
        <v>62</v>
      </c>
      <c r="CM50" s="22">
        <f t="shared" si="26"/>
        <v>58.666666666666664</v>
      </c>
      <c r="CN50" s="22">
        <f t="shared" si="26"/>
        <v>69.166666666666671</v>
      </c>
      <c r="CO50" s="22">
        <f t="shared" si="26"/>
        <v>82.583333333333329</v>
      </c>
      <c r="CP50" s="22">
        <f t="shared" si="26"/>
        <v>17.166666666666668</v>
      </c>
      <c r="CQ50" s="22">
        <f t="shared" si="26"/>
        <v>63.749999999999993</v>
      </c>
      <c r="CR50" s="22">
        <f t="shared" si="26"/>
        <v>36.5</v>
      </c>
      <c r="CS50" s="22">
        <f t="shared" si="26"/>
        <v>51</v>
      </c>
      <c r="CT50" s="22">
        <f t="shared" si="26"/>
        <v>28.583333333333332</v>
      </c>
      <c r="CU50" s="22" t="e">
        <f t="shared" si="26"/>
        <v>#VALUE!</v>
      </c>
      <c r="CV50" s="22">
        <f t="shared" si="26"/>
        <v>63.250000000000007</v>
      </c>
      <c r="CW50" s="22">
        <f t="shared" si="26"/>
        <v>51.333333333333329</v>
      </c>
      <c r="CX50" s="22">
        <f t="shared" si="26"/>
        <v>77.916666666666671</v>
      </c>
      <c r="CY50" s="22" t="e">
        <f t="shared" si="26"/>
        <v>#VALUE!</v>
      </c>
      <c r="CZ50" s="22">
        <f t="shared" si="26"/>
        <v>77.250000000000014</v>
      </c>
      <c r="DA50" s="22">
        <f t="shared" si="26"/>
        <v>28.083333333333339</v>
      </c>
      <c r="DB50" s="22" t="e">
        <f t="shared" si="26"/>
        <v>#VALUE!</v>
      </c>
      <c r="DC50" s="22">
        <f t="shared" si="26"/>
        <v>2.666666666666667</v>
      </c>
      <c r="DD50" s="22">
        <f t="shared" si="26"/>
        <v>63.5</v>
      </c>
      <c r="DE50" s="22">
        <f t="shared" si="26"/>
        <v>65.583333333333343</v>
      </c>
      <c r="DF50" s="22">
        <f t="shared" si="26"/>
        <v>36.583333333333336</v>
      </c>
      <c r="DG50" s="22">
        <f t="shared" si="26"/>
        <v>70.833333333333343</v>
      </c>
      <c r="DH50" s="22">
        <f t="shared" si="26"/>
        <v>66.416666666666671</v>
      </c>
      <c r="DI50" s="22">
        <f t="shared" si="26"/>
        <v>75.166666666666671</v>
      </c>
      <c r="DJ50" s="22">
        <f t="shared" si="26"/>
        <v>76.833333333333329</v>
      </c>
      <c r="DK50" s="22" t="e">
        <f t="shared" si="26"/>
        <v>#VALUE!</v>
      </c>
      <c r="DL50" s="22">
        <f t="shared" si="26"/>
        <v>31.75</v>
      </c>
      <c r="DM50" s="22">
        <f t="shared" si="26"/>
        <v>17</v>
      </c>
      <c r="DN50" s="22" t="e">
        <f t="shared" si="26"/>
        <v>#VALUE!</v>
      </c>
      <c r="DO50" s="22">
        <f t="shared" si="26"/>
        <v>67.416666666666671</v>
      </c>
      <c r="DP50" s="22">
        <f t="shared" si="26"/>
        <v>69.416666666666657</v>
      </c>
      <c r="DQ50" s="22">
        <f t="shared" si="26"/>
        <v>50.416666666666664</v>
      </c>
      <c r="DR50" s="22">
        <f t="shared" si="26"/>
        <v>58.166666666666664</v>
      </c>
      <c r="DS50" s="22">
        <f t="shared" si="26"/>
        <v>78.75</v>
      </c>
      <c r="DT50" s="22">
        <f t="shared" si="26"/>
        <v>28.749999999999996</v>
      </c>
      <c r="DU50" s="22" t="e">
        <f t="shared" si="26"/>
        <v>#VALUE!</v>
      </c>
      <c r="DV50" s="22" t="e">
        <f t="shared" si="26"/>
        <v>#VALUE!</v>
      </c>
      <c r="DW50" s="22">
        <f t="shared" si="26"/>
        <v>75.083333333333329</v>
      </c>
      <c r="DX50" s="22">
        <f t="shared" si="26"/>
        <v>32.416666666666664</v>
      </c>
      <c r="DY50" s="22">
        <f t="shared" si="26"/>
        <v>58.083333333333329</v>
      </c>
      <c r="DZ50" s="22">
        <f t="shared" si="26"/>
        <v>60.833333333333329</v>
      </c>
      <c r="EA50" s="22">
        <f t="shared" si="26"/>
        <v>55.916666666666657</v>
      </c>
      <c r="EB50" s="22" t="e">
        <f t="shared" ref="EB50:GM50" si="27">(EB8/120)*100</f>
        <v>#VALUE!</v>
      </c>
      <c r="EC50" s="22">
        <f t="shared" si="27"/>
        <v>45.083333333333336</v>
      </c>
      <c r="ED50" s="22">
        <f t="shared" si="27"/>
        <v>46.083333333333329</v>
      </c>
      <c r="EE50" s="22">
        <f t="shared" si="27"/>
        <v>61.583333333333336</v>
      </c>
      <c r="EF50" s="22">
        <f t="shared" si="27"/>
        <v>73.916666666666657</v>
      </c>
      <c r="EG50" s="22">
        <f t="shared" si="27"/>
        <v>78.583333333333329</v>
      </c>
      <c r="EH50" s="22">
        <f t="shared" si="27"/>
        <v>55.333333333333336</v>
      </c>
      <c r="EI50" s="22" t="e">
        <f t="shared" si="27"/>
        <v>#VALUE!</v>
      </c>
      <c r="EJ50" s="22">
        <f t="shared" si="27"/>
        <v>70.583333333333329</v>
      </c>
      <c r="EK50" s="22">
        <f t="shared" si="27"/>
        <v>20.666666666666668</v>
      </c>
      <c r="EL50" s="22" t="e">
        <f t="shared" si="27"/>
        <v>#VALUE!</v>
      </c>
      <c r="EM50" s="22">
        <f t="shared" si="27"/>
        <v>16.75</v>
      </c>
      <c r="EN50" s="22">
        <f t="shared" si="27"/>
        <v>65.083333333333329</v>
      </c>
      <c r="EO50" s="22">
        <f t="shared" si="27"/>
        <v>80.166666666666657</v>
      </c>
      <c r="EP50" s="22">
        <f t="shared" si="27"/>
        <v>82.083333333333329</v>
      </c>
      <c r="EQ50" s="22" t="e">
        <f t="shared" si="27"/>
        <v>#VALUE!</v>
      </c>
      <c r="ER50" s="22" t="e">
        <f t="shared" si="27"/>
        <v>#VALUE!</v>
      </c>
      <c r="ES50" s="22">
        <f t="shared" si="27"/>
        <v>15</v>
      </c>
      <c r="ET50" s="22">
        <f t="shared" si="27"/>
        <v>41.666666666666671</v>
      </c>
      <c r="EU50" s="22">
        <f t="shared" si="27"/>
        <v>78.5</v>
      </c>
      <c r="EV50" s="22" t="e">
        <f t="shared" si="27"/>
        <v>#VALUE!</v>
      </c>
      <c r="EW50" s="22">
        <f t="shared" si="27"/>
        <v>39.166666666666664</v>
      </c>
      <c r="EX50" s="22">
        <f t="shared" si="27"/>
        <v>69.25</v>
      </c>
      <c r="EY50" s="22">
        <f t="shared" si="27"/>
        <v>55.833333333333336</v>
      </c>
      <c r="EZ50" s="22">
        <f t="shared" si="27"/>
        <v>45.491142272949219</v>
      </c>
      <c r="FA50" s="22">
        <f t="shared" si="27"/>
        <v>69.25</v>
      </c>
      <c r="FB50" s="22">
        <f t="shared" si="27"/>
        <v>35.666666666666664</v>
      </c>
      <c r="FC50" s="22">
        <f t="shared" si="27"/>
        <v>21.083333333333336</v>
      </c>
      <c r="FD50" s="22" t="e">
        <f t="shared" si="27"/>
        <v>#VALUE!</v>
      </c>
      <c r="FE50" s="22">
        <f t="shared" si="27"/>
        <v>37.833333333333329</v>
      </c>
      <c r="FF50" s="22" t="e">
        <f t="shared" si="27"/>
        <v>#VALUE!</v>
      </c>
      <c r="FG50" s="22">
        <f t="shared" si="27"/>
        <v>39.833333333333329</v>
      </c>
      <c r="FH50" s="22">
        <f t="shared" si="27"/>
        <v>62.250000000000007</v>
      </c>
      <c r="FI50" s="22">
        <f t="shared" si="27"/>
        <v>72.916666666666657</v>
      </c>
      <c r="FJ50" s="22" t="e">
        <f t="shared" si="27"/>
        <v>#VALUE!</v>
      </c>
      <c r="FK50" s="22" t="e">
        <f t="shared" si="27"/>
        <v>#VALUE!</v>
      </c>
      <c r="FL50" s="22">
        <f t="shared" si="27"/>
        <v>59.249999999999993</v>
      </c>
      <c r="FM50" s="22">
        <f t="shared" si="27"/>
        <v>58.666666666666664</v>
      </c>
      <c r="FN50" s="22">
        <f t="shared" si="27"/>
        <v>64.333333333333329</v>
      </c>
      <c r="FO50" s="22">
        <f t="shared" si="27"/>
        <v>56.666666666666664</v>
      </c>
      <c r="FP50" s="22">
        <f t="shared" si="27"/>
        <v>46</v>
      </c>
      <c r="FQ50" s="22">
        <f t="shared" si="27"/>
        <v>72.333333333333329</v>
      </c>
      <c r="FR50" s="22">
        <f t="shared" si="27"/>
        <v>23.416666666666668</v>
      </c>
      <c r="FS50" s="22">
        <f t="shared" si="27"/>
        <v>33.75</v>
      </c>
      <c r="FT50" s="22">
        <f t="shared" si="27"/>
        <v>23.333333333333332</v>
      </c>
      <c r="FU50" s="22">
        <f t="shared" si="27"/>
        <v>68.25</v>
      </c>
      <c r="FV50" s="22">
        <f t="shared" si="27"/>
        <v>93.583333333333329</v>
      </c>
      <c r="FW50" s="22">
        <f t="shared" si="27"/>
        <v>59.249999999999993</v>
      </c>
      <c r="FX50" s="22">
        <f t="shared" si="27"/>
        <v>93.5</v>
      </c>
      <c r="FY50" s="22">
        <f t="shared" si="27"/>
        <v>33.916666666666664</v>
      </c>
      <c r="FZ50" s="22">
        <f t="shared" si="27"/>
        <v>70</v>
      </c>
      <c r="GA50" s="22" t="e">
        <f t="shared" si="27"/>
        <v>#VALUE!</v>
      </c>
      <c r="GB50" s="22" t="e">
        <f t="shared" si="27"/>
        <v>#VALUE!</v>
      </c>
      <c r="GC50" s="22" t="e">
        <f t="shared" si="27"/>
        <v>#VALUE!</v>
      </c>
      <c r="GD50" s="22">
        <f t="shared" si="27"/>
        <v>90</v>
      </c>
      <c r="GE50" s="22">
        <f t="shared" si="27"/>
        <v>51.583333333333336</v>
      </c>
      <c r="GF50" s="22">
        <f t="shared" si="27"/>
        <v>16.916666666666664</v>
      </c>
      <c r="GG50" s="22">
        <f t="shared" si="27"/>
        <v>15.583333333333332</v>
      </c>
      <c r="GH50" s="22">
        <f t="shared" si="27"/>
        <v>92.916666666666671</v>
      </c>
      <c r="GI50" s="22" t="e">
        <f t="shared" si="27"/>
        <v>#VALUE!</v>
      </c>
      <c r="GJ50" s="22">
        <f t="shared" si="27"/>
        <v>64.750000000000014</v>
      </c>
      <c r="GK50" s="22">
        <f t="shared" si="27"/>
        <v>66.75</v>
      </c>
      <c r="GL50" s="22">
        <f t="shared" si="27"/>
        <v>60.916666666666664</v>
      </c>
      <c r="GM50" s="22">
        <f t="shared" si="27"/>
        <v>71.25</v>
      </c>
      <c r="GN50" s="22">
        <f t="shared" ref="GN50:HI50" si="28">(GN8/120)*100</f>
        <v>72.833333333333343</v>
      </c>
      <c r="GO50" s="22" t="e">
        <f t="shared" si="28"/>
        <v>#VALUE!</v>
      </c>
      <c r="GP50" s="22">
        <f t="shared" si="28"/>
        <v>44.166666666666664</v>
      </c>
      <c r="GQ50" s="22">
        <f t="shared" si="28"/>
        <v>58.416666666666664</v>
      </c>
      <c r="GR50" s="22">
        <f t="shared" si="28"/>
        <v>66.916666666666671</v>
      </c>
      <c r="GS50" s="22">
        <f t="shared" si="28"/>
        <v>59.500000000000007</v>
      </c>
      <c r="GT50" s="22" t="e">
        <f t="shared" si="28"/>
        <v>#VALUE!</v>
      </c>
      <c r="GU50" s="22">
        <f t="shared" si="28"/>
        <v>79.416666666666671</v>
      </c>
      <c r="GV50" s="22">
        <f t="shared" si="28"/>
        <v>59.166666666666664</v>
      </c>
      <c r="GW50" s="22">
        <f t="shared" si="28"/>
        <v>33.416666666666664</v>
      </c>
      <c r="GX50" s="22">
        <f t="shared" si="28"/>
        <v>30.583333333333336</v>
      </c>
      <c r="GY50" s="22">
        <f t="shared" si="28"/>
        <v>31.666666666666664</v>
      </c>
      <c r="GZ50" s="22">
        <f t="shared" si="28"/>
        <v>28.333333333333332</v>
      </c>
      <c r="HA50" s="22">
        <f t="shared" si="28"/>
        <v>63.083333333333336</v>
      </c>
      <c r="HB50" s="22" t="e">
        <f t="shared" si="28"/>
        <v>#VALUE!</v>
      </c>
      <c r="HC50" s="22">
        <f t="shared" si="28"/>
        <v>74.416666666666657</v>
      </c>
      <c r="HD50" s="22">
        <f t="shared" si="28"/>
        <v>55.083333333333329</v>
      </c>
      <c r="HE50" s="22" t="e">
        <f t="shared" si="28"/>
        <v>#VALUE!</v>
      </c>
      <c r="HF50" s="22" t="e">
        <f t="shared" si="28"/>
        <v>#VALUE!</v>
      </c>
      <c r="HG50" s="22">
        <f t="shared" si="28"/>
        <v>94.583333333333329</v>
      </c>
      <c r="HH50" s="22">
        <f t="shared" si="28"/>
        <v>71.416666666666671</v>
      </c>
      <c r="HI50" s="22">
        <f t="shared" si="28"/>
        <v>82.916666666666671</v>
      </c>
    </row>
    <row r="51" spans="1:217">
      <c r="A51" s="16">
        <v>50</v>
      </c>
      <c r="B51" s="22" t="str">
        <f t="shared" si="4"/>
        <v>Policy Perception Index (2021)</v>
      </c>
      <c r="C51" s="22"/>
      <c r="D51" s="22" t="e">
        <f t="shared" ref="D51:BO51" si="29">100-D9</f>
        <v>#VALUE!</v>
      </c>
      <c r="E51" s="22" t="e">
        <f t="shared" si="29"/>
        <v>#VALUE!</v>
      </c>
      <c r="F51" s="22" t="e">
        <f t="shared" si="29"/>
        <v>#VALUE!</v>
      </c>
      <c r="G51" s="22" t="e">
        <f t="shared" si="29"/>
        <v>#VALUE!</v>
      </c>
      <c r="H51" s="22" t="e">
        <f t="shared" si="29"/>
        <v>#VALUE!</v>
      </c>
      <c r="I51" s="22" t="e">
        <f t="shared" si="29"/>
        <v>#VALUE!</v>
      </c>
      <c r="J51" s="22" t="e">
        <f t="shared" si="29"/>
        <v>#VALUE!</v>
      </c>
      <c r="K51" s="22" t="e">
        <f t="shared" si="29"/>
        <v>#VALUE!</v>
      </c>
      <c r="L51" s="22">
        <f t="shared" si="29"/>
        <v>72.7</v>
      </c>
      <c r="M51" s="22" t="e">
        <f t="shared" si="29"/>
        <v>#VALUE!</v>
      </c>
      <c r="N51" s="22" t="e">
        <f t="shared" si="29"/>
        <v>#VALUE!</v>
      </c>
      <c r="O51" s="22">
        <f t="shared" si="29"/>
        <v>33.430000000000007</v>
      </c>
      <c r="P51" s="22" t="e">
        <f t="shared" si="29"/>
        <v>#VALUE!</v>
      </c>
      <c r="Q51" s="22" t="e">
        <f t="shared" si="29"/>
        <v>#VALUE!</v>
      </c>
      <c r="R51" s="22" t="e">
        <f t="shared" si="29"/>
        <v>#VALUE!</v>
      </c>
      <c r="S51" s="22" t="e">
        <f t="shared" si="29"/>
        <v>#VALUE!</v>
      </c>
      <c r="T51" s="22" t="e">
        <f t="shared" si="29"/>
        <v>#VALUE!</v>
      </c>
      <c r="U51" s="22" t="e">
        <f t="shared" si="29"/>
        <v>#VALUE!</v>
      </c>
      <c r="V51" s="22" t="e">
        <f t="shared" si="29"/>
        <v>#VALUE!</v>
      </c>
      <c r="W51" s="22" t="e">
        <f t="shared" si="29"/>
        <v>#VALUE!</v>
      </c>
      <c r="X51" s="22" t="e">
        <f t="shared" si="29"/>
        <v>#VALUE!</v>
      </c>
      <c r="Y51" s="22" t="e">
        <f t="shared" si="29"/>
        <v>#VALUE!</v>
      </c>
      <c r="Z51" s="22" t="e">
        <f t="shared" si="29"/>
        <v>#VALUE!</v>
      </c>
      <c r="AA51" s="22" t="e">
        <f t="shared" si="29"/>
        <v>#VALUE!</v>
      </c>
      <c r="AB51" s="22">
        <f t="shared" si="29"/>
        <v>67.69</v>
      </c>
      <c r="AC51" s="22" t="e">
        <f t="shared" si="29"/>
        <v>#VALUE!</v>
      </c>
      <c r="AD51" s="22">
        <f t="shared" si="29"/>
        <v>25.340000000000003</v>
      </c>
      <c r="AE51" s="22">
        <f t="shared" si="29"/>
        <v>52.36</v>
      </c>
      <c r="AF51" s="22" t="e">
        <f t="shared" si="29"/>
        <v>#VALUE!</v>
      </c>
      <c r="AG51" s="22" t="e">
        <f t="shared" si="29"/>
        <v>#VALUE!</v>
      </c>
      <c r="AH51" s="22">
        <f t="shared" si="29"/>
        <v>43.08</v>
      </c>
      <c r="AI51" s="22" t="e">
        <f t="shared" si="29"/>
        <v>#VALUE!</v>
      </c>
      <c r="AJ51" s="22" t="e">
        <f t="shared" si="29"/>
        <v>#VALUE!</v>
      </c>
      <c r="AK51" s="22" t="e">
        <f t="shared" si="29"/>
        <v>#VALUE!</v>
      </c>
      <c r="AL51" s="22">
        <f t="shared" si="29"/>
        <v>42.26</v>
      </c>
      <c r="AM51" s="22" t="e">
        <f t="shared" si="29"/>
        <v>#VALUE!</v>
      </c>
      <c r="AN51" s="22" t="e">
        <f t="shared" si="29"/>
        <v>#VALUE!</v>
      </c>
      <c r="AO51" s="22" t="e">
        <f t="shared" si="29"/>
        <v>#VALUE!</v>
      </c>
      <c r="AP51" s="22" t="e">
        <f t="shared" si="29"/>
        <v>#VALUE!</v>
      </c>
      <c r="AQ51" s="22">
        <f t="shared" si="29"/>
        <v>31.14</v>
      </c>
      <c r="AR51" s="22">
        <f t="shared" si="29"/>
        <v>55.55</v>
      </c>
      <c r="AS51" s="22">
        <f t="shared" si="29"/>
        <v>37.43</v>
      </c>
      <c r="AT51" s="22" t="e">
        <f t="shared" si="29"/>
        <v>#VALUE!</v>
      </c>
      <c r="AU51" s="22">
        <f t="shared" si="29"/>
        <v>70.819999999999993</v>
      </c>
      <c r="AV51" s="22" t="e">
        <f t="shared" si="29"/>
        <v>#VALUE!</v>
      </c>
      <c r="AW51" s="22" t="e">
        <f t="shared" si="29"/>
        <v>#VALUE!</v>
      </c>
      <c r="AX51" s="22" t="e">
        <f t="shared" si="29"/>
        <v>#VALUE!</v>
      </c>
      <c r="AY51" s="22" t="e">
        <f t="shared" si="29"/>
        <v>#VALUE!</v>
      </c>
      <c r="AZ51" s="22" t="e">
        <f t="shared" si="29"/>
        <v>#VALUE!</v>
      </c>
      <c r="BA51" s="22" t="e">
        <f t="shared" si="29"/>
        <v>#VALUE!</v>
      </c>
      <c r="BB51" s="22" t="e">
        <f t="shared" si="29"/>
        <v>#VALUE!</v>
      </c>
      <c r="BC51" s="22" t="e">
        <f t="shared" si="29"/>
        <v>#VALUE!</v>
      </c>
      <c r="BD51" s="22" t="e">
        <f t="shared" si="29"/>
        <v>#VALUE!</v>
      </c>
      <c r="BE51" s="22" t="e">
        <f t="shared" si="29"/>
        <v>#VALUE!</v>
      </c>
      <c r="BF51" s="22" t="e">
        <f t="shared" si="29"/>
        <v>#VALUE!</v>
      </c>
      <c r="BG51" s="22" t="e">
        <f t="shared" si="29"/>
        <v>#VALUE!</v>
      </c>
      <c r="BH51" s="22">
        <f t="shared" si="29"/>
        <v>33.94</v>
      </c>
      <c r="BI51" s="22" t="e">
        <f t="shared" si="29"/>
        <v>#VALUE!</v>
      </c>
      <c r="BJ51" s="22" t="e">
        <f t="shared" si="29"/>
        <v>#VALUE!</v>
      </c>
      <c r="BK51" s="22" t="e">
        <f t="shared" si="29"/>
        <v>#VALUE!</v>
      </c>
      <c r="BL51" s="22" t="e">
        <f t="shared" si="29"/>
        <v>#VALUE!</v>
      </c>
      <c r="BM51" s="22" t="e">
        <f t="shared" si="29"/>
        <v>#VALUE!</v>
      </c>
      <c r="BN51" s="22" t="e">
        <f t="shared" si="29"/>
        <v>#VALUE!</v>
      </c>
      <c r="BO51" s="22" t="e">
        <f t="shared" si="29"/>
        <v>#VALUE!</v>
      </c>
      <c r="BP51" s="22" t="e">
        <f t="shared" ref="BP51:EA51" si="30">100-BP9</f>
        <v>#VALUE!</v>
      </c>
      <c r="BQ51" s="22">
        <f t="shared" si="30"/>
        <v>11.14</v>
      </c>
      <c r="BR51" s="22" t="e">
        <f t="shared" si="30"/>
        <v>#VALUE!</v>
      </c>
      <c r="BS51" s="22" t="e">
        <f t="shared" si="30"/>
        <v>#VALUE!</v>
      </c>
      <c r="BT51" s="22" t="e">
        <f t="shared" si="30"/>
        <v>#VALUE!</v>
      </c>
      <c r="BU51" s="22" t="e">
        <f t="shared" si="30"/>
        <v>#VALUE!</v>
      </c>
      <c r="BV51" s="22" t="e">
        <f t="shared" si="30"/>
        <v>#VALUE!</v>
      </c>
      <c r="BW51" s="22" t="e">
        <f t="shared" si="30"/>
        <v>#VALUE!</v>
      </c>
      <c r="BX51" s="22">
        <f t="shared" si="30"/>
        <v>35.409999999999997</v>
      </c>
      <c r="BY51" s="22" t="e">
        <f t="shared" si="30"/>
        <v>#VALUE!</v>
      </c>
      <c r="BZ51" s="22">
        <f t="shared" si="30"/>
        <v>44.67</v>
      </c>
      <c r="CA51" s="22" t="e">
        <f t="shared" si="30"/>
        <v>#VALUE!</v>
      </c>
      <c r="CB51" s="22" t="e">
        <f t="shared" si="30"/>
        <v>#VALUE!</v>
      </c>
      <c r="CC51" s="22" t="e">
        <f t="shared" si="30"/>
        <v>#VALUE!</v>
      </c>
      <c r="CD51" s="22">
        <f t="shared" si="30"/>
        <v>37.71</v>
      </c>
      <c r="CE51" s="22" t="e">
        <f t="shared" si="30"/>
        <v>#VALUE!</v>
      </c>
      <c r="CF51" s="22">
        <f t="shared" si="30"/>
        <v>51.9</v>
      </c>
      <c r="CG51" s="22" t="e">
        <f t="shared" si="30"/>
        <v>#VALUE!</v>
      </c>
      <c r="CH51" s="22" t="e">
        <f t="shared" si="30"/>
        <v>#VALUE!</v>
      </c>
      <c r="CI51" s="22" t="e">
        <f t="shared" si="30"/>
        <v>#VALUE!</v>
      </c>
      <c r="CJ51" s="22" t="e">
        <f t="shared" si="30"/>
        <v>#VALUE!</v>
      </c>
      <c r="CK51" s="22" t="e">
        <f t="shared" si="30"/>
        <v>#VALUE!</v>
      </c>
      <c r="CL51" s="22" t="e">
        <f t="shared" si="30"/>
        <v>#VALUE!</v>
      </c>
      <c r="CM51" s="22">
        <f t="shared" si="30"/>
        <v>55.4</v>
      </c>
      <c r="CN51" s="22" t="e">
        <f t="shared" si="30"/>
        <v>#VALUE!</v>
      </c>
      <c r="CO51" s="22" t="e">
        <f t="shared" si="30"/>
        <v>#VALUE!</v>
      </c>
      <c r="CP51" s="22">
        <f t="shared" si="30"/>
        <v>0</v>
      </c>
      <c r="CQ51" s="22" t="e">
        <f t="shared" si="30"/>
        <v>#VALUE!</v>
      </c>
      <c r="CR51" s="22" t="e">
        <f t="shared" si="30"/>
        <v>#VALUE!</v>
      </c>
      <c r="CS51" s="22" t="e">
        <f t="shared" si="30"/>
        <v>#VALUE!</v>
      </c>
      <c r="CT51" s="22" t="e">
        <f t="shared" si="30"/>
        <v>#VALUE!</v>
      </c>
      <c r="CU51" s="22" t="e">
        <f t="shared" si="30"/>
        <v>#VALUE!</v>
      </c>
      <c r="CV51" s="22" t="e">
        <f t="shared" si="30"/>
        <v>#VALUE!</v>
      </c>
      <c r="CW51" s="22">
        <f t="shared" si="30"/>
        <v>40.43</v>
      </c>
      <c r="CX51" s="22" t="e">
        <f t="shared" si="30"/>
        <v>#VALUE!</v>
      </c>
      <c r="CY51" s="22" t="e">
        <f t="shared" si="30"/>
        <v>#VALUE!</v>
      </c>
      <c r="CZ51" s="22" t="e">
        <f t="shared" si="30"/>
        <v>#VALUE!</v>
      </c>
      <c r="DA51" s="22" t="e">
        <f t="shared" si="30"/>
        <v>#VALUE!</v>
      </c>
      <c r="DB51" s="22" t="e">
        <f t="shared" si="30"/>
        <v>#VALUE!</v>
      </c>
      <c r="DC51" s="22" t="e">
        <f t="shared" si="30"/>
        <v>#VALUE!</v>
      </c>
      <c r="DD51" s="22">
        <f t="shared" si="30"/>
        <v>64</v>
      </c>
      <c r="DE51" s="22" t="e">
        <f t="shared" si="30"/>
        <v>#VALUE!</v>
      </c>
      <c r="DF51" s="22" t="e">
        <f t="shared" si="30"/>
        <v>#VALUE!</v>
      </c>
      <c r="DG51" s="22" t="e">
        <f t="shared" si="30"/>
        <v>#VALUE!</v>
      </c>
      <c r="DH51" s="22" t="e">
        <f t="shared" si="30"/>
        <v>#VALUE!</v>
      </c>
      <c r="DI51" s="22">
        <f t="shared" si="30"/>
        <v>60.33</v>
      </c>
      <c r="DJ51" s="22" t="e">
        <f t="shared" si="30"/>
        <v>#VALUE!</v>
      </c>
      <c r="DK51" s="22" t="e">
        <f t="shared" si="30"/>
        <v>#VALUE!</v>
      </c>
      <c r="DL51" s="22" t="e">
        <f t="shared" si="30"/>
        <v>#VALUE!</v>
      </c>
      <c r="DM51" s="22" t="e">
        <f t="shared" si="30"/>
        <v>#VALUE!</v>
      </c>
      <c r="DN51" s="22" t="e">
        <f t="shared" si="30"/>
        <v>#VALUE!</v>
      </c>
      <c r="DO51" s="22" t="e">
        <f t="shared" si="30"/>
        <v>#VALUE!</v>
      </c>
      <c r="DP51" s="22" t="e">
        <f t="shared" si="30"/>
        <v>#VALUE!</v>
      </c>
      <c r="DQ51" s="22" t="e">
        <f t="shared" si="30"/>
        <v>#VALUE!</v>
      </c>
      <c r="DR51" s="22" t="e">
        <f t="shared" si="30"/>
        <v>#VALUE!</v>
      </c>
      <c r="DS51" s="22">
        <f t="shared" si="30"/>
        <v>50.7</v>
      </c>
      <c r="DT51" s="22" t="e">
        <f t="shared" si="30"/>
        <v>#VALUE!</v>
      </c>
      <c r="DU51" s="22" t="e">
        <f t="shared" si="30"/>
        <v>#VALUE!</v>
      </c>
      <c r="DV51" s="22" t="e">
        <f t="shared" si="30"/>
        <v>#VALUE!</v>
      </c>
      <c r="DW51" s="22">
        <f t="shared" si="30"/>
        <v>36.799999999999997</v>
      </c>
      <c r="DX51" s="22" t="e">
        <f t="shared" si="30"/>
        <v>#VALUE!</v>
      </c>
      <c r="DY51" s="22">
        <f t="shared" si="30"/>
        <v>39.33</v>
      </c>
      <c r="DZ51" s="22" t="e">
        <f t="shared" si="30"/>
        <v>#VALUE!</v>
      </c>
      <c r="EA51" s="22" t="e">
        <f t="shared" si="30"/>
        <v>#VALUE!</v>
      </c>
      <c r="EB51" s="22" t="e">
        <f t="shared" ref="EB51:GM51" si="31">100-EB9</f>
        <v>#VALUE!</v>
      </c>
      <c r="EC51" s="22">
        <f t="shared" si="31"/>
        <v>63.35</v>
      </c>
      <c r="ED51" s="22" t="e">
        <f t="shared" si="31"/>
        <v>#VALUE!</v>
      </c>
      <c r="EE51" s="22">
        <f t="shared" si="31"/>
        <v>1.9399999999999977</v>
      </c>
      <c r="EF51" s="22" t="e">
        <f t="shared" si="31"/>
        <v>#VALUE!</v>
      </c>
      <c r="EG51" s="22" t="e">
        <f t="shared" si="31"/>
        <v>#VALUE!</v>
      </c>
      <c r="EH51" s="22">
        <f t="shared" si="31"/>
        <v>24.760000000000005</v>
      </c>
      <c r="EI51" s="22" t="e">
        <f t="shared" si="31"/>
        <v>#VALUE!</v>
      </c>
      <c r="EJ51" s="22" t="e">
        <f t="shared" si="31"/>
        <v>#VALUE!</v>
      </c>
      <c r="EK51" s="22" t="e">
        <f t="shared" si="31"/>
        <v>#VALUE!</v>
      </c>
      <c r="EL51" s="22" t="e">
        <f t="shared" si="31"/>
        <v>#VALUE!</v>
      </c>
      <c r="EM51" s="22">
        <f t="shared" si="31"/>
        <v>54.29</v>
      </c>
      <c r="EN51" s="22">
        <f t="shared" si="31"/>
        <v>72.64</v>
      </c>
      <c r="EO51" s="22">
        <f t="shared" si="31"/>
        <v>36.35</v>
      </c>
      <c r="EP51" s="22" t="e">
        <f t="shared" si="31"/>
        <v>#VALUE!</v>
      </c>
      <c r="EQ51" s="22" t="e">
        <f t="shared" si="31"/>
        <v>#VALUE!</v>
      </c>
      <c r="ER51" s="22" t="e">
        <f t="shared" si="31"/>
        <v>#VALUE!</v>
      </c>
      <c r="ES51" s="22">
        <f t="shared" si="31"/>
        <v>28.78</v>
      </c>
      <c r="ET51" s="22" t="e">
        <f t="shared" si="31"/>
        <v>#VALUE!</v>
      </c>
      <c r="EU51" s="22" t="e">
        <f t="shared" si="31"/>
        <v>#VALUE!</v>
      </c>
      <c r="EV51" s="22" t="e">
        <f t="shared" si="31"/>
        <v>#VALUE!</v>
      </c>
      <c r="EW51" s="22">
        <f t="shared" si="31"/>
        <v>49.72</v>
      </c>
      <c r="EX51" s="22">
        <f t="shared" si="31"/>
        <v>54.91</v>
      </c>
      <c r="EY51" s="22" t="e">
        <f t="shared" si="31"/>
        <v>#VALUE!</v>
      </c>
      <c r="EZ51" s="22">
        <f t="shared" si="31"/>
        <v>53.72</v>
      </c>
      <c r="FA51" s="22">
        <f t="shared" si="31"/>
        <v>72.83</v>
      </c>
      <c r="FB51" s="22" t="e">
        <f t="shared" si="31"/>
        <v>#VALUE!</v>
      </c>
      <c r="FC51" s="22" t="e">
        <f t="shared" si="31"/>
        <v>#VALUE!</v>
      </c>
      <c r="FD51" s="22" t="e">
        <f t="shared" si="31"/>
        <v>#VALUE!</v>
      </c>
      <c r="FE51" s="22" t="e">
        <f t="shared" si="31"/>
        <v>#VALUE!</v>
      </c>
      <c r="FF51" s="22" t="e">
        <f t="shared" si="31"/>
        <v>#VALUE!</v>
      </c>
      <c r="FG51" s="22" t="e">
        <f t="shared" si="31"/>
        <v>#VALUE!</v>
      </c>
      <c r="FH51" s="22">
        <f t="shared" si="31"/>
        <v>34.819999999999993</v>
      </c>
      <c r="FI51" s="22" t="e">
        <f t="shared" si="31"/>
        <v>#VALUE!</v>
      </c>
      <c r="FJ51" s="22" t="e">
        <f t="shared" si="31"/>
        <v>#VALUE!</v>
      </c>
      <c r="FK51" s="22" t="e">
        <f t="shared" si="31"/>
        <v>#VALUE!</v>
      </c>
      <c r="FL51" s="22" t="e">
        <f t="shared" si="31"/>
        <v>#VALUE!</v>
      </c>
      <c r="FM51" s="22" t="e">
        <f t="shared" si="31"/>
        <v>#VALUE!</v>
      </c>
      <c r="FN51" s="22">
        <f t="shared" si="31"/>
        <v>24.83</v>
      </c>
      <c r="FO51" s="22" t="e">
        <f t="shared" si="31"/>
        <v>#VALUE!</v>
      </c>
      <c r="FP51" s="22" t="e">
        <f t="shared" si="31"/>
        <v>#VALUE!</v>
      </c>
      <c r="FQ51" s="22" t="e">
        <f t="shared" si="31"/>
        <v>#VALUE!</v>
      </c>
      <c r="FR51" s="22" t="e">
        <f t="shared" si="31"/>
        <v>#VALUE!</v>
      </c>
      <c r="FS51" s="22" t="e">
        <f t="shared" si="31"/>
        <v>#VALUE!</v>
      </c>
      <c r="FT51" s="22" t="e">
        <f t="shared" si="31"/>
        <v>#VALUE!</v>
      </c>
      <c r="FU51" s="22" t="e">
        <f t="shared" si="31"/>
        <v>#VALUE!</v>
      </c>
      <c r="FV51" s="22" t="e">
        <f t="shared" si="31"/>
        <v>#VALUE!</v>
      </c>
      <c r="FW51" s="22">
        <f t="shared" si="31"/>
        <v>50.29</v>
      </c>
      <c r="FX51" s="22" t="e">
        <f t="shared" si="31"/>
        <v>#VALUE!</v>
      </c>
      <c r="FY51" s="22">
        <f t="shared" si="31"/>
        <v>41.12</v>
      </c>
      <c r="FZ51" s="22" t="e">
        <f t="shared" si="31"/>
        <v>#VALUE!</v>
      </c>
      <c r="GA51" s="22" t="e">
        <f t="shared" si="31"/>
        <v>#VALUE!</v>
      </c>
      <c r="GB51" s="22" t="e">
        <f t="shared" si="31"/>
        <v>#VALUE!</v>
      </c>
      <c r="GC51" s="22" t="e">
        <f t="shared" si="31"/>
        <v>#VALUE!</v>
      </c>
      <c r="GD51" s="22" t="e">
        <f t="shared" si="31"/>
        <v>#VALUE!</v>
      </c>
      <c r="GE51" s="22" t="e">
        <f t="shared" si="31"/>
        <v>#VALUE!</v>
      </c>
      <c r="GF51" s="22">
        <f t="shared" si="31"/>
        <v>18.689999999999998</v>
      </c>
      <c r="GG51" s="22" t="e">
        <f t="shared" si="31"/>
        <v>#VALUE!</v>
      </c>
      <c r="GH51" s="22" t="e">
        <f t="shared" si="31"/>
        <v>#VALUE!</v>
      </c>
      <c r="GI51" s="22" t="e">
        <f t="shared" si="31"/>
        <v>#VALUE!</v>
      </c>
      <c r="GJ51" s="22" t="e">
        <f t="shared" si="31"/>
        <v>#VALUE!</v>
      </c>
      <c r="GK51" s="22">
        <f t="shared" si="31"/>
        <v>48.09</v>
      </c>
      <c r="GL51" s="22" t="e">
        <f t="shared" si="31"/>
        <v>#VALUE!</v>
      </c>
      <c r="GM51" s="22" t="e">
        <f t="shared" si="31"/>
        <v>#VALUE!</v>
      </c>
      <c r="GN51" s="22" t="e">
        <f t="shared" ref="GN51:HI51" si="32">100-GN9</f>
        <v>#VALUE!</v>
      </c>
      <c r="GO51" s="22" t="e">
        <f t="shared" si="32"/>
        <v>#VALUE!</v>
      </c>
      <c r="GP51" s="22" t="e">
        <f t="shared" si="32"/>
        <v>#VALUE!</v>
      </c>
      <c r="GQ51" s="22" t="e">
        <f t="shared" si="32"/>
        <v>#VALUE!</v>
      </c>
      <c r="GR51" s="22">
        <f t="shared" si="32"/>
        <v>44.62</v>
      </c>
      <c r="GS51" s="22" t="e">
        <f t="shared" si="32"/>
        <v>#VALUE!</v>
      </c>
      <c r="GT51" s="22" t="e">
        <f t="shared" si="32"/>
        <v>#VALUE!</v>
      </c>
      <c r="GU51" s="22" t="e">
        <f t="shared" si="32"/>
        <v>#VALUE!</v>
      </c>
      <c r="GV51" s="22" t="e">
        <f t="shared" si="32"/>
        <v>#VALUE!</v>
      </c>
      <c r="GW51" s="22" t="e">
        <f t="shared" si="32"/>
        <v>#VALUE!</v>
      </c>
      <c r="GX51" s="22" t="e">
        <f t="shared" si="32"/>
        <v>#VALUE!</v>
      </c>
      <c r="GY51" s="22">
        <f t="shared" si="32"/>
        <v>40.39</v>
      </c>
      <c r="GZ51" s="22" t="e">
        <f t="shared" si="32"/>
        <v>#VALUE!</v>
      </c>
      <c r="HA51" s="22" t="e">
        <f t="shared" si="32"/>
        <v>#VALUE!</v>
      </c>
      <c r="HB51" s="22" t="e">
        <f t="shared" si="32"/>
        <v>#VALUE!</v>
      </c>
      <c r="HC51" s="22">
        <f t="shared" si="32"/>
        <v>100</v>
      </c>
      <c r="HD51" s="22" t="e">
        <f t="shared" si="32"/>
        <v>#VALUE!</v>
      </c>
      <c r="HE51" s="22" t="e">
        <f t="shared" si="32"/>
        <v>#VALUE!</v>
      </c>
      <c r="HF51" s="22" t="e">
        <f t="shared" si="32"/>
        <v>#VALUE!</v>
      </c>
      <c r="HG51" s="22" t="e">
        <f t="shared" si="32"/>
        <v>#VALUE!</v>
      </c>
      <c r="HH51" s="22" t="e">
        <f t="shared" si="32"/>
        <v>#VALUE!</v>
      </c>
      <c r="HI51" s="22">
        <f t="shared" si="32"/>
        <v>71.12</v>
      </c>
    </row>
    <row r="52" spans="1:217">
      <c r="A52" s="16">
        <v>51</v>
      </c>
      <c r="B52" s="22" t="str">
        <f t="shared" si="4"/>
        <v>Enabling trade index (2016)</v>
      </c>
      <c r="C52" s="22"/>
      <c r="D52" s="22" t="e">
        <f t="shared" ref="D52:BO52" si="33">100*(1-(D10-1)/6)</f>
        <v>#VALUE!</v>
      </c>
      <c r="E52" s="22">
        <f t="shared" si="33"/>
        <v>41.5</v>
      </c>
      <c r="F52" s="22">
        <f t="shared" si="33"/>
        <v>58.166666666666679</v>
      </c>
      <c r="G52" s="22" t="e">
        <f t="shared" si="33"/>
        <v>#VALUE!</v>
      </c>
      <c r="H52" s="22" t="e">
        <f t="shared" si="33"/>
        <v>#VALUE!</v>
      </c>
      <c r="I52" s="22" t="e">
        <f t="shared" si="33"/>
        <v>#VALUE!</v>
      </c>
      <c r="J52" s="22" t="e">
        <f t="shared" si="33"/>
        <v>#VALUE!</v>
      </c>
      <c r="K52" s="22" t="e">
        <f t="shared" si="33"/>
        <v>#VALUE!</v>
      </c>
      <c r="L52" s="22">
        <f t="shared" si="33"/>
        <v>50.333333333333343</v>
      </c>
      <c r="M52" s="22">
        <f t="shared" si="33"/>
        <v>44.666666666666664</v>
      </c>
      <c r="N52" s="22" t="e">
        <f t="shared" si="33"/>
        <v>#VALUE!</v>
      </c>
      <c r="O52" s="22">
        <f t="shared" si="33"/>
        <v>31.666666666666675</v>
      </c>
      <c r="P52" s="22">
        <f t="shared" si="33"/>
        <v>24.666666666666671</v>
      </c>
      <c r="Q52" s="22">
        <f t="shared" si="33"/>
        <v>45.000000000000007</v>
      </c>
      <c r="R52" s="22" t="e">
        <f t="shared" si="33"/>
        <v>#VALUE!</v>
      </c>
      <c r="S52" s="22">
        <f t="shared" si="33"/>
        <v>36.833333333333329</v>
      </c>
      <c r="T52" s="22">
        <f t="shared" si="33"/>
        <v>58.666666666666664</v>
      </c>
      <c r="U52" s="22" t="e">
        <f t="shared" si="33"/>
        <v>#VALUE!</v>
      </c>
      <c r="V52" s="22" t="e">
        <f t="shared" si="33"/>
        <v>#VALUE!</v>
      </c>
      <c r="W52" s="22">
        <f t="shared" si="33"/>
        <v>25.833333333333329</v>
      </c>
      <c r="X52" s="22" t="e">
        <f t="shared" si="33"/>
        <v>#VALUE!</v>
      </c>
      <c r="Y52" s="22">
        <f t="shared" si="33"/>
        <v>58.666666666666664</v>
      </c>
      <c r="Z52" s="22" t="e">
        <f t="shared" si="33"/>
        <v>#VALUE!</v>
      </c>
      <c r="AA52" s="22">
        <f t="shared" si="33"/>
        <v>50.333333333333343</v>
      </c>
      <c r="AB52" s="22">
        <f t="shared" si="33"/>
        <v>53.666666666666664</v>
      </c>
      <c r="AC52" s="22">
        <f t="shared" si="33"/>
        <v>48</v>
      </c>
      <c r="AD52" s="22">
        <f t="shared" si="33"/>
        <v>43.166666666666664</v>
      </c>
      <c r="AE52" s="22">
        <f t="shared" si="33"/>
        <v>53.333333333333343</v>
      </c>
      <c r="AF52" s="22">
        <f t="shared" si="33"/>
        <v>45.500000000000007</v>
      </c>
      <c r="AG52" s="22">
        <f t="shared" si="33"/>
        <v>41</v>
      </c>
      <c r="AH52" s="22" t="e">
        <f t="shared" si="33"/>
        <v>#VALUE!</v>
      </c>
      <c r="AI52" s="22">
        <f t="shared" si="33"/>
        <v>59.833333333333336</v>
      </c>
      <c r="AJ52" s="22">
        <f t="shared" si="33"/>
        <v>50.666666666666657</v>
      </c>
      <c r="AK52" s="22">
        <f t="shared" si="33"/>
        <v>63.333333333333329</v>
      </c>
      <c r="AL52" s="22">
        <f t="shared" si="33"/>
        <v>30.833333333333325</v>
      </c>
      <c r="AM52" s="22" t="e">
        <f t="shared" si="33"/>
        <v>#VALUE!</v>
      </c>
      <c r="AN52" s="22" t="e">
        <f t="shared" si="33"/>
        <v>#VALUE!</v>
      </c>
      <c r="AO52" s="22" t="e">
        <f t="shared" si="33"/>
        <v>#VALUE!</v>
      </c>
      <c r="AP52" s="22">
        <f t="shared" si="33"/>
        <v>67.833333333333329</v>
      </c>
      <c r="AQ52" s="22">
        <f t="shared" si="33"/>
        <v>29.000000000000004</v>
      </c>
      <c r="AR52" s="22">
        <f t="shared" si="33"/>
        <v>41.833333333333336</v>
      </c>
      <c r="AS52" s="22">
        <f t="shared" si="33"/>
        <v>48.333333333333343</v>
      </c>
      <c r="AT52" s="22" t="e">
        <f t="shared" si="33"/>
        <v>#VALUE!</v>
      </c>
      <c r="AU52" s="22">
        <f t="shared" si="33"/>
        <v>66.166666666666657</v>
      </c>
      <c r="AV52" s="22" t="e">
        <f t="shared" si="33"/>
        <v>#VALUE!</v>
      </c>
      <c r="AW52" s="22" t="e">
        <f t="shared" si="33"/>
        <v>#VALUE!</v>
      </c>
      <c r="AX52" s="22">
        <f t="shared" si="33"/>
        <v>41.333333333333343</v>
      </c>
      <c r="AY52" s="22">
        <f t="shared" si="33"/>
        <v>52.166666666666671</v>
      </c>
      <c r="AZ52" s="22">
        <f t="shared" si="33"/>
        <v>37.333333333333343</v>
      </c>
      <c r="BA52" s="22" t="e">
        <f t="shared" si="33"/>
        <v>#VALUE!</v>
      </c>
      <c r="BB52" s="22">
        <f t="shared" si="33"/>
        <v>39.833333333333329</v>
      </c>
      <c r="BC52" s="22">
        <f t="shared" si="33"/>
        <v>31.333333333333336</v>
      </c>
      <c r="BD52" s="22">
        <f t="shared" si="33"/>
        <v>26.333333333333332</v>
      </c>
      <c r="BE52" s="22" t="e">
        <f t="shared" si="33"/>
        <v>#VALUE!</v>
      </c>
      <c r="BF52" s="22" t="e">
        <f t="shared" si="33"/>
        <v>#VALUE!</v>
      </c>
      <c r="BG52" s="22">
        <f t="shared" si="33"/>
        <v>46.666666666666664</v>
      </c>
      <c r="BH52" s="22">
        <f t="shared" si="33"/>
        <v>47.666666666666671</v>
      </c>
      <c r="BI52" s="22">
        <f t="shared" si="33"/>
        <v>54.666666666666664</v>
      </c>
      <c r="BJ52" s="22">
        <f t="shared" si="33"/>
        <v>45.833333333333336</v>
      </c>
      <c r="BK52" s="22" t="e">
        <f t="shared" si="33"/>
        <v>#VALUE!</v>
      </c>
      <c r="BL52" s="22" t="e">
        <f t="shared" si="33"/>
        <v>#VALUE!</v>
      </c>
      <c r="BM52" s="22">
        <f t="shared" si="33"/>
        <v>27.999999999999993</v>
      </c>
      <c r="BN52" s="22" t="e">
        <f t="shared" si="33"/>
        <v>#VALUE!</v>
      </c>
      <c r="BO52" s="22">
        <f t="shared" si="33"/>
        <v>54.666666666666664</v>
      </c>
      <c r="BP52" s="22" t="e">
        <f t="shared" ref="BP52:EA52" si="34">100*(1-(BP10-1)/6)</f>
        <v>#VALUE!</v>
      </c>
      <c r="BQ52" s="22">
        <f t="shared" si="34"/>
        <v>23.333333333333339</v>
      </c>
      <c r="BR52" s="22">
        <f t="shared" si="34"/>
        <v>27.166666666666661</v>
      </c>
      <c r="BS52" s="22" t="e">
        <f t="shared" si="34"/>
        <v>#VALUE!</v>
      </c>
      <c r="BT52" s="22">
        <f t="shared" si="34"/>
        <v>62.666666666666671</v>
      </c>
      <c r="BU52" s="22">
        <f t="shared" si="34"/>
        <v>50.833333333333329</v>
      </c>
      <c r="BV52" s="22">
        <f t="shared" si="34"/>
        <v>36.666666666666671</v>
      </c>
      <c r="BW52" s="22">
        <f t="shared" si="34"/>
        <v>25.166666666666661</v>
      </c>
      <c r="BX52" s="22">
        <f t="shared" si="34"/>
        <v>51.166666666666671</v>
      </c>
      <c r="BY52" s="22">
        <f t="shared" si="34"/>
        <v>40.833333333333336</v>
      </c>
      <c r="BZ52" s="22" t="e">
        <f t="shared" si="34"/>
        <v>#VALUE!</v>
      </c>
      <c r="CA52" s="22" t="e">
        <f t="shared" si="34"/>
        <v>#VALUE!</v>
      </c>
      <c r="CB52" s="22" t="e">
        <f t="shared" si="34"/>
        <v>#VALUE!</v>
      </c>
      <c r="CC52" s="22">
        <f t="shared" si="34"/>
        <v>44.666666666666664</v>
      </c>
      <c r="CD52" s="22" t="e">
        <f t="shared" si="34"/>
        <v>#VALUE!</v>
      </c>
      <c r="CE52" s="22" t="e">
        <f t="shared" si="34"/>
        <v>#VALUE!</v>
      </c>
      <c r="CF52" s="22" t="e">
        <f t="shared" si="34"/>
        <v>#VALUE!</v>
      </c>
      <c r="CG52" s="22" t="e">
        <f t="shared" si="34"/>
        <v>#VALUE!</v>
      </c>
      <c r="CH52" s="22">
        <f t="shared" si="34"/>
        <v>48.666666666666671</v>
      </c>
      <c r="CI52" s="22">
        <f t="shared" si="34"/>
        <v>22.333333333333329</v>
      </c>
      <c r="CJ52" s="22">
        <f t="shared" si="34"/>
        <v>35.166666666666671</v>
      </c>
      <c r="CK52" s="22">
        <f t="shared" si="34"/>
        <v>28.833333333333343</v>
      </c>
      <c r="CL52" s="22">
        <f t="shared" si="34"/>
        <v>51.499999999999993</v>
      </c>
      <c r="CM52" s="22">
        <f t="shared" si="34"/>
        <v>45.000000000000007</v>
      </c>
      <c r="CN52" s="22">
        <f t="shared" si="34"/>
        <v>63.999999999999993</v>
      </c>
      <c r="CO52" s="22" t="e">
        <f t="shared" si="34"/>
        <v>#VALUE!</v>
      </c>
      <c r="CP52" s="22">
        <f t="shared" si="34"/>
        <v>28.833333333333343</v>
      </c>
      <c r="CQ52" s="22">
        <f t="shared" si="34"/>
        <v>33.5</v>
      </c>
      <c r="CR52" s="22">
        <f t="shared" si="34"/>
        <v>34.833333333333329</v>
      </c>
      <c r="CS52" s="22">
        <f t="shared" si="34"/>
        <v>49.5</v>
      </c>
      <c r="CT52" s="22">
        <f t="shared" si="34"/>
        <v>28.666666666666664</v>
      </c>
      <c r="CU52" s="22" t="e">
        <f t="shared" si="34"/>
        <v>#VALUE!</v>
      </c>
      <c r="CV52" s="22">
        <f t="shared" si="34"/>
        <v>37.833333333333329</v>
      </c>
      <c r="CW52" s="22">
        <f t="shared" si="34"/>
        <v>49.166666666666671</v>
      </c>
      <c r="CX52" s="22">
        <f t="shared" si="34"/>
        <v>46.666666666666664</v>
      </c>
      <c r="CY52" s="22" t="e">
        <f t="shared" si="34"/>
        <v>#VALUE!</v>
      </c>
      <c r="CZ52" s="22" t="e">
        <f t="shared" si="34"/>
        <v>#VALUE!</v>
      </c>
      <c r="DA52" s="22">
        <f t="shared" si="34"/>
        <v>32.666666666666664</v>
      </c>
      <c r="DB52" s="22" t="e">
        <f t="shared" si="34"/>
        <v>#VALUE!</v>
      </c>
      <c r="DC52" s="22">
        <f t="shared" si="34"/>
        <v>48.833333333333329</v>
      </c>
      <c r="DD52" s="22">
        <f t="shared" si="34"/>
        <v>54</v>
      </c>
      <c r="DE52" s="22">
        <f t="shared" si="34"/>
        <v>50.333333333333343</v>
      </c>
      <c r="DF52" s="22">
        <f t="shared" si="34"/>
        <v>35.666666666666657</v>
      </c>
      <c r="DG52" s="22">
        <f t="shared" si="34"/>
        <v>49.5</v>
      </c>
      <c r="DH52" s="22">
        <f t="shared" si="34"/>
        <v>47.5</v>
      </c>
      <c r="DI52" s="22">
        <f t="shared" si="34"/>
        <v>57.833333333333336</v>
      </c>
      <c r="DJ52" s="22" t="e">
        <f t="shared" si="34"/>
        <v>#VALUE!</v>
      </c>
      <c r="DK52" s="22" t="e">
        <f t="shared" si="34"/>
        <v>#VALUE!</v>
      </c>
      <c r="DL52" s="22">
        <f t="shared" si="34"/>
        <v>33.166666666666664</v>
      </c>
      <c r="DM52" s="22">
        <f t="shared" si="34"/>
        <v>22.833333333333339</v>
      </c>
      <c r="DN52" s="22" t="e">
        <f t="shared" si="34"/>
        <v>#VALUE!</v>
      </c>
      <c r="DO52" s="22">
        <f t="shared" si="34"/>
        <v>53.333333333333343</v>
      </c>
      <c r="DP52" s="22">
        <f t="shared" si="34"/>
        <v>51.166666666666671</v>
      </c>
      <c r="DQ52" s="22">
        <f t="shared" si="34"/>
        <v>35</v>
      </c>
      <c r="DR52" s="22" t="e">
        <f t="shared" si="34"/>
        <v>#VALUE!</v>
      </c>
      <c r="DS52" s="22">
        <f t="shared" si="34"/>
        <v>54.833333333333336</v>
      </c>
      <c r="DT52" s="22">
        <f t="shared" si="34"/>
        <v>34.166666666666664</v>
      </c>
      <c r="DU52" s="22" t="e">
        <f t="shared" si="34"/>
        <v>#VALUE!</v>
      </c>
      <c r="DV52" s="22" t="e">
        <f t="shared" si="34"/>
        <v>#VALUE!</v>
      </c>
      <c r="DW52" s="22">
        <f t="shared" si="34"/>
        <v>63.666666666666671</v>
      </c>
      <c r="DX52" s="22">
        <f t="shared" si="34"/>
        <v>35.166666666666671</v>
      </c>
      <c r="DY52" s="22">
        <f t="shared" si="34"/>
        <v>40.833333333333336</v>
      </c>
      <c r="DZ52" s="22" t="e">
        <f t="shared" si="34"/>
        <v>#VALUE!</v>
      </c>
      <c r="EA52" s="22">
        <f t="shared" si="34"/>
        <v>46.666666666666664</v>
      </c>
      <c r="EB52" s="22" t="e">
        <f t="shared" ref="EB52:GM52" si="35">100*(1-(EB10-1)/6)</f>
        <v>#VALUE!</v>
      </c>
      <c r="EC52" s="22">
        <f t="shared" si="35"/>
        <v>55.666666666666664</v>
      </c>
      <c r="ED52" s="22">
        <f t="shared" si="35"/>
        <v>42.333333333333336</v>
      </c>
      <c r="EE52" s="22">
        <f t="shared" si="35"/>
        <v>40</v>
      </c>
      <c r="EF52" s="22">
        <f t="shared" si="35"/>
        <v>52</v>
      </c>
      <c r="EG52" s="22" t="e">
        <f t="shared" si="35"/>
        <v>#VALUE!</v>
      </c>
      <c r="EH52" s="22">
        <f t="shared" si="35"/>
        <v>45.833333333333336</v>
      </c>
      <c r="EI52" s="22" t="e">
        <f t="shared" si="35"/>
        <v>#VALUE!</v>
      </c>
      <c r="EJ52" s="22">
        <f t="shared" si="35"/>
        <v>52.666666666666664</v>
      </c>
      <c r="EK52" s="22">
        <f t="shared" si="35"/>
        <v>21.666666666666668</v>
      </c>
      <c r="EL52" s="22" t="e">
        <f t="shared" si="35"/>
        <v>#VALUE!</v>
      </c>
      <c r="EM52" s="22">
        <f t="shared" si="35"/>
        <v>28.833333333333343</v>
      </c>
      <c r="EN52" s="22">
        <f t="shared" si="35"/>
        <v>46</v>
      </c>
      <c r="EO52" s="22" t="e">
        <f t="shared" si="35"/>
        <v>#VALUE!</v>
      </c>
      <c r="EP52" s="22">
        <f t="shared" si="35"/>
        <v>62.5</v>
      </c>
      <c r="EQ52" s="22" t="e">
        <f t="shared" si="35"/>
        <v>#VALUE!</v>
      </c>
      <c r="ER52" s="22">
        <f t="shared" si="35"/>
        <v>41.333333333333343</v>
      </c>
      <c r="ES52" s="22">
        <f t="shared" si="35"/>
        <v>28.833333333333343</v>
      </c>
      <c r="ET52" s="22">
        <f t="shared" si="35"/>
        <v>38.833333333333329</v>
      </c>
      <c r="EU52" s="22">
        <f t="shared" si="35"/>
        <v>58.166666666666679</v>
      </c>
      <c r="EV52" s="22" t="e">
        <f t="shared" si="35"/>
        <v>#VALUE!</v>
      </c>
      <c r="EW52" s="22">
        <f t="shared" si="35"/>
        <v>41.333333333333343</v>
      </c>
      <c r="EX52" s="22" t="e">
        <f t="shared" si="35"/>
        <v>#VALUE!</v>
      </c>
      <c r="EY52" s="22">
        <f t="shared" si="35"/>
        <v>52.333333333333343</v>
      </c>
      <c r="EZ52" s="22">
        <f t="shared" si="35"/>
        <v>41</v>
      </c>
      <c r="FA52" s="22">
        <f t="shared" si="35"/>
        <v>47.833333333333336</v>
      </c>
      <c r="FB52" s="22">
        <f t="shared" si="35"/>
        <v>34</v>
      </c>
      <c r="FC52" s="22">
        <f t="shared" si="35"/>
        <v>33.166666666666664</v>
      </c>
      <c r="FD52" s="22" t="e">
        <f t="shared" si="35"/>
        <v>#VALUE!</v>
      </c>
      <c r="FE52" s="22">
        <f t="shared" si="35"/>
        <v>37</v>
      </c>
      <c r="FF52" s="22" t="e">
        <f t="shared" si="35"/>
        <v>#VALUE!</v>
      </c>
      <c r="FG52" s="22">
        <f t="shared" si="35"/>
        <v>39.833333333333329</v>
      </c>
      <c r="FH52" s="22">
        <f t="shared" si="35"/>
        <v>53.499999999999993</v>
      </c>
      <c r="FI52" s="22">
        <f t="shared" si="35"/>
        <v>40.166666666666671</v>
      </c>
      <c r="FJ52" s="22" t="e">
        <f t="shared" si="35"/>
        <v>#VALUE!</v>
      </c>
      <c r="FK52" s="22" t="e">
        <f t="shared" si="35"/>
        <v>#VALUE!</v>
      </c>
      <c r="FL52" s="22" t="e">
        <f t="shared" si="35"/>
        <v>#VALUE!</v>
      </c>
      <c r="FM52" s="22">
        <f t="shared" si="35"/>
        <v>44.499999999999993</v>
      </c>
      <c r="FN52" s="22">
        <f t="shared" si="35"/>
        <v>50.499999999999986</v>
      </c>
      <c r="FO52" s="22">
        <f t="shared" si="35"/>
        <v>43.166666666666664</v>
      </c>
      <c r="FP52" s="22" t="e">
        <f t="shared" si="35"/>
        <v>#VALUE!</v>
      </c>
      <c r="FQ52" s="22">
        <f t="shared" si="35"/>
        <v>62.5</v>
      </c>
      <c r="FR52" s="22">
        <f t="shared" si="35"/>
        <v>17.166666666666675</v>
      </c>
      <c r="FS52" s="22">
        <f t="shared" si="35"/>
        <v>34.500000000000007</v>
      </c>
      <c r="FT52" s="22">
        <f t="shared" si="35"/>
        <v>34</v>
      </c>
      <c r="FU52" s="22" t="e">
        <f t="shared" si="35"/>
        <v>#VALUE!</v>
      </c>
      <c r="FV52" s="22" t="e">
        <f t="shared" si="35"/>
        <v>#VALUE!</v>
      </c>
      <c r="FW52" s="22">
        <f t="shared" si="35"/>
        <v>41.333333333333343</v>
      </c>
      <c r="FX52" s="22" t="e">
        <f t="shared" si="35"/>
        <v>#VALUE!</v>
      </c>
      <c r="FY52" s="22">
        <f t="shared" si="35"/>
        <v>28.666666666666664</v>
      </c>
      <c r="FZ52" s="22">
        <f t="shared" si="35"/>
        <v>51.666666666666657</v>
      </c>
      <c r="GA52" s="22" t="e">
        <f t="shared" si="35"/>
        <v>#VALUE!</v>
      </c>
      <c r="GB52" s="22" t="e">
        <f t="shared" si="35"/>
        <v>#VALUE!</v>
      </c>
      <c r="GC52" s="22" t="e">
        <f t="shared" si="35"/>
        <v>#VALUE!</v>
      </c>
      <c r="GD52" s="22" t="e">
        <f t="shared" si="35"/>
        <v>#VALUE!</v>
      </c>
      <c r="GE52" s="22" t="e">
        <f t="shared" si="35"/>
        <v>#VALUE!</v>
      </c>
      <c r="GF52" s="22">
        <f t="shared" si="35"/>
        <v>23.166666666666657</v>
      </c>
      <c r="GG52" s="22">
        <f t="shared" si="35"/>
        <v>25.833333333333329</v>
      </c>
      <c r="GH52" s="22" t="e">
        <f t="shared" si="35"/>
        <v>#VALUE!</v>
      </c>
      <c r="GI52" s="22">
        <f t="shared" si="35"/>
        <v>34.666666666666671</v>
      </c>
      <c r="GJ52" s="22">
        <f t="shared" si="35"/>
        <v>54.333333333333321</v>
      </c>
      <c r="GK52" s="22">
        <f t="shared" si="35"/>
        <v>54.333333333333321</v>
      </c>
      <c r="GL52" s="22">
        <f t="shared" si="35"/>
        <v>42.499999999999993</v>
      </c>
      <c r="GM52" s="22" t="e">
        <f t="shared" si="35"/>
        <v>#VALUE!</v>
      </c>
      <c r="GN52" s="22" t="e">
        <f t="shared" ref="GN52:HI52" si="36">100*(1-(GN10-1)/6)</f>
        <v>#VALUE!</v>
      </c>
      <c r="GO52" s="22" t="e">
        <f t="shared" si="36"/>
        <v>#VALUE!</v>
      </c>
      <c r="GP52" s="22">
        <f t="shared" si="36"/>
        <v>52.333333333333343</v>
      </c>
      <c r="GQ52" s="22">
        <f t="shared" si="36"/>
        <v>49.666666666666671</v>
      </c>
      <c r="GR52" s="22">
        <f t="shared" si="36"/>
        <v>41.333333333333343</v>
      </c>
      <c r="GS52" s="22" t="e">
        <f t="shared" si="36"/>
        <v>#VALUE!</v>
      </c>
      <c r="GT52" s="22" t="e">
        <f t="shared" si="36"/>
        <v>#VALUE!</v>
      </c>
      <c r="GU52" s="22">
        <f t="shared" si="36"/>
        <v>48.166666666666657</v>
      </c>
      <c r="GV52" s="22">
        <f t="shared" si="36"/>
        <v>50.499999999999986</v>
      </c>
      <c r="GW52" s="22">
        <f t="shared" si="36"/>
        <v>29.499999999999993</v>
      </c>
      <c r="GX52" s="22">
        <f t="shared" si="36"/>
        <v>24.666666666666671</v>
      </c>
      <c r="GY52" s="22">
        <f t="shared" si="36"/>
        <v>29.333333333333332</v>
      </c>
      <c r="GZ52" s="22">
        <f t="shared" si="36"/>
        <v>43.833333333333336</v>
      </c>
      <c r="HA52" s="22" t="e">
        <f t="shared" si="36"/>
        <v>#VALUE!</v>
      </c>
      <c r="HB52" s="22" t="e">
        <f t="shared" si="36"/>
        <v>#VALUE!</v>
      </c>
      <c r="HC52" s="22">
        <f t="shared" si="36"/>
        <v>69.166666666666671</v>
      </c>
      <c r="HD52" s="22">
        <f t="shared" si="36"/>
        <v>45.666666666666664</v>
      </c>
      <c r="HE52" s="22" t="e">
        <f t="shared" si="36"/>
        <v>#VALUE!</v>
      </c>
      <c r="HF52" s="22" t="e">
        <f t="shared" si="36"/>
        <v>#VALUE!</v>
      </c>
      <c r="HG52" s="22">
        <f t="shared" si="36"/>
        <v>67.5</v>
      </c>
      <c r="HH52" s="22">
        <f t="shared" si="36"/>
        <v>50.499999999999986</v>
      </c>
      <c r="HI52" s="22">
        <f t="shared" si="36"/>
        <v>60.000000000000007</v>
      </c>
    </row>
    <row r="53" spans="1:217">
      <c r="A53" s="16">
        <v>52</v>
      </c>
      <c r="B53" s="22" t="str">
        <f t="shared" si="4"/>
        <v>Environmental Performance Index (2024)</v>
      </c>
      <c r="C53" s="22"/>
      <c r="D53" s="22">
        <f t="shared" ref="D53:BO53" si="37">100-D11</f>
        <v>69</v>
      </c>
      <c r="E53" s="22">
        <f t="shared" si="37"/>
        <v>47.8</v>
      </c>
      <c r="F53" s="22">
        <f t="shared" si="37"/>
        <v>58.3</v>
      </c>
      <c r="G53" s="22" t="e">
        <f t="shared" si="37"/>
        <v>#VALUE!</v>
      </c>
      <c r="H53" s="22" t="e">
        <f t="shared" si="37"/>
        <v>#VALUE!</v>
      </c>
      <c r="I53" s="22">
        <f t="shared" si="37"/>
        <v>59.9</v>
      </c>
      <c r="J53" s="22" t="e">
        <f t="shared" si="37"/>
        <v>#VALUE!</v>
      </c>
      <c r="K53" s="22">
        <f t="shared" si="37"/>
        <v>44.4</v>
      </c>
      <c r="L53" s="22">
        <f t="shared" si="37"/>
        <v>53</v>
      </c>
      <c r="M53" s="22">
        <f t="shared" si="37"/>
        <v>55.1</v>
      </c>
      <c r="N53" s="22" t="e">
        <f t="shared" si="37"/>
        <v>#VALUE!</v>
      </c>
      <c r="O53" s="22">
        <f t="shared" si="37"/>
        <v>36.9</v>
      </c>
      <c r="P53" s="22">
        <f t="shared" si="37"/>
        <v>31.099999999999994</v>
      </c>
      <c r="Q53" s="22">
        <f t="shared" si="37"/>
        <v>59.5</v>
      </c>
      <c r="R53" s="22">
        <f t="shared" si="37"/>
        <v>44.1</v>
      </c>
      <c r="S53" s="22">
        <f t="shared" si="37"/>
        <v>64.7</v>
      </c>
      <c r="T53" s="22">
        <f t="shared" si="37"/>
        <v>71.900000000000006</v>
      </c>
      <c r="U53" s="22">
        <f t="shared" si="37"/>
        <v>46.9</v>
      </c>
      <c r="V53" s="22">
        <f t="shared" si="37"/>
        <v>41.8</v>
      </c>
      <c r="W53" s="22">
        <f t="shared" si="37"/>
        <v>33.200000000000003</v>
      </c>
      <c r="X53" s="22">
        <f t="shared" si="37"/>
        <v>52.6</v>
      </c>
      <c r="Y53" s="22">
        <f t="shared" si="37"/>
        <v>62.2</v>
      </c>
      <c r="Z53" s="22" t="e">
        <f t="shared" si="37"/>
        <v>#VALUE!</v>
      </c>
      <c r="AA53" s="22">
        <f t="shared" si="37"/>
        <v>56.7</v>
      </c>
      <c r="AB53" s="22">
        <f t="shared" si="37"/>
        <v>54.7</v>
      </c>
      <c r="AC53" s="22">
        <f t="shared" si="37"/>
        <v>54</v>
      </c>
      <c r="AD53" s="22">
        <f t="shared" si="37"/>
        <v>50.8</v>
      </c>
      <c r="AE53" s="22">
        <f t="shared" si="37"/>
        <v>47</v>
      </c>
      <c r="AF53" s="22">
        <f t="shared" si="37"/>
        <v>51.7</v>
      </c>
      <c r="AG53" s="22">
        <f t="shared" si="37"/>
        <v>43.8</v>
      </c>
      <c r="AH53" s="22">
        <f t="shared" si="37"/>
        <v>57.8</v>
      </c>
      <c r="AI53" s="22">
        <f t="shared" si="37"/>
        <v>66.5</v>
      </c>
      <c r="AJ53" s="22">
        <f t="shared" si="37"/>
        <v>68.8</v>
      </c>
      <c r="AK53" s="22">
        <f t="shared" si="37"/>
        <v>61.4</v>
      </c>
      <c r="AL53" s="22">
        <f t="shared" si="37"/>
        <v>38.9</v>
      </c>
      <c r="AM53" s="22">
        <f t="shared" si="37"/>
        <v>62</v>
      </c>
      <c r="AN53" s="22" t="e">
        <f t="shared" si="37"/>
        <v>#VALUE!</v>
      </c>
      <c r="AO53" s="22">
        <f t="shared" si="37"/>
        <v>61</v>
      </c>
      <c r="AP53" s="22">
        <f t="shared" si="37"/>
        <v>64.099999999999994</v>
      </c>
      <c r="AQ53" s="22">
        <f t="shared" si="37"/>
        <v>50.4</v>
      </c>
      <c r="AR53" s="22">
        <f t="shared" si="37"/>
        <v>64.599999999999994</v>
      </c>
      <c r="AS53" s="22">
        <f t="shared" si="37"/>
        <v>50.3</v>
      </c>
      <c r="AT53" s="22">
        <f t="shared" si="37"/>
        <v>61.8</v>
      </c>
      <c r="AU53" s="22">
        <f t="shared" si="37"/>
        <v>60.5</v>
      </c>
      <c r="AV53" s="22">
        <f t="shared" si="37"/>
        <v>58.4</v>
      </c>
      <c r="AW53" s="22" t="e">
        <f t="shared" si="37"/>
        <v>#VALUE!</v>
      </c>
      <c r="AX53" s="22">
        <f t="shared" si="37"/>
        <v>44.5</v>
      </c>
      <c r="AY53" s="22">
        <f t="shared" si="37"/>
        <v>57.1</v>
      </c>
      <c r="AZ53" s="22">
        <f t="shared" si="37"/>
        <v>37.700000000000003</v>
      </c>
      <c r="BA53" s="22">
        <f t="shared" si="37"/>
        <v>47.5</v>
      </c>
      <c r="BB53" s="22">
        <f t="shared" si="37"/>
        <v>46.1</v>
      </c>
      <c r="BC53" s="22">
        <f t="shared" si="37"/>
        <v>34.5</v>
      </c>
      <c r="BD53" s="22">
        <f t="shared" si="37"/>
        <v>32.299999999999997</v>
      </c>
      <c r="BE53" s="22">
        <f t="shared" si="37"/>
        <v>67.7</v>
      </c>
      <c r="BF53" s="22">
        <f t="shared" si="37"/>
        <v>50.7</v>
      </c>
      <c r="BG53" s="22">
        <f t="shared" si="37"/>
        <v>52.3</v>
      </c>
      <c r="BH53" s="22">
        <f t="shared" si="37"/>
        <v>48.7</v>
      </c>
      <c r="BI53" s="22">
        <f t="shared" si="37"/>
        <v>56.3</v>
      </c>
      <c r="BJ53" s="22">
        <f t="shared" si="37"/>
        <v>58.4</v>
      </c>
      <c r="BK53" s="22">
        <f t="shared" si="37"/>
        <v>58.3</v>
      </c>
      <c r="BL53" s="22">
        <f t="shared" si="37"/>
        <v>71</v>
      </c>
      <c r="BM53" s="22">
        <f t="shared" si="37"/>
        <v>24.299999999999997</v>
      </c>
      <c r="BN53" s="22">
        <f t="shared" si="37"/>
        <v>61.3</v>
      </c>
      <c r="BO53" s="22">
        <f t="shared" si="37"/>
        <v>63.7</v>
      </c>
      <c r="BP53" s="22">
        <f t="shared" ref="BP53:EA53" si="38">100-BP11</f>
        <v>54</v>
      </c>
      <c r="BQ53" s="22">
        <f t="shared" si="38"/>
        <v>26.200000000000003</v>
      </c>
      <c r="BR53" s="22">
        <f t="shared" si="38"/>
        <v>33</v>
      </c>
      <c r="BS53" s="22" t="e">
        <f t="shared" si="38"/>
        <v>#VALUE!</v>
      </c>
      <c r="BT53" s="22">
        <f t="shared" si="38"/>
        <v>46.7</v>
      </c>
      <c r="BU53" s="22">
        <f t="shared" si="38"/>
        <v>62.4</v>
      </c>
      <c r="BV53" s="22">
        <f t="shared" si="38"/>
        <v>52.7</v>
      </c>
      <c r="BW53" s="22">
        <f t="shared" si="38"/>
        <v>25.5</v>
      </c>
      <c r="BX53" s="22">
        <f t="shared" si="38"/>
        <v>63.1</v>
      </c>
      <c r="BY53" s="22">
        <f t="shared" si="38"/>
        <v>32.700000000000003</v>
      </c>
      <c r="BZ53" s="22" t="e">
        <f t="shared" si="38"/>
        <v>#VALUE!</v>
      </c>
      <c r="CA53" s="22">
        <f t="shared" si="38"/>
        <v>54.2</v>
      </c>
      <c r="CB53" s="22" t="e">
        <f t="shared" si="38"/>
        <v>#VALUE!</v>
      </c>
      <c r="CC53" s="22">
        <f t="shared" si="38"/>
        <v>67.5</v>
      </c>
      <c r="CD53" s="22">
        <f t="shared" si="38"/>
        <v>63.5</v>
      </c>
      <c r="CE53" s="22">
        <f t="shared" si="38"/>
        <v>58</v>
      </c>
      <c r="CF53" s="22">
        <f t="shared" si="38"/>
        <v>51</v>
      </c>
      <c r="CG53" s="22">
        <f t="shared" si="38"/>
        <v>63.6</v>
      </c>
      <c r="CH53" s="22">
        <f t="shared" si="38"/>
        <v>59.8</v>
      </c>
      <c r="CI53" s="22" t="e">
        <f t="shared" si="38"/>
        <v>#VALUE!</v>
      </c>
      <c r="CJ53" s="22">
        <f t="shared" si="38"/>
        <v>40.200000000000003</v>
      </c>
      <c r="CK53" s="22">
        <f t="shared" si="38"/>
        <v>35.700000000000003</v>
      </c>
      <c r="CL53" s="22">
        <f t="shared" si="38"/>
        <v>72.400000000000006</v>
      </c>
      <c r="CM53" s="22">
        <f t="shared" si="38"/>
        <v>66.400000000000006</v>
      </c>
      <c r="CN53" s="22">
        <f t="shared" si="38"/>
        <v>58.2</v>
      </c>
      <c r="CO53" s="22">
        <f t="shared" si="38"/>
        <v>69.7</v>
      </c>
      <c r="CP53" s="22">
        <f t="shared" si="38"/>
        <v>34.200000000000003</v>
      </c>
      <c r="CQ53" s="22">
        <f t="shared" si="38"/>
        <v>52</v>
      </c>
      <c r="CR53" s="22">
        <f t="shared" si="38"/>
        <v>39.700000000000003</v>
      </c>
      <c r="CS53" s="22">
        <f t="shared" si="38"/>
        <v>51.5</v>
      </c>
      <c r="CT53" s="22">
        <f t="shared" si="38"/>
        <v>38.6</v>
      </c>
      <c r="CU53" s="22" t="e">
        <f t="shared" si="38"/>
        <v>#VALUE!</v>
      </c>
      <c r="CV53" s="22">
        <f t="shared" si="38"/>
        <v>52.7</v>
      </c>
      <c r="CW53" s="22">
        <f t="shared" si="38"/>
        <v>52.2</v>
      </c>
      <c r="CX53" s="22">
        <f t="shared" si="38"/>
        <v>63.1</v>
      </c>
      <c r="CY53" s="22">
        <f t="shared" si="38"/>
        <v>55.7</v>
      </c>
      <c r="CZ53" s="22" t="e">
        <f t="shared" si="38"/>
        <v>#VALUE!</v>
      </c>
      <c r="DA53" s="22">
        <f t="shared" si="38"/>
        <v>49.4</v>
      </c>
      <c r="DB53" s="22" t="e">
        <f t="shared" si="38"/>
        <v>#VALUE!</v>
      </c>
      <c r="DC53" s="22">
        <f t="shared" si="38"/>
        <v>55.6</v>
      </c>
      <c r="DD53" s="22">
        <f t="shared" si="38"/>
        <v>57.2</v>
      </c>
      <c r="DE53" s="22">
        <f t="shared" si="38"/>
        <v>73.7</v>
      </c>
      <c r="DF53" s="22">
        <f t="shared" si="38"/>
        <v>39.799999999999997</v>
      </c>
      <c r="DG53" s="22">
        <f t="shared" si="38"/>
        <v>60.1</v>
      </c>
      <c r="DH53" s="22">
        <f t="shared" si="38"/>
        <v>63.1</v>
      </c>
      <c r="DI53" s="22">
        <f t="shared" si="38"/>
        <v>65.7</v>
      </c>
      <c r="DJ53" s="22" t="e">
        <f t="shared" si="38"/>
        <v>#VALUE!</v>
      </c>
      <c r="DK53" s="22" t="e">
        <f t="shared" si="38"/>
        <v>#VALUE!</v>
      </c>
      <c r="DL53" s="22">
        <f t="shared" si="38"/>
        <v>35.900000000000006</v>
      </c>
      <c r="DM53" s="22">
        <f t="shared" si="38"/>
        <v>24.900000000000006</v>
      </c>
      <c r="DN53" s="22" t="e">
        <f t="shared" si="38"/>
        <v>#VALUE!</v>
      </c>
      <c r="DO53" s="22">
        <f t="shared" si="38"/>
        <v>69.900000000000006</v>
      </c>
      <c r="DP53" s="22">
        <f t="shared" si="38"/>
        <v>64.900000000000006</v>
      </c>
      <c r="DQ53" s="22">
        <f t="shared" si="38"/>
        <v>59</v>
      </c>
      <c r="DR53" s="22">
        <f t="shared" si="38"/>
        <v>61.9</v>
      </c>
      <c r="DS53" s="22">
        <f t="shared" si="38"/>
        <v>65.5</v>
      </c>
      <c r="DT53" s="22">
        <f t="shared" si="38"/>
        <v>33.099999999999994</v>
      </c>
      <c r="DU53" s="22">
        <f t="shared" si="38"/>
        <v>57.5</v>
      </c>
      <c r="DV53" s="22" t="e">
        <f t="shared" si="38"/>
        <v>#VALUE!</v>
      </c>
      <c r="DW53" s="22">
        <f t="shared" si="38"/>
        <v>65.400000000000006</v>
      </c>
      <c r="DX53" s="22">
        <f t="shared" si="38"/>
        <v>52.7</v>
      </c>
      <c r="DY53" s="22">
        <f t="shared" si="38"/>
        <v>55.8</v>
      </c>
      <c r="DZ53" s="22">
        <f t="shared" si="38"/>
        <v>59.2</v>
      </c>
      <c r="EA53" s="22">
        <f t="shared" si="38"/>
        <v>53.9</v>
      </c>
      <c r="EB53" s="22" t="e">
        <f t="shared" ref="EB53:GM53" si="39">100-EB11</f>
        <v>#VALUE!</v>
      </c>
      <c r="EC53" s="22">
        <f t="shared" si="39"/>
        <v>62.8</v>
      </c>
      <c r="ED53" s="22">
        <f t="shared" si="39"/>
        <v>52.3</v>
      </c>
      <c r="EE53" s="22">
        <f t="shared" si="39"/>
        <v>60.5</v>
      </c>
      <c r="EF53" s="22">
        <f t="shared" si="39"/>
        <v>61</v>
      </c>
      <c r="EG53" s="22">
        <f t="shared" si="39"/>
        <v>72.900000000000006</v>
      </c>
      <c r="EH53" s="22">
        <f t="shared" si="39"/>
        <v>56</v>
      </c>
      <c r="EI53" s="22" t="e">
        <f t="shared" si="39"/>
        <v>#VALUE!</v>
      </c>
      <c r="EJ53" s="22">
        <f t="shared" si="39"/>
        <v>66.900000000000006</v>
      </c>
      <c r="EK53" s="22">
        <f t="shared" si="39"/>
        <v>33.099999999999994</v>
      </c>
      <c r="EL53" s="22" t="e">
        <f t="shared" si="39"/>
        <v>#VALUE!</v>
      </c>
      <c r="EM53" s="22">
        <f t="shared" si="39"/>
        <v>42.7</v>
      </c>
      <c r="EN53" s="22">
        <f t="shared" si="39"/>
        <v>52.6</v>
      </c>
      <c r="EO53" s="22">
        <f t="shared" si="39"/>
        <v>60</v>
      </c>
      <c r="EP53" s="22">
        <f t="shared" si="39"/>
        <v>62.1</v>
      </c>
      <c r="EQ53" s="22" t="e">
        <f t="shared" si="39"/>
        <v>#VALUE!</v>
      </c>
      <c r="ER53" s="22">
        <f t="shared" si="39"/>
        <v>49.7</v>
      </c>
      <c r="ES53" s="22">
        <f t="shared" si="39"/>
        <v>30.099999999999994</v>
      </c>
      <c r="ET53" s="22">
        <f t="shared" si="39"/>
        <v>48.7</v>
      </c>
      <c r="EU53" s="22">
        <f t="shared" si="39"/>
        <v>74.5</v>
      </c>
      <c r="EV53" s="22" t="e">
        <f t="shared" si="39"/>
        <v>#VALUE!</v>
      </c>
      <c r="EW53" s="22">
        <f t="shared" si="39"/>
        <v>47.1</v>
      </c>
      <c r="EX53" s="22">
        <f t="shared" si="39"/>
        <v>63.1</v>
      </c>
      <c r="EY53" s="22">
        <f t="shared" si="39"/>
        <v>60.5</v>
      </c>
      <c r="EZ53" s="22">
        <f t="shared" si="39"/>
        <v>53.5</v>
      </c>
      <c r="FA53" s="22">
        <f t="shared" si="39"/>
        <v>67.900000000000006</v>
      </c>
      <c r="FB53" s="22">
        <f t="shared" si="39"/>
        <v>35.799999999999997</v>
      </c>
      <c r="FC53" s="22">
        <f t="shared" si="39"/>
        <v>38.1</v>
      </c>
      <c r="FD53" s="22" t="e">
        <f t="shared" si="39"/>
        <v>#VALUE!</v>
      </c>
      <c r="FE53" s="22">
        <f t="shared" si="39"/>
        <v>53.2</v>
      </c>
      <c r="FF53" s="22" t="e">
        <f t="shared" si="39"/>
        <v>#VALUE!</v>
      </c>
      <c r="FG53" s="22">
        <f t="shared" si="39"/>
        <v>42.7</v>
      </c>
      <c r="FH53" s="22">
        <f t="shared" si="39"/>
        <v>53.3</v>
      </c>
      <c r="FI53" s="22">
        <f t="shared" si="39"/>
        <v>66.099999999999994</v>
      </c>
      <c r="FJ53" s="22">
        <f t="shared" si="39"/>
        <v>52.9</v>
      </c>
      <c r="FK53" s="22" t="e">
        <f t="shared" si="39"/>
        <v>#VALUE!</v>
      </c>
      <c r="FL53" s="22">
        <f t="shared" si="39"/>
        <v>63.8</v>
      </c>
      <c r="FM53" s="22">
        <f t="shared" si="39"/>
        <v>57.5</v>
      </c>
      <c r="FN53" s="22">
        <f t="shared" si="39"/>
        <v>56.2</v>
      </c>
      <c r="FO53" s="22">
        <f t="shared" si="39"/>
        <v>50.2</v>
      </c>
      <c r="FP53" s="22">
        <f t="shared" si="39"/>
        <v>52.1</v>
      </c>
      <c r="FQ53" s="22">
        <f t="shared" si="39"/>
        <v>60.1</v>
      </c>
      <c r="FR53" s="22">
        <f t="shared" si="39"/>
        <v>47</v>
      </c>
      <c r="FS53" s="22">
        <f t="shared" si="39"/>
        <v>34.900000000000006</v>
      </c>
      <c r="FT53" s="22">
        <f t="shared" si="39"/>
        <v>37.6</v>
      </c>
      <c r="FU53" s="22">
        <f t="shared" si="39"/>
        <v>57.8</v>
      </c>
      <c r="FV53" s="22" t="e">
        <f t="shared" si="39"/>
        <v>#VALUE!</v>
      </c>
      <c r="FW53" s="22">
        <f t="shared" si="39"/>
        <v>57.3</v>
      </c>
      <c r="FX53" s="22" t="e">
        <f t="shared" si="39"/>
        <v>#VALUE!</v>
      </c>
      <c r="FY53" s="22">
        <f t="shared" si="39"/>
        <v>36</v>
      </c>
      <c r="FZ53" s="22">
        <f t="shared" si="39"/>
        <v>61.2</v>
      </c>
      <c r="GA53" s="22" t="e">
        <f t="shared" si="39"/>
        <v>#VALUE!</v>
      </c>
      <c r="GB53" s="22">
        <f t="shared" si="39"/>
        <v>48.9</v>
      </c>
      <c r="GC53" s="22">
        <f t="shared" si="39"/>
        <v>45.8</v>
      </c>
      <c r="GD53" s="22">
        <f t="shared" si="39"/>
        <v>60.9</v>
      </c>
      <c r="GE53" s="22">
        <f t="shared" si="39"/>
        <v>43.1</v>
      </c>
      <c r="GF53" s="22">
        <f t="shared" si="39"/>
        <v>29.700000000000003</v>
      </c>
      <c r="GG53" s="22">
        <f t="shared" si="39"/>
        <v>32.200000000000003</v>
      </c>
      <c r="GH53" s="22" t="e">
        <f t="shared" si="39"/>
        <v>#VALUE!</v>
      </c>
      <c r="GI53" s="22">
        <f t="shared" si="39"/>
        <v>49.9</v>
      </c>
      <c r="GJ53" s="22">
        <f t="shared" si="39"/>
        <v>67.7</v>
      </c>
      <c r="GK53" s="22">
        <f t="shared" si="39"/>
        <v>56.4</v>
      </c>
      <c r="GL53" s="22">
        <f t="shared" si="39"/>
        <v>54.3</v>
      </c>
      <c r="GM53" s="22">
        <f t="shared" si="39"/>
        <v>50.1</v>
      </c>
      <c r="GN53" s="22">
        <f t="shared" ref="GN53:HI53" si="40">100-GN11</f>
        <v>64.3</v>
      </c>
      <c r="GO53" s="22">
        <f t="shared" si="40"/>
        <v>59.6</v>
      </c>
      <c r="GP53" s="22">
        <f t="shared" si="40"/>
        <v>47.5</v>
      </c>
      <c r="GQ53" s="22">
        <f t="shared" si="40"/>
        <v>54.7</v>
      </c>
      <c r="GR53" s="22">
        <f t="shared" si="40"/>
        <v>62.8</v>
      </c>
      <c r="GS53" s="22">
        <f t="shared" si="40"/>
        <v>59.4</v>
      </c>
      <c r="GT53" s="22" t="e">
        <f t="shared" si="40"/>
        <v>#VALUE!</v>
      </c>
      <c r="GU53" s="22">
        <f t="shared" si="40"/>
        <v>64.2</v>
      </c>
      <c r="GV53" s="22">
        <f t="shared" si="40"/>
        <v>45.4</v>
      </c>
      <c r="GW53" s="22">
        <f t="shared" si="40"/>
        <v>48.4</v>
      </c>
      <c r="GX53" s="22">
        <f t="shared" si="40"/>
        <v>27.400000000000006</v>
      </c>
      <c r="GY53" s="22">
        <f t="shared" si="40"/>
        <v>42.8</v>
      </c>
      <c r="GZ53" s="22">
        <f t="shared" si="40"/>
        <v>55.9</v>
      </c>
      <c r="HA53" s="22">
        <f t="shared" si="40"/>
        <v>57.4</v>
      </c>
      <c r="HB53" s="22">
        <f t="shared" si="40"/>
        <v>55</v>
      </c>
      <c r="HC53" s="22">
        <f t="shared" si="40"/>
        <v>46.7</v>
      </c>
      <c r="HD53" s="22">
        <f t="shared" si="40"/>
        <v>75.400000000000006</v>
      </c>
      <c r="HE53" s="22" t="e">
        <f t="shared" si="40"/>
        <v>#VALUE!</v>
      </c>
      <c r="HF53" s="22" t="e">
        <f t="shared" si="40"/>
        <v>#VALUE!</v>
      </c>
      <c r="HG53" s="22" t="e">
        <f t="shared" si="40"/>
        <v>#VALUE!</v>
      </c>
      <c r="HH53" s="22">
        <f t="shared" si="40"/>
        <v>53.3</v>
      </c>
      <c r="HI53" s="22">
        <f t="shared" si="40"/>
        <v>48.4</v>
      </c>
    </row>
    <row r="54" spans="1:217">
      <c r="A54" s="16">
        <v>53</v>
      </c>
      <c r="B54" s="22" t="str">
        <f t="shared" si="4"/>
        <v>Child labour (% ages 5-17) (2010-2019)</v>
      </c>
      <c r="C54" s="22"/>
      <c r="D54" s="23">
        <f t="shared" ref="D54:BO54" si="41">D12</f>
        <v>13</v>
      </c>
      <c r="E54" s="23">
        <f t="shared" si="41"/>
        <v>3.3</v>
      </c>
      <c r="F54" s="23">
        <f t="shared" si="41"/>
        <v>2.5</v>
      </c>
      <c r="G54" s="23" t="str">
        <f t="shared" si="41"/>
        <v>NV</v>
      </c>
      <c r="H54" s="23" t="str">
        <f t="shared" si="41"/>
        <v>NV</v>
      </c>
      <c r="I54" s="23">
        <f t="shared" si="41"/>
        <v>18.7</v>
      </c>
      <c r="J54" s="23" t="str">
        <f t="shared" si="41"/>
        <v>NV</v>
      </c>
      <c r="K54" s="23" t="str">
        <f t="shared" si="41"/>
        <v>NV</v>
      </c>
      <c r="L54" s="23" t="str">
        <f t="shared" si="41"/>
        <v>NV</v>
      </c>
      <c r="M54" s="23">
        <f t="shared" si="41"/>
        <v>4.0999999999999996</v>
      </c>
      <c r="N54" s="23" t="str">
        <f t="shared" si="41"/>
        <v>NV</v>
      </c>
      <c r="O54" s="23" t="str">
        <f t="shared" si="41"/>
        <v>NV</v>
      </c>
      <c r="P54" s="23" t="str">
        <f t="shared" si="41"/>
        <v>NV</v>
      </c>
      <c r="Q54" s="23" t="str">
        <f t="shared" si="41"/>
        <v>NV</v>
      </c>
      <c r="R54" s="23" t="str">
        <f t="shared" si="41"/>
        <v>NV</v>
      </c>
      <c r="S54" s="23" t="str">
        <f t="shared" si="41"/>
        <v>NV</v>
      </c>
      <c r="T54" s="23">
        <f t="shared" si="41"/>
        <v>6.8</v>
      </c>
      <c r="U54" s="23">
        <f t="shared" si="41"/>
        <v>1.4</v>
      </c>
      <c r="V54" s="23">
        <f t="shared" si="41"/>
        <v>4.0999999999999996</v>
      </c>
      <c r="W54" s="23" t="str">
        <f t="shared" si="41"/>
        <v>NV</v>
      </c>
      <c r="X54" s="23">
        <f t="shared" si="41"/>
        <v>3.3</v>
      </c>
      <c r="Y54" s="23">
        <f t="shared" si="41"/>
        <v>24.8</v>
      </c>
      <c r="Z54" s="23" t="str">
        <f t="shared" si="41"/>
        <v>NV</v>
      </c>
      <c r="AA54" s="23">
        <f t="shared" si="41"/>
        <v>3.5</v>
      </c>
      <c r="AB54" s="23">
        <f t="shared" si="41"/>
        <v>13.6</v>
      </c>
      <c r="AC54" s="23" t="str">
        <f t="shared" si="41"/>
        <v>NV</v>
      </c>
      <c r="AD54" s="23" t="str">
        <f t="shared" si="41"/>
        <v>NV</v>
      </c>
      <c r="AE54" s="23">
        <f t="shared" si="41"/>
        <v>5.4</v>
      </c>
      <c r="AF54" s="23" t="str">
        <f t="shared" si="41"/>
        <v>NV</v>
      </c>
      <c r="AG54" s="23" t="str">
        <f t="shared" si="41"/>
        <v>NV</v>
      </c>
      <c r="AH54" s="23">
        <f t="shared" si="41"/>
        <v>42</v>
      </c>
      <c r="AI54" s="23">
        <f t="shared" si="41"/>
        <v>30.9</v>
      </c>
      <c r="AJ54" s="23">
        <f t="shared" si="41"/>
        <v>12.6</v>
      </c>
      <c r="AK54" s="23">
        <f t="shared" si="41"/>
        <v>38.9</v>
      </c>
      <c r="AL54" s="23" t="str">
        <f t="shared" si="41"/>
        <v>NV</v>
      </c>
      <c r="AM54" s="23" t="str">
        <f t="shared" si="41"/>
        <v>NV</v>
      </c>
      <c r="AN54" s="23" t="str">
        <f t="shared" si="41"/>
        <v>NV</v>
      </c>
      <c r="AO54" s="23">
        <f t="shared" si="41"/>
        <v>26.9</v>
      </c>
      <c r="AP54" s="23">
        <f t="shared" si="41"/>
        <v>39</v>
      </c>
      <c r="AQ54" s="23">
        <f t="shared" si="41"/>
        <v>5.9</v>
      </c>
      <c r="AR54" s="23" t="str">
        <f t="shared" si="41"/>
        <v>NV</v>
      </c>
      <c r="AS54" s="23">
        <f t="shared" si="41"/>
        <v>7</v>
      </c>
      <c r="AT54" s="23">
        <f t="shared" si="41"/>
        <v>28.5</v>
      </c>
      <c r="AU54" s="23">
        <f t="shared" si="41"/>
        <v>14.7</v>
      </c>
      <c r="AV54" s="23">
        <f t="shared" si="41"/>
        <v>14.1</v>
      </c>
      <c r="AW54" s="23" t="str">
        <f t="shared" si="41"/>
        <v>NV</v>
      </c>
      <c r="AX54" s="23">
        <f t="shared" si="41"/>
        <v>3.8</v>
      </c>
      <c r="AY54" s="23">
        <f t="shared" si="41"/>
        <v>22.1</v>
      </c>
      <c r="AZ54" s="23" t="str">
        <f t="shared" si="41"/>
        <v>NV</v>
      </c>
      <c r="BA54" s="23" t="str">
        <f t="shared" si="41"/>
        <v>NV</v>
      </c>
      <c r="BB54" s="23" t="str">
        <f t="shared" si="41"/>
        <v>NV</v>
      </c>
      <c r="BC54" s="23" t="str">
        <f t="shared" si="41"/>
        <v>NV</v>
      </c>
      <c r="BD54" s="23" t="str">
        <f t="shared" si="41"/>
        <v>NV</v>
      </c>
      <c r="BE54" s="23" t="str">
        <f t="shared" si="41"/>
        <v>NV</v>
      </c>
      <c r="BF54" s="23" t="str">
        <f t="shared" si="41"/>
        <v>NV</v>
      </c>
      <c r="BG54" s="23">
        <f t="shared" si="41"/>
        <v>3.8</v>
      </c>
      <c r="BH54" s="23" t="str">
        <f t="shared" si="41"/>
        <v>NV</v>
      </c>
      <c r="BI54" s="23">
        <f t="shared" si="41"/>
        <v>4.8</v>
      </c>
      <c r="BJ54" s="23">
        <f t="shared" si="41"/>
        <v>6.9</v>
      </c>
      <c r="BK54" s="23" t="str">
        <f t="shared" si="41"/>
        <v>NV</v>
      </c>
      <c r="BL54" s="23" t="str">
        <f t="shared" si="41"/>
        <v>NV</v>
      </c>
      <c r="BM54" s="23" t="str">
        <f t="shared" si="41"/>
        <v>NV</v>
      </c>
      <c r="BN54" s="23">
        <f t="shared" si="41"/>
        <v>7.8</v>
      </c>
      <c r="BO54" s="23">
        <f t="shared" si="41"/>
        <v>45</v>
      </c>
      <c r="BP54" s="23">
        <f t="shared" ref="BP54:EA54" si="42">BP12</f>
        <v>16.7</v>
      </c>
      <c r="BQ54" s="23" t="str">
        <f t="shared" si="42"/>
        <v>NV</v>
      </c>
      <c r="BR54" s="23" t="str">
        <f t="shared" si="42"/>
        <v>NV</v>
      </c>
      <c r="BS54" s="23" t="str">
        <f t="shared" si="42"/>
        <v>NV</v>
      </c>
      <c r="BT54" s="23">
        <f t="shared" si="42"/>
        <v>19.600000000000001</v>
      </c>
      <c r="BU54" s="23">
        <f t="shared" si="42"/>
        <v>16.899999999999999</v>
      </c>
      <c r="BV54" s="23">
        <f t="shared" si="42"/>
        <v>1.6</v>
      </c>
      <c r="BW54" s="23" t="str">
        <f t="shared" si="42"/>
        <v>NV</v>
      </c>
      <c r="BX54" s="23">
        <f t="shared" si="42"/>
        <v>20.100000000000001</v>
      </c>
      <c r="BY54" s="23" t="str">
        <f t="shared" si="42"/>
        <v>NV</v>
      </c>
      <c r="BZ54" s="23" t="str">
        <f t="shared" si="42"/>
        <v>NV</v>
      </c>
      <c r="CA54" s="23" t="str">
        <f t="shared" si="42"/>
        <v>NV</v>
      </c>
      <c r="CB54" s="23" t="str">
        <f t="shared" si="42"/>
        <v>NV</v>
      </c>
      <c r="CC54" s="23" t="str">
        <f t="shared" si="42"/>
        <v>NV</v>
      </c>
      <c r="CD54" s="23">
        <f t="shared" si="42"/>
        <v>24.2</v>
      </c>
      <c r="CE54" s="23">
        <f t="shared" si="42"/>
        <v>17.2</v>
      </c>
      <c r="CF54" s="23">
        <f t="shared" si="42"/>
        <v>6.4</v>
      </c>
      <c r="CG54" s="23">
        <f t="shared" si="42"/>
        <v>35.5</v>
      </c>
      <c r="CH54" s="23">
        <f t="shared" si="42"/>
        <v>15.3</v>
      </c>
      <c r="CI54" s="23" t="str">
        <f t="shared" si="42"/>
        <v>NV</v>
      </c>
      <c r="CJ54" s="23" t="str">
        <f t="shared" si="42"/>
        <v>NV</v>
      </c>
      <c r="CK54" s="23" t="str">
        <f t="shared" si="42"/>
        <v>NV</v>
      </c>
      <c r="CL54" s="23" t="str">
        <f t="shared" si="42"/>
        <v>NV</v>
      </c>
      <c r="CM54" s="23" t="str">
        <f t="shared" si="42"/>
        <v>NV</v>
      </c>
      <c r="CN54" s="23" t="str">
        <f t="shared" si="42"/>
        <v>NV</v>
      </c>
      <c r="CO54" s="23">
        <f t="shared" si="42"/>
        <v>4.5</v>
      </c>
      <c r="CP54" s="23" t="str">
        <f t="shared" si="42"/>
        <v>NV</v>
      </c>
      <c r="CQ54" s="23" t="str">
        <f t="shared" si="42"/>
        <v>NV</v>
      </c>
      <c r="CR54" s="23" t="str">
        <f t="shared" si="42"/>
        <v>NV</v>
      </c>
      <c r="CS54" s="23">
        <f t="shared" si="42"/>
        <v>2.9</v>
      </c>
      <c r="CT54" s="23" t="str">
        <f t="shared" si="42"/>
        <v>NV</v>
      </c>
      <c r="CU54" s="23" t="str">
        <f t="shared" si="42"/>
        <v>NV</v>
      </c>
      <c r="CV54" s="23">
        <f t="shared" si="42"/>
        <v>1.7</v>
      </c>
      <c r="CW54" s="23" t="str">
        <f t="shared" si="42"/>
        <v>NV</v>
      </c>
      <c r="CX54" s="23" t="str">
        <f t="shared" si="42"/>
        <v>NV</v>
      </c>
      <c r="CY54" s="23">
        <f t="shared" si="42"/>
        <v>16.5</v>
      </c>
      <c r="CZ54" s="23">
        <f t="shared" si="42"/>
        <v>4.3</v>
      </c>
      <c r="DA54" s="23" t="str">
        <f t="shared" si="42"/>
        <v>NV</v>
      </c>
      <c r="DB54" s="23" t="str">
        <f t="shared" si="42"/>
        <v>NV</v>
      </c>
      <c r="DC54" s="23" t="str">
        <f t="shared" si="42"/>
        <v>NV</v>
      </c>
      <c r="DD54" s="23">
        <f t="shared" si="42"/>
        <v>22.3</v>
      </c>
      <c r="DE54" s="23">
        <f t="shared" si="42"/>
        <v>28.2</v>
      </c>
      <c r="DF54" s="23" t="str">
        <f t="shared" si="42"/>
        <v>NV</v>
      </c>
      <c r="DG54" s="23" t="str">
        <f t="shared" si="42"/>
        <v>NV</v>
      </c>
      <c r="DH54" s="23">
        <f t="shared" si="42"/>
        <v>13.9</v>
      </c>
      <c r="DI54" s="23">
        <f t="shared" si="42"/>
        <v>31.7</v>
      </c>
      <c r="DJ54" s="23" t="str">
        <f t="shared" si="42"/>
        <v>NV</v>
      </c>
      <c r="DK54" s="23" t="str">
        <f t="shared" si="42"/>
        <v>NV</v>
      </c>
      <c r="DL54" s="23" t="str">
        <f t="shared" si="42"/>
        <v>NV</v>
      </c>
      <c r="DM54" s="23" t="str">
        <f t="shared" si="42"/>
        <v>NV</v>
      </c>
      <c r="DN54" s="23" t="str">
        <f t="shared" si="42"/>
        <v>NV</v>
      </c>
      <c r="DO54" s="23">
        <f t="shared" si="42"/>
        <v>36.700000000000003</v>
      </c>
      <c r="DP54" s="23">
        <f t="shared" si="42"/>
        <v>14</v>
      </c>
      <c r="DQ54" s="23" t="str">
        <f t="shared" si="42"/>
        <v>NV</v>
      </c>
      <c r="DR54" s="23" t="str">
        <f t="shared" si="42"/>
        <v>NV</v>
      </c>
      <c r="DS54" s="23">
        <f t="shared" si="42"/>
        <v>13.2</v>
      </c>
      <c r="DT54" s="23" t="str">
        <f t="shared" si="42"/>
        <v>NV</v>
      </c>
      <c r="DU54" s="23" t="str">
        <f t="shared" si="42"/>
        <v>NV</v>
      </c>
      <c r="DV54" s="23" t="str">
        <f t="shared" si="42"/>
        <v>NV</v>
      </c>
      <c r="DW54" s="23">
        <f t="shared" si="42"/>
        <v>14</v>
      </c>
      <c r="DX54" s="23" t="str">
        <f t="shared" si="42"/>
        <v>NV</v>
      </c>
      <c r="DY54" s="23">
        <f t="shared" si="42"/>
        <v>6</v>
      </c>
      <c r="DZ54" s="23" t="str">
        <f t="shared" si="42"/>
        <v>NV</v>
      </c>
      <c r="EA54" s="23" t="str">
        <f t="shared" si="42"/>
        <v>NV</v>
      </c>
      <c r="EB54" s="23" t="str">
        <f t="shared" ref="EB54:GM54" si="43">EB12</f>
        <v>NV</v>
      </c>
      <c r="EC54" s="23">
        <f t="shared" si="43"/>
        <v>14.7</v>
      </c>
      <c r="ED54" s="23">
        <f t="shared" si="43"/>
        <v>7.7</v>
      </c>
      <c r="EE54" s="23" t="str">
        <f t="shared" si="43"/>
        <v>NV</v>
      </c>
      <c r="EF54" s="23" t="str">
        <f t="shared" si="43"/>
        <v>NV</v>
      </c>
      <c r="EG54" s="23">
        <f t="shared" si="43"/>
        <v>9.9</v>
      </c>
      <c r="EH54" s="23" t="str">
        <f t="shared" si="43"/>
        <v>NV</v>
      </c>
      <c r="EI54" s="23" t="str">
        <f t="shared" si="43"/>
        <v>NV</v>
      </c>
      <c r="EJ54" s="23">
        <f t="shared" si="43"/>
        <v>21.7</v>
      </c>
      <c r="EK54" s="23" t="str">
        <f t="shared" si="43"/>
        <v>NV</v>
      </c>
      <c r="EL54" s="23" t="str">
        <f t="shared" si="43"/>
        <v>NV</v>
      </c>
      <c r="EM54" s="23" t="str">
        <f t="shared" si="43"/>
        <v>NV</v>
      </c>
      <c r="EN54" s="23" t="str">
        <f t="shared" si="43"/>
        <v>NV</v>
      </c>
      <c r="EO54" s="23">
        <f t="shared" si="43"/>
        <v>34.4</v>
      </c>
      <c r="EP54" s="23">
        <f t="shared" si="43"/>
        <v>31.5</v>
      </c>
      <c r="EQ54" s="23" t="str">
        <f t="shared" si="43"/>
        <v>NV</v>
      </c>
      <c r="ER54" s="23">
        <f t="shared" si="43"/>
        <v>2.9</v>
      </c>
      <c r="ES54" s="23" t="str">
        <f t="shared" si="43"/>
        <v>NV</v>
      </c>
      <c r="ET54" s="23" t="str">
        <f t="shared" si="43"/>
        <v>NV</v>
      </c>
      <c r="EU54" s="23">
        <f t="shared" si="43"/>
        <v>11.4</v>
      </c>
      <c r="EV54" s="23" t="str">
        <f t="shared" si="43"/>
        <v>NV</v>
      </c>
      <c r="EW54" s="23">
        <f t="shared" si="43"/>
        <v>2.2999999999999998</v>
      </c>
      <c r="EX54" s="23" t="str">
        <f t="shared" si="43"/>
        <v>NV</v>
      </c>
      <c r="EY54" s="23" t="str">
        <f t="shared" si="43"/>
        <v>17.9</v>
      </c>
      <c r="EZ54" s="23">
        <f t="shared" si="43"/>
        <v>14.5</v>
      </c>
      <c r="FA54" s="23" t="str">
        <f t="shared" si="43"/>
        <v>NV</v>
      </c>
      <c r="FB54" s="23" t="str">
        <f t="shared" si="43"/>
        <v>NV</v>
      </c>
      <c r="FC54" s="23" t="str">
        <f t="shared" si="43"/>
        <v>NV</v>
      </c>
      <c r="FD54" s="23" t="str">
        <f t="shared" si="43"/>
        <v>NV</v>
      </c>
      <c r="FE54" s="23" t="str">
        <f t="shared" si="43"/>
        <v>NV</v>
      </c>
      <c r="FF54" s="23" t="str">
        <f t="shared" si="43"/>
        <v>NV</v>
      </c>
      <c r="FG54" s="23" t="str">
        <f t="shared" si="43"/>
        <v>NV</v>
      </c>
      <c r="FH54" s="23" t="str">
        <f t="shared" si="43"/>
        <v>NV</v>
      </c>
      <c r="FI54" s="23">
        <f t="shared" si="43"/>
        <v>19</v>
      </c>
      <c r="FJ54" s="23">
        <f t="shared" si="43"/>
        <v>13.9</v>
      </c>
      <c r="FK54" s="23" t="str">
        <f t="shared" si="43"/>
        <v>NV</v>
      </c>
      <c r="FL54" s="23">
        <f t="shared" si="43"/>
        <v>10.5</v>
      </c>
      <c r="FM54" s="23" t="str">
        <f t="shared" si="43"/>
        <v>NV</v>
      </c>
      <c r="FN54" s="23">
        <f t="shared" si="43"/>
        <v>22.8</v>
      </c>
      <c r="FO54" s="23">
        <f t="shared" si="43"/>
        <v>9.5</v>
      </c>
      <c r="FP54" s="23" t="str">
        <f t="shared" si="43"/>
        <v>NV</v>
      </c>
      <c r="FQ54" s="23">
        <f t="shared" si="43"/>
        <v>25.2</v>
      </c>
      <c r="FR54" s="23" t="str">
        <f t="shared" si="43"/>
        <v>NV</v>
      </c>
      <c r="FS54" s="23" t="str">
        <f t="shared" si="43"/>
        <v>NV</v>
      </c>
      <c r="FT54" s="23" t="str">
        <f t="shared" si="43"/>
        <v>NV</v>
      </c>
      <c r="FU54" s="23">
        <f t="shared" si="43"/>
        <v>17.899999999999999</v>
      </c>
      <c r="FV54" s="23" t="str">
        <f t="shared" si="43"/>
        <v>NV</v>
      </c>
      <c r="FW54" s="23">
        <f t="shared" si="43"/>
        <v>3.6</v>
      </c>
      <c r="FX54" s="23" t="str">
        <f t="shared" si="43"/>
        <v>NV</v>
      </c>
      <c r="FY54" s="23" t="str">
        <f t="shared" si="43"/>
        <v>NV</v>
      </c>
      <c r="FZ54" s="23">
        <f t="shared" si="43"/>
        <v>0.8</v>
      </c>
      <c r="GA54" s="23" t="str">
        <f t="shared" si="43"/>
        <v>NV</v>
      </c>
      <c r="GB54" s="23">
        <f t="shared" si="43"/>
        <v>3.3</v>
      </c>
      <c r="GC54" s="23" t="str">
        <f t="shared" si="43"/>
        <v>NV</v>
      </c>
      <c r="GD54" s="23">
        <f t="shared" si="43"/>
        <v>18.100000000000001</v>
      </c>
      <c r="GE54" s="23">
        <f t="shared" si="43"/>
        <v>4.3</v>
      </c>
      <c r="GF54" s="23" t="str">
        <f t="shared" si="43"/>
        <v>NV</v>
      </c>
      <c r="GG54" s="23" t="str">
        <f t="shared" si="43"/>
        <v>NV</v>
      </c>
      <c r="GH54" s="23" t="str">
        <f t="shared" si="43"/>
        <v>NV</v>
      </c>
      <c r="GI54" s="23" t="str">
        <f t="shared" si="43"/>
        <v>NV</v>
      </c>
      <c r="GJ54" s="23" t="str">
        <f t="shared" si="43"/>
        <v>NV</v>
      </c>
      <c r="GK54" s="23">
        <f t="shared" si="43"/>
        <v>24.8</v>
      </c>
      <c r="GL54" s="23" t="str">
        <f t="shared" si="43"/>
        <v>NV</v>
      </c>
      <c r="GM54" s="23">
        <f t="shared" si="43"/>
        <v>9.1999999999999993</v>
      </c>
      <c r="GN54" s="23">
        <f t="shared" ref="GN54:HI54" si="44">GN12</f>
        <v>38.5</v>
      </c>
      <c r="GO54" s="23">
        <f t="shared" si="44"/>
        <v>26.1</v>
      </c>
      <c r="GP54" s="23">
        <f t="shared" si="44"/>
        <v>0.8</v>
      </c>
      <c r="GQ54" s="23">
        <f t="shared" si="44"/>
        <v>2.2999999999999998</v>
      </c>
      <c r="GR54" s="23">
        <f t="shared" si="44"/>
        <v>3.8</v>
      </c>
      <c r="GS54" s="23">
        <f t="shared" si="44"/>
        <v>0.3</v>
      </c>
      <c r="GT54" s="23">
        <f t="shared" si="44"/>
        <v>4</v>
      </c>
      <c r="GU54" s="23">
        <f t="shared" si="44"/>
        <v>18.100000000000001</v>
      </c>
      <c r="GV54" s="23">
        <f t="shared" si="44"/>
        <v>3.2</v>
      </c>
      <c r="GW54" s="23" t="str">
        <f t="shared" si="44"/>
        <v>NV</v>
      </c>
      <c r="GX54" s="23" t="str">
        <f t="shared" si="44"/>
        <v>NV</v>
      </c>
      <c r="GY54" s="23" t="str">
        <f t="shared" si="44"/>
        <v>NV</v>
      </c>
      <c r="GZ54" s="23">
        <f t="shared" si="44"/>
        <v>4.2</v>
      </c>
      <c r="HA54" s="23" t="str">
        <f t="shared" si="44"/>
        <v>NV</v>
      </c>
      <c r="HB54" s="23">
        <f t="shared" si="44"/>
        <v>15.6</v>
      </c>
      <c r="HC54" s="23" t="str">
        <f t="shared" si="44"/>
        <v>NV</v>
      </c>
      <c r="HD54" s="23">
        <f t="shared" si="44"/>
        <v>6.6</v>
      </c>
      <c r="HE54" s="23" t="str">
        <f t="shared" si="44"/>
        <v>NV</v>
      </c>
      <c r="HF54" s="23" t="str">
        <f t="shared" si="44"/>
        <v>NV</v>
      </c>
      <c r="HG54" s="23" t="str">
        <f t="shared" si="44"/>
        <v>NV</v>
      </c>
      <c r="HH54" s="23">
        <f t="shared" si="44"/>
        <v>23</v>
      </c>
      <c r="HI54" s="23">
        <f t="shared" si="44"/>
        <v>27.9</v>
      </c>
    </row>
    <row r="55" spans="1:217">
      <c r="A55" s="16">
        <v>54</v>
      </c>
      <c r="B55" s="22" t="str">
        <f t="shared" si="4"/>
        <v>Global Peace Index (2022)</v>
      </c>
      <c r="C55" s="22"/>
      <c r="D55" s="22">
        <f t="shared" ref="D55:BO55" si="45">100*((D13-1)/4)</f>
        <v>66.100000000000009</v>
      </c>
      <c r="E55" s="22">
        <f t="shared" si="45"/>
        <v>21.800000000000004</v>
      </c>
      <c r="F55" s="22">
        <f t="shared" si="45"/>
        <v>32.174999999999997</v>
      </c>
      <c r="G55" s="22" t="e">
        <f t="shared" si="45"/>
        <v>#VALUE!</v>
      </c>
      <c r="H55" s="22" t="e">
        <f t="shared" si="45"/>
        <v>#VALUE!</v>
      </c>
      <c r="I55" s="22">
        <f t="shared" si="45"/>
        <v>27.175000000000004</v>
      </c>
      <c r="J55" s="22" t="e">
        <f t="shared" si="45"/>
        <v>#VALUE!</v>
      </c>
      <c r="K55" s="22" t="e">
        <f t="shared" si="45"/>
        <v>#VALUE!</v>
      </c>
      <c r="L55" s="22">
        <f t="shared" si="45"/>
        <v>24.45</v>
      </c>
      <c r="M55" s="22">
        <f t="shared" si="45"/>
        <v>28.374999999999993</v>
      </c>
      <c r="N55" s="22" t="e">
        <f t="shared" si="45"/>
        <v>#VALUE!</v>
      </c>
      <c r="O55" s="22">
        <f t="shared" si="45"/>
        <v>9.6499999999999968</v>
      </c>
      <c r="P55" s="22">
        <f t="shared" si="45"/>
        <v>6.8749999999999982</v>
      </c>
      <c r="Q55" s="22">
        <f t="shared" si="45"/>
        <v>32.499999999999993</v>
      </c>
      <c r="R55" s="22" t="e">
        <f t="shared" si="45"/>
        <v>#VALUE!</v>
      </c>
      <c r="S55" s="22">
        <f t="shared" si="45"/>
        <v>30.225000000000001</v>
      </c>
      <c r="T55" s="22">
        <f t="shared" si="45"/>
        <v>28.024999999999999</v>
      </c>
      <c r="U55" s="22" t="e">
        <f t="shared" si="45"/>
        <v>#VALUE!</v>
      </c>
      <c r="V55" s="22">
        <f t="shared" si="45"/>
        <v>27.775000000000006</v>
      </c>
      <c r="W55" s="22">
        <f t="shared" si="45"/>
        <v>12.4</v>
      </c>
      <c r="X55" s="22" t="e">
        <f t="shared" si="45"/>
        <v>#VALUE!</v>
      </c>
      <c r="Y55" s="22">
        <f t="shared" si="45"/>
        <v>29.549999999999997</v>
      </c>
      <c r="Z55" s="22" t="e">
        <f t="shared" si="45"/>
        <v>#VALUE!</v>
      </c>
      <c r="AA55" s="22">
        <f t="shared" si="45"/>
        <v>12.524999999999997</v>
      </c>
      <c r="AB55" s="22">
        <f t="shared" si="45"/>
        <v>26.849999999999994</v>
      </c>
      <c r="AC55" s="22">
        <f t="shared" si="45"/>
        <v>26</v>
      </c>
      <c r="AD55" s="22">
        <f t="shared" si="45"/>
        <v>17.325000000000003</v>
      </c>
      <c r="AE55" s="22">
        <f t="shared" si="45"/>
        <v>35.324999999999996</v>
      </c>
      <c r="AF55" s="22" t="e">
        <f t="shared" si="45"/>
        <v>#VALUE!</v>
      </c>
      <c r="AG55" s="22">
        <f t="shared" si="45"/>
        <v>15.699999999999998</v>
      </c>
      <c r="AH55" s="22">
        <f t="shared" si="45"/>
        <v>32.9</v>
      </c>
      <c r="AI55" s="22">
        <f t="shared" si="45"/>
        <v>37.649999999999991</v>
      </c>
      <c r="AJ55" s="22">
        <f t="shared" si="45"/>
        <v>25.275000000000002</v>
      </c>
      <c r="AK55" s="22">
        <f t="shared" si="45"/>
        <v>41.25</v>
      </c>
      <c r="AL55" s="22">
        <f t="shared" si="45"/>
        <v>7.4500000000000011</v>
      </c>
      <c r="AM55" s="22" t="e">
        <f t="shared" si="45"/>
        <v>#VALUE!</v>
      </c>
      <c r="AN55" s="22" t="e">
        <f t="shared" si="45"/>
        <v>#VALUE!</v>
      </c>
      <c r="AO55" s="22">
        <f t="shared" si="45"/>
        <v>55.925000000000004</v>
      </c>
      <c r="AP55" s="22">
        <f t="shared" si="45"/>
        <v>38.449999999999996</v>
      </c>
      <c r="AQ55" s="22">
        <f t="shared" si="45"/>
        <v>20.100000000000001</v>
      </c>
      <c r="AR55" s="22">
        <f t="shared" si="45"/>
        <v>29.15</v>
      </c>
      <c r="AS55" s="22">
        <f t="shared" si="45"/>
        <v>41.15</v>
      </c>
      <c r="AT55" s="22" t="e">
        <f t="shared" si="45"/>
        <v>#VALUE!</v>
      </c>
      <c r="AU55" s="22">
        <f t="shared" si="45"/>
        <v>56.074999999999996</v>
      </c>
      <c r="AV55" s="22">
        <f t="shared" si="45"/>
        <v>33.575000000000003</v>
      </c>
      <c r="AW55" s="22" t="e">
        <f t="shared" si="45"/>
        <v>#VALUE!</v>
      </c>
      <c r="AX55" s="22">
        <f t="shared" si="45"/>
        <v>17.275000000000002</v>
      </c>
      <c r="AY55" s="22">
        <f t="shared" si="45"/>
        <v>29.225000000000001</v>
      </c>
      <c r="AZ55" s="22">
        <f t="shared" si="45"/>
        <v>15.375</v>
      </c>
      <c r="BA55" s="22">
        <f t="shared" si="45"/>
        <v>26.849999999999994</v>
      </c>
      <c r="BB55" s="22">
        <f t="shared" si="45"/>
        <v>23</v>
      </c>
      <c r="BC55" s="22">
        <f t="shared" si="45"/>
        <v>8.4249999999999989</v>
      </c>
      <c r="BD55" s="22">
        <f t="shared" si="45"/>
        <v>7.0749999999999975</v>
      </c>
      <c r="BE55" s="22">
        <f t="shared" si="45"/>
        <v>30.374999999999996</v>
      </c>
      <c r="BF55" s="22" t="e">
        <f t="shared" si="45"/>
        <v>#VALUE!</v>
      </c>
      <c r="BG55" s="22">
        <f t="shared" si="45"/>
        <v>24.8</v>
      </c>
      <c r="BH55" s="22">
        <f t="shared" si="45"/>
        <v>27.125</v>
      </c>
      <c r="BI55" s="22">
        <f t="shared" si="45"/>
        <v>37.024999999999999</v>
      </c>
      <c r="BJ55" s="22">
        <f t="shared" si="45"/>
        <v>31.074999999999996</v>
      </c>
      <c r="BK55" s="22">
        <f t="shared" si="45"/>
        <v>22.274999999999999</v>
      </c>
      <c r="BL55" s="22">
        <f t="shared" si="45"/>
        <v>39.175000000000004</v>
      </c>
      <c r="BM55" s="22">
        <f t="shared" si="45"/>
        <v>17</v>
      </c>
      <c r="BN55" s="22">
        <f t="shared" si="45"/>
        <v>23.349999999999998</v>
      </c>
      <c r="BO55" s="22">
        <f t="shared" si="45"/>
        <v>38.149999999999991</v>
      </c>
      <c r="BP55" s="22" t="e">
        <f t="shared" ref="BP55:EA55" si="46">100*((BP13-1)/4)</f>
        <v>#VALUE!</v>
      </c>
      <c r="BQ55" s="22">
        <f t="shared" si="46"/>
        <v>10.099999999999998</v>
      </c>
      <c r="BR55" s="22">
        <f t="shared" si="46"/>
        <v>23.25</v>
      </c>
      <c r="BS55" s="22" t="e">
        <f t="shared" si="46"/>
        <v>#VALUE!</v>
      </c>
      <c r="BT55" s="22">
        <f t="shared" si="46"/>
        <v>27.900000000000002</v>
      </c>
      <c r="BU55" s="22">
        <f t="shared" si="46"/>
        <v>22.274999999999999</v>
      </c>
      <c r="BV55" s="22">
        <f t="shared" si="46"/>
        <v>27.900000000000002</v>
      </c>
      <c r="BW55" s="22">
        <f t="shared" si="46"/>
        <v>12.35</v>
      </c>
      <c r="BX55" s="22">
        <f t="shared" si="46"/>
        <v>19.400000000000002</v>
      </c>
      <c r="BY55" s="22">
        <f t="shared" si="46"/>
        <v>21.925000000000001</v>
      </c>
      <c r="BZ55" s="22" t="e">
        <f t="shared" si="46"/>
        <v>#VALUE!</v>
      </c>
      <c r="CA55" s="22" t="e">
        <f t="shared" si="46"/>
        <v>#VALUE!</v>
      </c>
      <c r="CB55" s="22" t="e">
        <f t="shared" si="46"/>
        <v>#VALUE!</v>
      </c>
      <c r="CC55" s="22">
        <f t="shared" si="46"/>
        <v>31.674999999999997</v>
      </c>
      <c r="CD55" s="22">
        <f t="shared" si="46"/>
        <v>27.049999999999997</v>
      </c>
      <c r="CE55" s="22">
        <f t="shared" si="46"/>
        <v>28.925000000000001</v>
      </c>
      <c r="CF55" s="22">
        <f t="shared" si="46"/>
        <v>26.249999999999996</v>
      </c>
      <c r="CG55" s="22">
        <f t="shared" si="46"/>
        <v>30.274999999999995</v>
      </c>
      <c r="CH55" s="22">
        <f t="shared" si="46"/>
        <v>32.199999999999996</v>
      </c>
      <c r="CI55" s="22" t="e">
        <f t="shared" si="46"/>
        <v>#VALUE!</v>
      </c>
      <c r="CJ55" s="22">
        <f t="shared" si="46"/>
        <v>13.974999999999998</v>
      </c>
      <c r="CK55" s="22">
        <f t="shared" si="46"/>
        <v>1.9500000000000017</v>
      </c>
      <c r="CL55" s="22">
        <f t="shared" si="46"/>
        <v>40.700000000000003</v>
      </c>
      <c r="CM55" s="22">
        <f t="shared" si="46"/>
        <v>20.774999999999999</v>
      </c>
      <c r="CN55" s="22">
        <f t="shared" si="46"/>
        <v>41.800000000000004</v>
      </c>
      <c r="CO55" s="22">
        <f t="shared" si="46"/>
        <v>62.175000000000004</v>
      </c>
      <c r="CP55" s="22">
        <f t="shared" si="46"/>
        <v>9.375</v>
      </c>
      <c r="CQ55" s="22">
        <f t="shared" si="46"/>
        <v>44.375</v>
      </c>
      <c r="CR55" s="22">
        <f t="shared" si="46"/>
        <v>17.25</v>
      </c>
      <c r="CS55" s="22">
        <f t="shared" si="46"/>
        <v>26.024999999999999</v>
      </c>
      <c r="CT55" s="22">
        <f t="shared" si="46"/>
        <v>9.0000000000000018</v>
      </c>
      <c r="CU55" s="22" t="e">
        <f t="shared" si="46"/>
        <v>#VALUE!</v>
      </c>
      <c r="CV55" s="22">
        <f t="shared" si="46"/>
        <v>23.95</v>
      </c>
      <c r="CW55" s="22" t="e">
        <f t="shared" si="46"/>
        <v>#VALUE!</v>
      </c>
      <c r="CX55" s="22">
        <f t="shared" si="46"/>
        <v>34.375</v>
      </c>
      <c r="CY55" s="22" t="e">
        <f t="shared" si="46"/>
        <v>#VALUE!</v>
      </c>
      <c r="CZ55" s="22">
        <f t="shared" si="46"/>
        <v>49.050000000000004</v>
      </c>
      <c r="DA55" s="22">
        <f t="shared" si="46"/>
        <v>20.724999999999998</v>
      </c>
      <c r="DB55" s="22" t="e">
        <f t="shared" si="46"/>
        <v>#VALUE!</v>
      </c>
      <c r="DC55" s="22">
        <f t="shared" si="46"/>
        <v>18.075000000000003</v>
      </c>
      <c r="DD55" s="22">
        <f t="shared" si="46"/>
        <v>27.349999999999998</v>
      </c>
      <c r="DE55" s="22">
        <f t="shared" si="46"/>
        <v>21.074999999999999</v>
      </c>
      <c r="DF55" s="22">
        <f t="shared" si="46"/>
        <v>17.5</v>
      </c>
      <c r="DG55" s="22">
        <f t="shared" si="46"/>
        <v>45.699999999999996</v>
      </c>
      <c r="DH55" s="22">
        <f t="shared" si="46"/>
        <v>28.274999999999995</v>
      </c>
      <c r="DI55" s="22">
        <f t="shared" si="46"/>
        <v>21.925000000000001</v>
      </c>
      <c r="DJ55" s="22">
        <f t="shared" si="46"/>
        <v>56.45</v>
      </c>
      <c r="DK55" s="22" t="e">
        <f t="shared" si="46"/>
        <v>#VALUE!</v>
      </c>
      <c r="DL55" s="22">
        <f t="shared" si="46"/>
        <v>17.625</v>
      </c>
      <c r="DM55" s="22" t="e">
        <f t="shared" si="46"/>
        <v>#VALUE!</v>
      </c>
      <c r="DN55" s="22" t="e">
        <f t="shared" si="46"/>
        <v>#VALUE!</v>
      </c>
      <c r="DO55" s="22">
        <f t="shared" si="46"/>
        <v>20.125</v>
      </c>
      <c r="DP55" s="22">
        <f t="shared" si="46"/>
        <v>22.125</v>
      </c>
      <c r="DQ55" s="22">
        <f t="shared" si="46"/>
        <v>13.124999999999998</v>
      </c>
      <c r="DR55" s="22" t="e">
        <f t="shared" si="46"/>
        <v>#VALUE!</v>
      </c>
      <c r="DS55" s="22">
        <f t="shared" si="46"/>
        <v>43.225000000000001</v>
      </c>
      <c r="DT55" s="22" t="e">
        <f t="shared" si="46"/>
        <v>#VALUE!</v>
      </c>
      <c r="DU55" s="22" t="e">
        <f t="shared" si="46"/>
        <v>#VALUE!</v>
      </c>
      <c r="DV55" s="22" t="e">
        <f t="shared" si="46"/>
        <v>#VALUE!</v>
      </c>
      <c r="DW55" s="22">
        <f t="shared" si="46"/>
        <v>32.174999999999997</v>
      </c>
      <c r="DX55" s="22">
        <f t="shared" si="46"/>
        <v>13.600000000000001</v>
      </c>
      <c r="DY55" s="22">
        <f t="shared" si="46"/>
        <v>39.300000000000004</v>
      </c>
      <c r="DZ55" s="22" t="e">
        <f t="shared" si="46"/>
        <v>#VALUE!</v>
      </c>
      <c r="EA55" s="22">
        <f t="shared" si="46"/>
        <v>23.75</v>
      </c>
      <c r="EB55" s="22" t="e">
        <f t="shared" ref="EB55:GM55" si="47">100*((EB13-1)/4)</f>
        <v>#VALUE!</v>
      </c>
      <c r="EC55" s="22">
        <f t="shared" si="47"/>
        <v>18.075000000000003</v>
      </c>
      <c r="ED55" s="22">
        <f t="shared" si="47"/>
        <v>23.599999999999998</v>
      </c>
      <c r="EE55" s="22">
        <f t="shared" si="47"/>
        <v>26.424999999999997</v>
      </c>
      <c r="EF55" s="22">
        <f t="shared" si="47"/>
        <v>28.374999999999993</v>
      </c>
      <c r="EG55" s="22">
        <f t="shared" si="47"/>
        <v>35.6</v>
      </c>
      <c r="EH55" s="22">
        <f t="shared" si="47"/>
        <v>21.524999999999999</v>
      </c>
      <c r="EI55" s="22" t="e">
        <f t="shared" si="47"/>
        <v>#VALUE!</v>
      </c>
      <c r="EJ55" s="22">
        <f t="shared" si="47"/>
        <v>24.349999999999998</v>
      </c>
      <c r="EK55" s="22">
        <f t="shared" si="47"/>
        <v>13.200000000000001</v>
      </c>
      <c r="EL55" s="22" t="e">
        <f t="shared" si="47"/>
        <v>#VALUE!</v>
      </c>
      <c r="EM55" s="22">
        <f t="shared" si="47"/>
        <v>4.9499999999999993</v>
      </c>
      <c r="EN55" s="22">
        <f t="shared" si="47"/>
        <v>38.824999999999996</v>
      </c>
      <c r="EO55" s="22">
        <f t="shared" si="47"/>
        <v>40.200000000000003</v>
      </c>
      <c r="EP55" s="22">
        <f t="shared" si="47"/>
        <v>46.625000000000007</v>
      </c>
      <c r="EQ55" s="22" t="e">
        <f t="shared" si="47"/>
        <v>#VALUE!</v>
      </c>
      <c r="ER55" s="22">
        <f t="shared" si="47"/>
        <v>22.499999999999996</v>
      </c>
      <c r="ES55" s="22">
        <f t="shared" si="47"/>
        <v>12.4</v>
      </c>
      <c r="ET55" s="22">
        <f t="shared" si="47"/>
        <v>23.525000000000002</v>
      </c>
      <c r="EU55" s="22">
        <f t="shared" si="47"/>
        <v>49.324999999999996</v>
      </c>
      <c r="EV55" s="22" t="e">
        <f t="shared" si="47"/>
        <v>#VALUE!</v>
      </c>
      <c r="EW55" s="22">
        <f t="shared" si="47"/>
        <v>21.875</v>
      </c>
      <c r="EX55" s="22">
        <f t="shared" si="47"/>
        <v>28.925000000000001</v>
      </c>
      <c r="EY55" s="22">
        <f t="shared" si="47"/>
        <v>24.775000000000002</v>
      </c>
      <c r="EZ55" s="22">
        <f t="shared" si="47"/>
        <v>26.649999999999995</v>
      </c>
      <c r="FA55" s="22">
        <f t="shared" si="47"/>
        <v>36.775000000000006</v>
      </c>
      <c r="FB55" s="22">
        <f t="shared" si="47"/>
        <v>16.425000000000001</v>
      </c>
      <c r="FC55" s="22">
        <f t="shared" si="47"/>
        <v>6.1750000000000025</v>
      </c>
      <c r="FD55" s="22" t="e">
        <f t="shared" si="47"/>
        <v>#VALUE!</v>
      </c>
      <c r="FE55" s="22">
        <f t="shared" si="47"/>
        <v>15.400000000000002</v>
      </c>
      <c r="FF55" s="22" t="e">
        <f t="shared" si="47"/>
        <v>#VALUE!</v>
      </c>
      <c r="FG55" s="22">
        <f t="shared" si="47"/>
        <v>13.524999999999999</v>
      </c>
      <c r="FH55" s="22">
        <f t="shared" si="47"/>
        <v>51.225000000000001</v>
      </c>
      <c r="FI55" s="22">
        <f t="shared" si="47"/>
        <v>26.224999999999998</v>
      </c>
      <c r="FJ55" s="22" t="e">
        <f t="shared" si="47"/>
        <v>#VALUE!</v>
      </c>
      <c r="FK55" s="22" t="e">
        <f t="shared" si="47"/>
        <v>#VALUE!</v>
      </c>
      <c r="FL55" s="22" t="e">
        <f t="shared" si="47"/>
        <v>#VALUE!</v>
      </c>
      <c r="FM55" s="22">
        <f t="shared" si="47"/>
        <v>36.075000000000003</v>
      </c>
      <c r="FN55" s="22">
        <f t="shared" si="47"/>
        <v>20.6</v>
      </c>
      <c r="FO55" s="22">
        <f t="shared" si="47"/>
        <v>21.150000000000002</v>
      </c>
      <c r="FP55" s="22" t="e">
        <f t="shared" si="47"/>
        <v>#VALUE!</v>
      </c>
      <c r="FQ55" s="22">
        <f t="shared" si="47"/>
        <v>20.5</v>
      </c>
      <c r="FR55" s="22">
        <f t="shared" si="47"/>
        <v>8.0249999999999986</v>
      </c>
      <c r="FS55" s="22">
        <f t="shared" si="47"/>
        <v>14.200000000000001</v>
      </c>
      <c r="FT55" s="22">
        <f t="shared" si="47"/>
        <v>9.2249999999999996</v>
      </c>
      <c r="FU55" s="22" t="e">
        <f t="shared" si="47"/>
        <v>#VALUE!</v>
      </c>
      <c r="FV55" s="22">
        <f t="shared" si="47"/>
        <v>57.550000000000004</v>
      </c>
      <c r="FW55" s="22">
        <f t="shared" si="47"/>
        <v>32.925000000000004</v>
      </c>
      <c r="FX55" s="22">
        <f t="shared" si="47"/>
        <v>61.175000000000004</v>
      </c>
      <c r="FY55" s="22">
        <f t="shared" si="47"/>
        <v>17.8</v>
      </c>
      <c r="FZ55" s="22">
        <f t="shared" si="47"/>
        <v>25.075000000000003</v>
      </c>
      <c r="GA55" s="22" t="e">
        <f t="shared" si="47"/>
        <v>#VALUE!</v>
      </c>
      <c r="GB55" s="22" t="e">
        <f t="shared" si="47"/>
        <v>#VALUE!</v>
      </c>
      <c r="GC55" s="22" t="e">
        <f t="shared" si="47"/>
        <v>#VALUE!</v>
      </c>
      <c r="GD55" s="22">
        <f t="shared" si="47"/>
        <v>51.075000000000003</v>
      </c>
      <c r="GE55" s="22" t="e">
        <f t="shared" si="47"/>
        <v>#VALUE!</v>
      </c>
      <c r="GF55" s="22">
        <f t="shared" si="47"/>
        <v>11.975000000000001</v>
      </c>
      <c r="GG55" s="22">
        <f t="shared" si="47"/>
        <v>9.1500000000000021</v>
      </c>
      <c r="GH55" s="22">
        <f t="shared" si="47"/>
        <v>63.475000000000001</v>
      </c>
      <c r="GI55" s="22">
        <f t="shared" si="47"/>
        <v>17.675000000000001</v>
      </c>
      <c r="GJ55" s="22">
        <f t="shared" si="47"/>
        <v>29.700000000000003</v>
      </c>
      <c r="GK55" s="22">
        <f t="shared" si="47"/>
        <v>21.250000000000004</v>
      </c>
      <c r="GL55" s="22">
        <f t="shared" si="47"/>
        <v>31.125000000000004</v>
      </c>
      <c r="GM55" s="22">
        <f t="shared" si="47"/>
        <v>21.574999999999999</v>
      </c>
      <c r="GN55" s="22">
        <f t="shared" ref="GN55:HI55" si="48">100*((GN13-1)/4)</f>
        <v>30.025000000000002</v>
      </c>
      <c r="GO55" s="22" t="e">
        <f t="shared" si="48"/>
        <v>#VALUE!</v>
      </c>
      <c r="GP55" s="22">
        <f t="shared" si="48"/>
        <v>26.949999999999996</v>
      </c>
      <c r="GQ55" s="22">
        <f t="shared" si="48"/>
        <v>27.249999999999996</v>
      </c>
      <c r="GR55" s="22">
        <f t="shared" si="48"/>
        <v>48.975000000000001</v>
      </c>
      <c r="GS55" s="22">
        <f t="shared" si="48"/>
        <v>31.899999999999995</v>
      </c>
      <c r="GT55" s="22" t="e">
        <f t="shared" si="48"/>
        <v>#VALUE!</v>
      </c>
      <c r="GU55" s="22">
        <f t="shared" si="48"/>
        <v>30.049999999999997</v>
      </c>
      <c r="GV55" s="22">
        <f t="shared" si="48"/>
        <v>48.175000000000004</v>
      </c>
      <c r="GW55" s="22">
        <f t="shared" si="48"/>
        <v>18.8</v>
      </c>
      <c r="GX55" s="22">
        <f t="shared" si="48"/>
        <v>19.25</v>
      </c>
      <c r="GY55" s="22">
        <f t="shared" si="48"/>
        <v>32.674999999999997</v>
      </c>
      <c r="GZ55" s="22">
        <f t="shared" si="48"/>
        <v>17.599999999999998</v>
      </c>
      <c r="HA55" s="22">
        <f t="shared" si="48"/>
        <v>28.95</v>
      </c>
      <c r="HB55" s="22" t="e">
        <f t="shared" si="48"/>
        <v>#VALUE!</v>
      </c>
      <c r="HC55" s="22">
        <f t="shared" si="48"/>
        <v>48.4</v>
      </c>
      <c r="HD55" s="22">
        <f t="shared" si="48"/>
        <v>23</v>
      </c>
      <c r="HE55" s="22" t="e">
        <f t="shared" si="48"/>
        <v>#VALUE!</v>
      </c>
      <c r="HF55" s="22" t="e">
        <f t="shared" si="48"/>
        <v>#VALUE!</v>
      </c>
      <c r="HG55" s="22">
        <f t="shared" si="48"/>
        <v>60.274999999999999</v>
      </c>
      <c r="HH55" s="22">
        <f t="shared" si="48"/>
        <v>19.850000000000001</v>
      </c>
      <c r="HI55" s="22">
        <f t="shared" si="48"/>
        <v>37.125</v>
      </c>
    </row>
    <row r="56" spans="1:217">
      <c r="A56" s="16">
        <v>55</v>
      </c>
      <c r="B56" s="22" t="str">
        <f t="shared" si="4"/>
        <v>Corruption Perceptions Index CPI (2021)</v>
      </c>
      <c r="C56" s="22"/>
      <c r="D56" s="22">
        <f t="shared" ref="D56:BO56" si="49">100-D14</f>
        <v>84</v>
      </c>
      <c r="E56" s="22">
        <f t="shared" si="49"/>
        <v>65</v>
      </c>
      <c r="F56" s="22">
        <f t="shared" si="49"/>
        <v>67</v>
      </c>
      <c r="G56" s="22" t="e">
        <f t="shared" si="49"/>
        <v>#VALUE!</v>
      </c>
      <c r="H56" s="22" t="e">
        <f t="shared" si="49"/>
        <v>#VALUE!</v>
      </c>
      <c r="I56" s="22">
        <f t="shared" si="49"/>
        <v>71</v>
      </c>
      <c r="J56" s="22" t="e">
        <f t="shared" si="49"/>
        <v>#VALUE!</v>
      </c>
      <c r="K56" s="22" t="e">
        <f t="shared" si="49"/>
        <v>#VALUE!</v>
      </c>
      <c r="L56" s="22">
        <f t="shared" si="49"/>
        <v>62</v>
      </c>
      <c r="M56" s="22">
        <f t="shared" si="49"/>
        <v>51</v>
      </c>
      <c r="N56" s="22" t="e">
        <f t="shared" si="49"/>
        <v>#VALUE!</v>
      </c>
      <c r="O56" s="22">
        <f t="shared" si="49"/>
        <v>27</v>
      </c>
      <c r="P56" s="22">
        <f t="shared" si="49"/>
        <v>26</v>
      </c>
      <c r="Q56" s="22">
        <f t="shared" si="49"/>
        <v>70</v>
      </c>
      <c r="R56" s="22">
        <f t="shared" si="49"/>
        <v>36</v>
      </c>
      <c r="S56" s="22">
        <f t="shared" si="49"/>
        <v>58</v>
      </c>
      <c r="T56" s="22">
        <f t="shared" si="49"/>
        <v>74</v>
      </c>
      <c r="U56" s="22">
        <f t="shared" si="49"/>
        <v>35</v>
      </c>
      <c r="V56" s="22">
        <f t="shared" si="49"/>
        <v>59</v>
      </c>
      <c r="W56" s="22">
        <f t="shared" si="49"/>
        <v>27</v>
      </c>
      <c r="X56" s="22" t="e">
        <f t="shared" si="49"/>
        <v>#VALUE!</v>
      </c>
      <c r="Y56" s="22">
        <f t="shared" si="49"/>
        <v>58</v>
      </c>
      <c r="Z56" s="22" t="e">
        <f t="shared" si="49"/>
        <v>#VALUE!</v>
      </c>
      <c r="AA56" s="22">
        <f t="shared" si="49"/>
        <v>32</v>
      </c>
      <c r="AB56" s="22">
        <f t="shared" si="49"/>
        <v>70</v>
      </c>
      <c r="AC56" s="22">
        <f t="shared" si="49"/>
        <v>65</v>
      </c>
      <c r="AD56" s="22">
        <f t="shared" si="49"/>
        <v>45</v>
      </c>
      <c r="AE56" s="22">
        <f t="shared" si="49"/>
        <v>62</v>
      </c>
      <c r="AF56" s="22" t="e">
        <f t="shared" si="49"/>
        <v>#VALUE!</v>
      </c>
      <c r="AG56" s="22">
        <f t="shared" si="49"/>
        <v>58</v>
      </c>
      <c r="AH56" s="22">
        <f t="shared" si="49"/>
        <v>58</v>
      </c>
      <c r="AI56" s="22">
        <f t="shared" si="49"/>
        <v>81</v>
      </c>
      <c r="AJ56" s="22">
        <f t="shared" si="49"/>
        <v>77</v>
      </c>
      <c r="AK56" s="22">
        <f t="shared" si="49"/>
        <v>73</v>
      </c>
      <c r="AL56" s="22">
        <f t="shared" si="49"/>
        <v>26</v>
      </c>
      <c r="AM56" s="22">
        <f t="shared" si="49"/>
        <v>42</v>
      </c>
      <c r="AN56" s="22" t="e">
        <f t="shared" si="49"/>
        <v>#VALUE!</v>
      </c>
      <c r="AO56" s="22">
        <f t="shared" si="49"/>
        <v>76</v>
      </c>
      <c r="AP56" s="22">
        <f t="shared" si="49"/>
        <v>80</v>
      </c>
      <c r="AQ56" s="22">
        <f t="shared" si="49"/>
        <v>33</v>
      </c>
      <c r="AR56" s="22">
        <f t="shared" si="49"/>
        <v>55</v>
      </c>
      <c r="AS56" s="22">
        <f t="shared" si="49"/>
        <v>61</v>
      </c>
      <c r="AT56" s="22">
        <f t="shared" si="49"/>
        <v>80</v>
      </c>
      <c r="AU56" s="22">
        <f t="shared" si="49"/>
        <v>81</v>
      </c>
      <c r="AV56" s="22">
        <f t="shared" si="49"/>
        <v>79</v>
      </c>
      <c r="AW56" s="22" t="e">
        <f t="shared" si="49"/>
        <v>#VALUE!</v>
      </c>
      <c r="AX56" s="22">
        <f t="shared" si="49"/>
        <v>42</v>
      </c>
      <c r="AY56" s="22">
        <f t="shared" si="49"/>
        <v>64</v>
      </c>
      <c r="AZ56" s="22">
        <f t="shared" si="49"/>
        <v>53</v>
      </c>
      <c r="BA56" s="22">
        <f t="shared" si="49"/>
        <v>54</v>
      </c>
      <c r="BB56" s="22">
        <f t="shared" si="49"/>
        <v>47</v>
      </c>
      <c r="BC56" s="22">
        <f t="shared" si="49"/>
        <v>46</v>
      </c>
      <c r="BD56" s="22">
        <f t="shared" si="49"/>
        <v>12</v>
      </c>
      <c r="BE56" s="22">
        <f t="shared" si="49"/>
        <v>70</v>
      </c>
      <c r="BF56" s="22">
        <f t="shared" si="49"/>
        <v>45</v>
      </c>
      <c r="BG56" s="22">
        <f t="shared" si="49"/>
        <v>70</v>
      </c>
      <c r="BH56" s="22">
        <f t="shared" si="49"/>
        <v>64</v>
      </c>
      <c r="BI56" s="22">
        <f t="shared" si="49"/>
        <v>67</v>
      </c>
      <c r="BJ56" s="22">
        <f t="shared" si="49"/>
        <v>66</v>
      </c>
      <c r="BK56" s="22">
        <f t="shared" si="49"/>
        <v>83</v>
      </c>
      <c r="BL56" s="22">
        <f t="shared" si="49"/>
        <v>78</v>
      </c>
      <c r="BM56" s="22">
        <f t="shared" si="49"/>
        <v>26</v>
      </c>
      <c r="BN56" s="22">
        <f t="shared" si="49"/>
        <v>68</v>
      </c>
      <c r="BO56" s="22">
        <f t="shared" si="49"/>
        <v>61</v>
      </c>
      <c r="BP56" s="22">
        <f t="shared" ref="BP56:EA56" si="50">100-BP14</f>
        <v>45</v>
      </c>
      <c r="BQ56" s="22">
        <f t="shared" si="50"/>
        <v>12</v>
      </c>
      <c r="BR56" s="22">
        <f t="shared" si="50"/>
        <v>29</v>
      </c>
      <c r="BS56" s="22" t="e">
        <f t="shared" si="50"/>
        <v>#VALUE!</v>
      </c>
      <c r="BT56" s="22">
        <f t="shared" si="50"/>
        <v>69</v>
      </c>
      <c r="BU56" s="22">
        <f t="shared" si="50"/>
        <v>63</v>
      </c>
      <c r="BV56" s="22">
        <f t="shared" si="50"/>
        <v>45</v>
      </c>
      <c r="BW56" s="22">
        <f t="shared" si="50"/>
        <v>20</v>
      </c>
      <c r="BX56" s="22">
        <f t="shared" si="50"/>
        <v>57</v>
      </c>
      <c r="BY56" s="22">
        <f t="shared" si="50"/>
        <v>51</v>
      </c>
      <c r="BZ56" s="22" t="e">
        <f t="shared" si="50"/>
        <v>#VALUE!</v>
      </c>
      <c r="CA56" s="22">
        <f t="shared" si="50"/>
        <v>47</v>
      </c>
      <c r="CB56" s="22" t="e">
        <f t="shared" si="50"/>
        <v>#VALUE!</v>
      </c>
      <c r="CC56" s="22">
        <f t="shared" si="50"/>
        <v>75</v>
      </c>
      <c r="CD56" s="22">
        <f t="shared" si="50"/>
        <v>75</v>
      </c>
      <c r="CE56" s="22">
        <f t="shared" si="50"/>
        <v>79</v>
      </c>
      <c r="CF56" s="22">
        <f t="shared" si="50"/>
        <v>61</v>
      </c>
      <c r="CG56" s="22">
        <f t="shared" si="50"/>
        <v>80</v>
      </c>
      <c r="CH56" s="22">
        <f t="shared" si="50"/>
        <v>77</v>
      </c>
      <c r="CI56" s="22">
        <f t="shared" si="50"/>
        <v>24</v>
      </c>
      <c r="CJ56" s="22">
        <f t="shared" si="50"/>
        <v>57</v>
      </c>
      <c r="CK56" s="22">
        <f t="shared" si="50"/>
        <v>26</v>
      </c>
      <c r="CL56" s="22">
        <f t="shared" si="50"/>
        <v>60</v>
      </c>
      <c r="CM56" s="22">
        <f t="shared" si="50"/>
        <v>62</v>
      </c>
      <c r="CN56" s="22">
        <f t="shared" si="50"/>
        <v>75</v>
      </c>
      <c r="CO56" s="22">
        <f t="shared" si="50"/>
        <v>77</v>
      </c>
      <c r="CP56" s="22">
        <f t="shared" si="50"/>
        <v>26</v>
      </c>
      <c r="CQ56" s="22">
        <f t="shared" si="50"/>
        <v>41</v>
      </c>
      <c r="CR56" s="22">
        <f t="shared" si="50"/>
        <v>44</v>
      </c>
      <c r="CS56" s="22">
        <f t="shared" si="50"/>
        <v>56</v>
      </c>
      <c r="CT56" s="22">
        <f t="shared" si="50"/>
        <v>27</v>
      </c>
      <c r="CU56" s="22" t="e">
        <f t="shared" si="50"/>
        <v>#VALUE!</v>
      </c>
      <c r="CV56" s="22">
        <f t="shared" si="50"/>
        <v>51</v>
      </c>
      <c r="CW56" s="22">
        <f t="shared" si="50"/>
        <v>63</v>
      </c>
      <c r="CX56" s="22">
        <f t="shared" si="50"/>
        <v>70</v>
      </c>
      <c r="CY56" s="22" t="e">
        <f t="shared" si="50"/>
        <v>#VALUE!</v>
      </c>
      <c r="CZ56" s="22">
        <f t="shared" si="50"/>
        <v>84</v>
      </c>
      <c r="DA56" s="22">
        <f t="shared" si="50"/>
        <v>38</v>
      </c>
      <c r="DB56" s="22">
        <f t="shared" si="50"/>
        <v>61</v>
      </c>
      <c r="DC56" s="22">
        <f t="shared" si="50"/>
        <v>57</v>
      </c>
      <c r="DD56" s="22">
        <f t="shared" si="50"/>
        <v>73</v>
      </c>
      <c r="DE56" s="22">
        <f t="shared" si="50"/>
        <v>70</v>
      </c>
      <c r="DF56" s="22">
        <f t="shared" si="50"/>
        <v>41</v>
      </c>
      <c r="DG56" s="22">
        <f t="shared" si="50"/>
        <v>76</v>
      </c>
      <c r="DH56" s="22">
        <f t="shared" si="50"/>
        <v>62</v>
      </c>
      <c r="DI56" s="22">
        <f t="shared" si="50"/>
        <v>71</v>
      </c>
      <c r="DJ56" s="22">
        <f t="shared" si="50"/>
        <v>83</v>
      </c>
      <c r="DK56" s="22" t="e">
        <f t="shared" si="50"/>
        <v>#VALUE!</v>
      </c>
      <c r="DL56" s="22">
        <f t="shared" si="50"/>
        <v>39</v>
      </c>
      <c r="DM56" s="22">
        <f t="shared" si="50"/>
        <v>19</v>
      </c>
      <c r="DN56" s="22" t="e">
        <f t="shared" si="50"/>
        <v>#VALUE!</v>
      </c>
      <c r="DO56" s="22">
        <f t="shared" si="50"/>
        <v>74</v>
      </c>
      <c r="DP56" s="22">
        <f t="shared" si="50"/>
        <v>65</v>
      </c>
      <c r="DQ56" s="22">
        <f t="shared" si="50"/>
        <v>52</v>
      </c>
      <c r="DR56" s="22">
        <f t="shared" si="50"/>
        <v>60</v>
      </c>
      <c r="DS56" s="22">
        <f t="shared" si="50"/>
        <v>71</v>
      </c>
      <c r="DT56" s="22">
        <f t="shared" si="50"/>
        <v>46</v>
      </c>
      <c r="DU56" s="22" t="e">
        <f t="shared" si="50"/>
        <v>#VALUE!</v>
      </c>
      <c r="DV56" s="22" t="e">
        <f t="shared" si="50"/>
        <v>#VALUE!</v>
      </c>
      <c r="DW56" s="22">
        <f t="shared" si="50"/>
        <v>72</v>
      </c>
      <c r="DX56" s="22">
        <f t="shared" si="50"/>
        <v>46</v>
      </c>
      <c r="DY56" s="22">
        <f t="shared" si="50"/>
        <v>69</v>
      </c>
      <c r="DZ56" s="22" t="e">
        <f t="shared" si="50"/>
        <v>#VALUE!</v>
      </c>
      <c r="EA56" s="22">
        <f t="shared" si="50"/>
        <v>64</v>
      </c>
      <c r="EB56" s="22" t="e">
        <f t="shared" ref="EB56:GM56" si="51">100-EB14</f>
        <v>#VALUE!</v>
      </c>
      <c r="EC56" s="22">
        <f t="shared" si="51"/>
        <v>65</v>
      </c>
      <c r="ED56" s="22">
        <f t="shared" si="51"/>
        <v>54</v>
      </c>
      <c r="EE56" s="22">
        <f t="shared" si="51"/>
        <v>61</v>
      </c>
      <c r="EF56" s="22">
        <f t="shared" si="51"/>
        <v>74</v>
      </c>
      <c r="EG56" s="22">
        <f t="shared" si="51"/>
        <v>72</v>
      </c>
      <c r="EH56" s="22">
        <f t="shared" si="51"/>
        <v>51</v>
      </c>
      <c r="EI56" s="22" t="e">
        <f t="shared" si="51"/>
        <v>#VALUE!</v>
      </c>
      <c r="EJ56" s="22">
        <f t="shared" si="51"/>
        <v>67</v>
      </c>
      <c r="EK56" s="22">
        <f t="shared" si="51"/>
        <v>18</v>
      </c>
      <c r="EL56" s="22" t="e">
        <f t="shared" si="51"/>
        <v>#VALUE!</v>
      </c>
      <c r="EM56" s="22">
        <f t="shared" si="51"/>
        <v>12</v>
      </c>
      <c r="EN56" s="22">
        <f t="shared" si="51"/>
        <v>80</v>
      </c>
      <c r="EO56" s="22">
        <f t="shared" si="51"/>
        <v>69</v>
      </c>
      <c r="EP56" s="22">
        <f t="shared" si="51"/>
        <v>76</v>
      </c>
      <c r="EQ56" s="22" t="e">
        <f t="shared" si="51"/>
        <v>#VALUE!</v>
      </c>
      <c r="ER56" s="22">
        <f t="shared" si="51"/>
        <v>61</v>
      </c>
      <c r="ES56" s="22">
        <f t="shared" si="51"/>
        <v>15</v>
      </c>
      <c r="ET56" s="22">
        <f t="shared" si="51"/>
        <v>48</v>
      </c>
      <c r="EU56" s="22">
        <f t="shared" si="51"/>
        <v>72</v>
      </c>
      <c r="EV56" s="22" t="e">
        <f t="shared" si="51"/>
        <v>#VALUE!</v>
      </c>
      <c r="EW56" s="22">
        <f t="shared" si="51"/>
        <v>64</v>
      </c>
      <c r="EX56" s="22">
        <f t="shared" si="51"/>
        <v>69</v>
      </c>
      <c r="EY56" s="22">
        <f t="shared" si="51"/>
        <v>70</v>
      </c>
      <c r="EZ56" s="22">
        <f t="shared" si="51"/>
        <v>64</v>
      </c>
      <c r="FA56" s="22">
        <f t="shared" si="51"/>
        <v>67</v>
      </c>
      <c r="FB56" s="22">
        <f t="shared" si="51"/>
        <v>44</v>
      </c>
      <c r="FC56" s="22">
        <f t="shared" si="51"/>
        <v>38</v>
      </c>
      <c r="FD56" s="22" t="e">
        <f t="shared" si="51"/>
        <v>#VALUE!</v>
      </c>
      <c r="FE56" s="22">
        <f t="shared" si="51"/>
        <v>37</v>
      </c>
      <c r="FF56" s="22" t="e">
        <f t="shared" si="51"/>
        <v>#VALUE!</v>
      </c>
      <c r="FG56" s="22">
        <f t="shared" si="51"/>
        <v>55</v>
      </c>
      <c r="FH56" s="22">
        <f t="shared" si="51"/>
        <v>71</v>
      </c>
      <c r="FI56" s="22">
        <f t="shared" si="51"/>
        <v>47</v>
      </c>
      <c r="FJ56" s="22" t="e">
        <f t="shared" si="51"/>
        <v>#VALUE!</v>
      </c>
      <c r="FK56" s="22" t="e">
        <f t="shared" si="51"/>
        <v>#VALUE!</v>
      </c>
      <c r="FL56" s="22">
        <f t="shared" si="51"/>
        <v>55</v>
      </c>
      <c r="FM56" s="22">
        <f t="shared" si="51"/>
        <v>47</v>
      </c>
      <c r="FN56" s="22">
        <f t="shared" si="51"/>
        <v>57</v>
      </c>
      <c r="FO56" s="22">
        <f t="shared" si="51"/>
        <v>62</v>
      </c>
      <c r="FP56" s="22">
        <f t="shared" si="51"/>
        <v>30</v>
      </c>
      <c r="FQ56" s="22">
        <f t="shared" si="51"/>
        <v>66</v>
      </c>
      <c r="FR56" s="22">
        <f t="shared" si="51"/>
        <v>15</v>
      </c>
      <c r="FS56" s="22">
        <f t="shared" si="51"/>
        <v>48</v>
      </c>
      <c r="FT56" s="22">
        <f t="shared" si="51"/>
        <v>43</v>
      </c>
      <c r="FU56" s="22">
        <f t="shared" si="51"/>
        <v>57</v>
      </c>
      <c r="FV56" s="22">
        <f t="shared" si="51"/>
        <v>87</v>
      </c>
      <c r="FW56" s="22">
        <f t="shared" si="51"/>
        <v>56</v>
      </c>
      <c r="FX56" s="22">
        <f t="shared" si="51"/>
        <v>89</v>
      </c>
      <c r="FY56" s="22">
        <f t="shared" si="51"/>
        <v>39</v>
      </c>
      <c r="FZ56" s="22">
        <f t="shared" si="51"/>
        <v>63</v>
      </c>
      <c r="GA56" s="22" t="e">
        <f t="shared" si="51"/>
        <v>#VALUE!</v>
      </c>
      <c r="GB56" s="22">
        <f t="shared" si="51"/>
        <v>44</v>
      </c>
      <c r="GC56" s="22">
        <f t="shared" si="51"/>
        <v>41</v>
      </c>
      <c r="GD56" s="22">
        <f t="shared" si="51"/>
        <v>80</v>
      </c>
      <c r="GE56" s="22">
        <f t="shared" si="51"/>
        <v>61</v>
      </c>
      <c r="GF56" s="22">
        <f t="shared" si="51"/>
        <v>15</v>
      </c>
      <c r="GG56" s="22">
        <f t="shared" si="51"/>
        <v>16</v>
      </c>
      <c r="GH56" s="22">
        <f t="shared" si="51"/>
        <v>87</v>
      </c>
      <c r="GI56" s="22">
        <f t="shared" si="51"/>
        <v>32</v>
      </c>
      <c r="GJ56" s="22">
        <f t="shared" si="51"/>
        <v>75</v>
      </c>
      <c r="GK56" s="22">
        <f t="shared" si="51"/>
        <v>61</v>
      </c>
      <c r="GL56" s="22">
        <f t="shared" si="51"/>
        <v>65</v>
      </c>
      <c r="GM56" s="22">
        <f t="shared" si="51"/>
        <v>59</v>
      </c>
      <c r="GN56" s="22">
        <f t="shared" ref="GN56:HI56" si="52">100-GN14</f>
        <v>70</v>
      </c>
      <c r="GO56" s="22" t="e">
        <f t="shared" si="52"/>
        <v>#VALUE!</v>
      </c>
      <c r="GP56" s="22">
        <f t="shared" si="52"/>
        <v>59</v>
      </c>
      <c r="GQ56" s="22">
        <f t="shared" si="52"/>
        <v>56</v>
      </c>
      <c r="GR56" s="22">
        <f t="shared" si="52"/>
        <v>62</v>
      </c>
      <c r="GS56" s="22">
        <f t="shared" si="52"/>
        <v>81</v>
      </c>
      <c r="GT56" s="22" t="e">
        <f t="shared" si="52"/>
        <v>#VALUE!</v>
      </c>
      <c r="GU56" s="22">
        <f t="shared" si="52"/>
        <v>73</v>
      </c>
      <c r="GV56" s="22">
        <f t="shared" si="52"/>
        <v>68</v>
      </c>
      <c r="GW56" s="22">
        <f t="shared" si="52"/>
        <v>31</v>
      </c>
      <c r="GX56" s="22">
        <f t="shared" si="52"/>
        <v>22</v>
      </c>
      <c r="GY56" s="22">
        <f t="shared" si="52"/>
        <v>33</v>
      </c>
      <c r="GZ56" s="22">
        <f t="shared" si="52"/>
        <v>27</v>
      </c>
      <c r="HA56" s="22">
        <f t="shared" si="52"/>
        <v>72</v>
      </c>
      <c r="HB56" s="22">
        <f t="shared" si="52"/>
        <v>55</v>
      </c>
      <c r="HC56" s="22">
        <f t="shared" si="52"/>
        <v>86</v>
      </c>
      <c r="HD56" s="22">
        <f t="shared" si="52"/>
        <v>61</v>
      </c>
      <c r="HE56" s="22" t="e">
        <f t="shared" si="52"/>
        <v>#VALUE!</v>
      </c>
      <c r="HF56" s="22" t="e">
        <f t="shared" si="52"/>
        <v>#VALUE!</v>
      </c>
      <c r="HG56" s="22">
        <f t="shared" si="52"/>
        <v>84</v>
      </c>
      <c r="HH56" s="22">
        <f t="shared" si="52"/>
        <v>67</v>
      </c>
      <c r="HI56" s="22">
        <f t="shared" si="52"/>
        <v>77</v>
      </c>
    </row>
    <row r="57" spans="1:217">
      <c r="A57" s="16">
        <v>56</v>
      </c>
      <c r="B57" s="22" t="str">
        <f t="shared" si="4"/>
        <v>Human Development Index HDI (2019)</v>
      </c>
      <c r="C57" s="22"/>
      <c r="D57" s="24">
        <f t="shared" ref="D57:BO57" si="53">(1-D15)*100</f>
        <v>48.9</v>
      </c>
      <c r="E57" s="24">
        <f t="shared" si="53"/>
        <v>20.499999999999996</v>
      </c>
      <c r="F57" s="24">
        <f t="shared" si="53"/>
        <v>25.2</v>
      </c>
      <c r="G57" s="24" t="e">
        <f t="shared" si="53"/>
        <v>#VALUE!</v>
      </c>
      <c r="H57" s="24">
        <f t="shared" si="53"/>
        <v>13.200000000000001</v>
      </c>
      <c r="I57" s="24">
        <f t="shared" si="53"/>
        <v>41.900000000000006</v>
      </c>
      <c r="J57" s="24" t="e">
        <f t="shared" si="53"/>
        <v>#VALUE!</v>
      </c>
      <c r="K57" s="24">
        <f t="shared" si="53"/>
        <v>22.199999999999996</v>
      </c>
      <c r="L57" s="24">
        <f t="shared" si="53"/>
        <v>15.500000000000004</v>
      </c>
      <c r="M57" s="24">
        <f t="shared" si="53"/>
        <v>22.4</v>
      </c>
      <c r="N57" s="24" t="e">
        <f t="shared" si="53"/>
        <v>#VALUE!</v>
      </c>
      <c r="O57" s="24">
        <f t="shared" si="53"/>
        <v>5.600000000000005</v>
      </c>
      <c r="P57" s="24">
        <f t="shared" si="53"/>
        <v>7.7999999999999954</v>
      </c>
      <c r="Q57" s="24">
        <f t="shared" si="53"/>
        <v>24.4</v>
      </c>
      <c r="R57" s="24">
        <f t="shared" si="53"/>
        <v>18.600000000000005</v>
      </c>
      <c r="S57" s="24">
        <f t="shared" si="53"/>
        <v>14.800000000000002</v>
      </c>
      <c r="T57" s="24">
        <f t="shared" si="53"/>
        <v>36.799999999999997</v>
      </c>
      <c r="U57" s="24">
        <f t="shared" si="53"/>
        <v>18.600000000000005</v>
      </c>
      <c r="V57" s="24">
        <f t="shared" si="53"/>
        <v>17.700000000000003</v>
      </c>
      <c r="W57" s="24">
        <f t="shared" si="53"/>
        <v>6.899999999999995</v>
      </c>
      <c r="X57" s="24">
        <f t="shared" si="53"/>
        <v>28.400000000000002</v>
      </c>
      <c r="Y57" s="24">
        <f t="shared" si="53"/>
        <v>45.499999999999993</v>
      </c>
      <c r="Z57" s="24" t="e">
        <f t="shared" si="53"/>
        <v>#VALUE!</v>
      </c>
      <c r="AA57" s="24">
        <f t="shared" si="53"/>
        <v>34.599999999999994</v>
      </c>
      <c r="AB57" s="24">
        <f t="shared" si="53"/>
        <v>28.200000000000003</v>
      </c>
      <c r="AC57" s="24">
        <f t="shared" si="53"/>
        <v>21.999999999999996</v>
      </c>
      <c r="AD57" s="24">
        <f t="shared" si="53"/>
        <v>26.5</v>
      </c>
      <c r="AE57" s="24">
        <f t="shared" si="53"/>
        <v>23.5</v>
      </c>
      <c r="AF57" s="24">
        <f t="shared" si="53"/>
        <v>16.200000000000003</v>
      </c>
      <c r="AG57" s="24">
        <f t="shared" si="53"/>
        <v>18.400000000000006</v>
      </c>
      <c r="AH57" s="24">
        <f t="shared" si="53"/>
        <v>54.800000000000004</v>
      </c>
      <c r="AI57" s="24">
        <f t="shared" si="53"/>
        <v>56.699999999999996</v>
      </c>
      <c r="AJ57" s="24">
        <f t="shared" si="53"/>
        <v>40.6</v>
      </c>
      <c r="AK57" s="24">
        <f t="shared" si="53"/>
        <v>43.7</v>
      </c>
      <c r="AL57" s="24">
        <f t="shared" si="53"/>
        <v>7.0999999999999952</v>
      </c>
      <c r="AM57" s="24">
        <f t="shared" si="53"/>
        <v>33.5</v>
      </c>
      <c r="AN57" s="24" t="e">
        <f t="shared" si="53"/>
        <v>#VALUE!</v>
      </c>
      <c r="AO57" s="24">
        <f t="shared" si="53"/>
        <v>60.3</v>
      </c>
      <c r="AP57" s="24">
        <f t="shared" si="53"/>
        <v>60.199999999999996</v>
      </c>
      <c r="AQ57" s="24">
        <f t="shared" si="53"/>
        <v>14.900000000000002</v>
      </c>
      <c r="AR57" s="24">
        <f t="shared" si="53"/>
        <v>23.9</v>
      </c>
      <c r="AS57" s="24">
        <f t="shared" si="53"/>
        <v>23.299999999999997</v>
      </c>
      <c r="AT57" s="24">
        <f t="shared" si="53"/>
        <v>44.599999999999994</v>
      </c>
      <c r="AU57" s="24">
        <f t="shared" si="53"/>
        <v>52</v>
      </c>
      <c r="AV57" s="24">
        <f t="shared" si="53"/>
        <v>42.6</v>
      </c>
      <c r="AW57" s="24" t="e">
        <f t="shared" si="53"/>
        <v>#VALUE!</v>
      </c>
      <c r="AX57" s="24">
        <f t="shared" si="53"/>
        <v>18.999999999999993</v>
      </c>
      <c r="AY57" s="24">
        <f t="shared" si="53"/>
        <v>46.199999999999996</v>
      </c>
      <c r="AZ57" s="24">
        <f t="shared" si="53"/>
        <v>14.900000000000002</v>
      </c>
      <c r="BA57" s="24">
        <f t="shared" si="53"/>
        <v>21.699999999999996</v>
      </c>
      <c r="BB57" s="24">
        <f t="shared" si="53"/>
        <v>11.299999999999999</v>
      </c>
      <c r="BC57" s="24">
        <f t="shared" si="53"/>
        <v>9.9999999999999982</v>
      </c>
      <c r="BD57" s="24">
        <f t="shared" si="53"/>
        <v>6.0000000000000053</v>
      </c>
      <c r="BE57" s="24">
        <f t="shared" si="53"/>
        <v>47.599999999999994</v>
      </c>
      <c r="BF57" s="24">
        <f t="shared" si="53"/>
        <v>25.8</v>
      </c>
      <c r="BG57" s="24">
        <f t="shared" si="53"/>
        <v>24.4</v>
      </c>
      <c r="BH57" s="24">
        <f t="shared" si="53"/>
        <v>24.099999999999998</v>
      </c>
      <c r="BI57" s="24">
        <f t="shared" si="53"/>
        <v>29.300000000000004</v>
      </c>
      <c r="BJ57" s="24">
        <f t="shared" si="53"/>
        <v>32.699999999999996</v>
      </c>
      <c r="BK57" s="24">
        <f t="shared" si="53"/>
        <v>40.800000000000004</v>
      </c>
      <c r="BL57" s="24">
        <f t="shared" si="53"/>
        <v>54.099999999999994</v>
      </c>
      <c r="BM57" s="24">
        <f t="shared" si="53"/>
        <v>10.799999999999999</v>
      </c>
      <c r="BN57" s="24">
        <f t="shared" si="53"/>
        <v>38.9</v>
      </c>
      <c r="BO57" s="24">
        <f t="shared" si="53"/>
        <v>51.5</v>
      </c>
      <c r="BP57" s="24">
        <f t="shared" ref="BP57:EA57" si="54">(1-BP15)*100</f>
        <v>25.7</v>
      </c>
      <c r="BQ57" s="24">
        <f t="shared" si="54"/>
        <v>6.2000000000000055</v>
      </c>
      <c r="BR57" s="24">
        <f t="shared" si="54"/>
        <v>9.8999999999999986</v>
      </c>
      <c r="BS57" s="24" t="e">
        <f t="shared" si="54"/>
        <v>#VALUE!</v>
      </c>
      <c r="BT57" s="24">
        <f t="shared" si="54"/>
        <v>29.700000000000003</v>
      </c>
      <c r="BU57" s="24">
        <f t="shared" si="54"/>
        <v>50.4</v>
      </c>
      <c r="BV57" s="24">
        <f t="shared" si="54"/>
        <v>18.799999999999994</v>
      </c>
      <c r="BW57" s="24">
        <f t="shared" si="54"/>
        <v>5.3000000000000043</v>
      </c>
      <c r="BX57" s="24">
        <f t="shared" si="54"/>
        <v>38.9</v>
      </c>
      <c r="BY57" s="24">
        <f t="shared" si="54"/>
        <v>11.2</v>
      </c>
      <c r="BZ57" s="24" t="e">
        <f t="shared" si="54"/>
        <v>#VALUE!</v>
      </c>
      <c r="CA57" s="24">
        <f t="shared" si="54"/>
        <v>22.099999999999998</v>
      </c>
      <c r="CB57" s="24" t="e">
        <f t="shared" si="54"/>
        <v>#VALUE!</v>
      </c>
      <c r="CC57" s="24">
        <f t="shared" si="54"/>
        <v>33.699999999999996</v>
      </c>
      <c r="CD57" s="24">
        <f t="shared" si="54"/>
        <v>52.300000000000004</v>
      </c>
      <c r="CE57" s="24">
        <f t="shared" si="54"/>
        <v>52</v>
      </c>
      <c r="CF57" s="24">
        <f t="shared" si="54"/>
        <v>31.799999999999994</v>
      </c>
      <c r="CG57" s="24">
        <f t="shared" si="54"/>
        <v>49</v>
      </c>
      <c r="CH57" s="24">
        <f t="shared" si="54"/>
        <v>36.6</v>
      </c>
      <c r="CI57" s="24">
        <f t="shared" si="54"/>
        <v>5.100000000000005</v>
      </c>
      <c r="CJ57" s="24">
        <f t="shared" si="54"/>
        <v>14.600000000000001</v>
      </c>
      <c r="CK57" s="24">
        <f t="shared" si="54"/>
        <v>5.100000000000005</v>
      </c>
      <c r="CL57" s="24">
        <f t="shared" si="54"/>
        <v>35.5</v>
      </c>
      <c r="CM57" s="24">
        <f t="shared" si="54"/>
        <v>28.200000000000003</v>
      </c>
      <c r="CN57" s="24">
        <f t="shared" si="54"/>
        <v>21.699999999999996</v>
      </c>
      <c r="CO57" s="24">
        <f t="shared" si="54"/>
        <v>32.599999999999994</v>
      </c>
      <c r="CP57" s="24">
        <f t="shared" si="54"/>
        <v>4.5000000000000036</v>
      </c>
      <c r="CQ57" s="24">
        <f t="shared" si="54"/>
        <v>8.0999999999999961</v>
      </c>
      <c r="CR57" s="24">
        <f t="shared" si="54"/>
        <v>10.799999999999999</v>
      </c>
      <c r="CS57" s="24">
        <f t="shared" si="54"/>
        <v>26.6</v>
      </c>
      <c r="CT57" s="24">
        <f t="shared" si="54"/>
        <v>8.0999999999999961</v>
      </c>
      <c r="CU57" s="24" t="e">
        <f t="shared" si="54"/>
        <v>#VALUE!</v>
      </c>
      <c r="CV57" s="24">
        <f t="shared" si="54"/>
        <v>27.1</v>
      </c>
      <c r="CW57" s="24">
        <f t="shared" si="54"/>
        <v>17.500000000000004</v>
      </c>
      <c r="CX57" s="24">
        <f t="shared" si="54"/>
        <v>39.900000000000006</v>
      </c>
      <c r="CY57" s="24">
        <f t="shared" si="54"/>
        <v>37</v>
      </c>
      <c r="CZ57" s="24" t="e">
        <f t="shared" si="54"/>
        <v>#VALUE!</v>
      </c>
      <c r="DA57" s="24">
        <f t="shared" si="54"/>
        <v>8.3999999999999968</v>
      </c>
      <c r="DB57" s="24" t="e">
        <f t="shared" si="54"/>
        <v>#VALUE!</v>
      </c>
      <c r="DC57" s="24">
        <f t="shared" si="54"/>
        <v>19.399999999999995</v>
      </c>
      <c r="DD57" s="24">
        <f t="shared" si="54"/>
        <v>30.300000000000004</v>
      </c>
      <c r="DE57" s="24">
        <f t="shared" si="54"/>
        <v>38.700000000000003</v>
      </c>
      <c r="DF57" s="24">
        <f t="shared" si="54"/>
        <v>13.4</v>
      </c>
      <c r="DG57" s="24">
        <f t="shared" si="54"/>
        <v>25.6</v>
      </c>
      <c r="DH57" s="24">
        <f t="shared" si="54"/>
        <v>47.3</v>
      </c>
      <c r="DI57" s="24">
        <f t="shared" si="54"/>
        <v>52</v>
      </c>
      <c r="DJ57" s="24">
        <f t="shared" si="54"/>
        <v>27.6</v>
      </c>
      <c r="DK57" s="24">
        <f t="shared" si="54"/>
        <v>8.0999999999999961</v>
      </c>
      <c r="DL57" s="24">
        <f t="shared" si="54"/>
        <v>11.799999999999999</v>
      </c>
      <c r="DM57" s="24">
        <f t="shared" si="54"/>
        <v>8.3999999999999968</v>
      </c>
      <c r="DN57" s="24" t="e">
        <f t="shared" si="54"/>
        <v>#VALUE!</v>
      </c>
      <c r="DO57" s="24">
        <f t="shared" si="54"/>
        <v>47.199999999999996</v>
      </c>
      <c r="DP57" s="24">
        <f t="shared" si="54"/>
        <v>51.7</v>
      </c>
      <c r="DQ57" s="24">
        <f t="shared" si="54"/>
        <v>18.999999999999993</v>
      </c>
      <c r="DR57" s="24">
        <f t="shared" si="54"/>
        <v>26</v>
      </c>
      <c r="DS57" s="24">
        <f t="shared" si="54"/>
        <v>56.600000000000009</v>
      </c>
      <c r="DT57" s="24">
        <f t="shared" si="54"/>
        <v>10.499999999999998</v>
      </c>
      <c r="DU57" s="24">
        <f t="shared" si="54"/>
        <v>29.600000000000005</v>
      </c>
      <c r="DV57" s="24" t="e">
        <f t="shared" si="54"/>
        <v>#VALUE!</v>
      </c>
      <c r="DW57" s="24">
        <f t="shared" si="54"/>
        <v>45.4</v>
      </c>
      <c r="DX57" s="24">
        <f t="shared" si="54"/>
        <v>19.599999999999994</v>
      </c>
      <c r="DY57" s="24">
        <f t="shared" si="54"/>
        <v>22.099999999999998</v>
      </c>
      <c r="DZ57" s="24">
        <f t="shared" si="54"/>
        <v>38</v>
      </c>
      <c r="EA57" s="24">
        <f t="shared" si="54"/>
        <v>25</v>
      </c>
      <c r="EB57" s="24" t="e">
        <f t="shared" ref="EB57:GM57" si="55">(1-EB15)*100</f>
        <v>#VALUE!</v>
      </c>
      <c r="EC57" s="24">
        <f t="shared" si="55"/>
        <v>26.3</v>
      </c>
      <c r="ED57" s="24">
        <f t="shared" si="55"/>
        <v>17.100000000000005</v>
      </c>
      <c r="EE57" s="24">
        <f t="shared" si="55"/>
        <v>31.399999999999995</v>
      </c>
      <c r="EF57" s="24">
        <f t="shared" si="55"/>
        <v>54.400000000000006</v>
      </c>
      <c r="EG57" s="24">
        <f t="shared" si="55"/>
        <v>41.7</v>
      </c>
      <c r="EH57" s="24">
        <f t="shared" si="55"/>
        <v>35.4</v>
      </c>
      <c r="EI57" s="24" t="e">
        <f t="shared" si="55"/>
        <v>#VALUE!</v>
      </c>
      <c r="EJ57" s="24">
        <f t="shared" si="55"/>
        <v>39.800000000000004</v>
      </c>
      <c r="EK57" s="24">
        <f t="shared" si="55"/>
        <v>5.600000000000005</v>
      </c>
      <c r="EL57" s="24" t="e">
        <f t="shared" si="55"/>
        <v>#VALUE!</v>
      </c>
      <c r="EM57" s="24">
        <f t="shared" si="55"/>
        <v>6.899999999999995</v>
      </c>
      <c r="EN57" s="24">
        <f t="shared" si="55"/>
        <v>34</v>
      </c>
      <c r="EO57" s="24">
        <f t="shared" si="55"/>
        <v>60.6</v>
      </c>
      <c r="EP57" s="24">
        <f t="shared" si="55"/>
        <v>46.099999999999994</v>
      </c>
      <c r="EQ57" s="24" t="e">
        <f t="shared" si="55"/>
        <v>#VALUE!</v>
      </c>
      <c r="ER57" s="24">
        <f t="shared" si="55"/>
        <v>22.599999999999998</v>
      </c>
      <c r="ES57" s="24">
        <f t="shared" si="55"/>
        <v>4.3000000000000043</v>
      </c>
      <c r="ET57" s="24">
        <f t="shared" si="55"/>
        <v>18.700000000000006</v>
      </c>
      <c r="EU57" s="24">
        <f t="shared" si="55"/>
        <v>44.3</v>
      </c>
      <c r="EV57" s="24">
        <f t="shared" si="55"/>
        <v>17.400000000000006</v>
      </c>
      <c r="EW57" s="24">
        <f t="shared" si="55"/>
        <v>18.500000000000007</v>
      </c>
      <c r="EX57" s="24">
        <f t="shared" si="55"/>
        <v>44.499999999999993</v>
      </c>
      <c r="EY57" s="24">
        <f t="shared" si="55"/>
        <v>27.200000000000003</v>
      </c>
      <c r="EZ57" s="24">
        <f t="shared" si="55"/>
        <v>22.299999999999997</v>
      </c>
      <c r="FA57" s="24">
        <f t="shared" si="55"/>
        <v>28.200000000000003</v>
      </c>
      <c r="FB57" s="24">
        <f t="shared" si="55"/>
        <v>12</v>
      </c>
      <c r="FC57" s="24">
        <f t="shared" si="55"/>
        <v>13.600000000000001</v>
      </c>
      <c r="FD57" s="24" t="e">
        <f t="shared" si="55"/>
        <v>#VALUE!</v>
      </c>
      <c r="FE57" s="24">
        <f t="shared" si="55"/>
        <v>15.200000000000003</v>
      </c>
      <c r="FF57" s="24" t="e">
        <f t="shared" si="55"/>
        <v>#VALUE!</v>
      </c>
      <c r="FG57" s="24">
        <f t="shared" si="55"/>
        <v>17.200000000000003</v>
      </c>
      <c r="FH57" s="24">
        <f t="shared" si="55"/>
        <v>17.600000000000005</v>
      </c>
      <c r="FI57" s="24">
        <f t="shared" si="55"/>
        <v>45.699999999999996</v>
      </c>
      <c r="FJ57" s="24">
        <f t="shared" si="55"/>
        <v>28.500000000000004</v>
      </c>
      <c r="FK57" s="24" t="e">
        <f t="shared" si="55"/>
        <v>#VALUE!</v>
      </c>
      <c r="FL57" s="24">
        <f t="shared" si="55"/>
        <v>37.5</v>
      </c>
      <c r="FM57" s="24">
        <f t="shared" si="55"/>
        <v>14.600000000000001</v>
      </c>
      <c r="FN57" s="24">
        <f t="shared" si="55"/>
        <v>48.8</v>
      </c>
      <c r="FO57" s="24">
        <f t="shared" si="55"/>
        <v>19.399999999999995</v>
      </c>
      <c r="FP57" s="24">
        <f t="shared" si="55"/>
        <v>20.399999999999995</v>
      </c>
      <c r="FQ57" s="24">
        <f t="shared" si="55"/>
        <v>54.800000000000004</v>
      </c>
      <c r="FR57" s="24">
        <f t="shared" si="55"/>
        <v>6.2000000000000055</v>
      </c>
      <c r="FS57" s="24">
        <f t="shared" si="55"/>
        <v>14.000000000000002</v>
      </c>
      <c r="FT57" s="24">
        <f t="shared" si="55"/>
        <v>8.2999999999999972</v>
      </c>
      <c r="FU57" s="24">
        <f t="shared" si="55"/>
        <v>43.300000000000004</v>
      </c>
      <c r="FV57" s="24" t="e">
        <f t="shared" si="55"/>
        <v>#VALUE!</v>
      </c>
      <c r="FW57" s="24">
        <f t="shared" si="55"/>
        <v>29.100000000000005</v>
      </c>
      <c r="FX57" s="24">
        <f t="shared" si="55"/>
        <v>56.699999999999996</v>
      </c>
      <c r="FY57" s="24">
        <f t="shared" si="55"/>
        <v>9.5999999999999979</v>
      </c>
      <c r="FZ57" s="24">
        <f t="shared" si="55"/>
        <v>21.799999999999997</v>
      </c>
      <c r="GA57" s="24">
        <f t="shared" si="55"/>
        <v>22.099999999999998</v>
      </c>
      <c r="GB57" s="24">
        <f t="shared" si="55"/>
        <v>24.099999999999998</v>
      </c>
      <c r="GC57" s="24">
        <f t="shared" si="55"/>
        <v>26.200000000000003</v>
      </c>
      <c r="GD57" s="24">
        <f t="shared" si="55"/>
        <v>49</v>
      </c>
      <c r="GE57" s="24">
        <f t="shared" si="55"/>
        <v>26.200000000000003</v>
      </c>
      <c r="GF57" s="24">
        <f t="shared" si="55"/>
        <v>5.5000000000000053</v>
      </c>
      <c r="GG57" s="24">
        <f t="shared" si="55"/>
        <v>4.5000000000000036</v>
      </c>
      <c r="GH57" s="24">
        <f t="shared" si="55"/>
        <v>43.300000000000004</v>
      </c>
      <c r="GI57" s="24" t="e">
        <f t="shared" si="55"/>
        <v>#VALUE!</v>
      </c>
      <c r="GJ57" s="24">
        <f t="shared" si="55"/>
        <v>33.199999999999996</v>
      </c>
      <c r="GK57" s="24">
        <f t="shared" si="55"/>
        <v>47.099999999999994</v>
      </c>
      <c r="GL57" s="24">
        <f t="shared" si="55"/>
        <v>22.299999999999997</v>
      </c>
      <c r="GM57" s="24">
        <f t="shared" si="55"/>
        <v>39.4</v>
      </c>
      <c r="GN57" s="24">
        <f t="shared" ref="GN57:HI57" si="56">(1-GN15)*100</f>
        <v>48.5</v>
      </c>
      <c r="GO57" s="24">
        <f t="shared" si="56"/>
        <v>27.500000000000004</v>
      </c>
      <c r="GP57" s="24">
        <f t="shared" si="56"/>
        <v>20.399999999999995</v>
      </c>
      <c r="GQ57" s="24">
        <f t="shared" si="56"/>
        <v>26</v>
      </c>
      <c r="GR57" s="24">
        <f t="shared" si="56"/>
        <v>18.000000000000004</v>
      </c>
      <c r="GS57" s="24">
        <f t="shared" si="56"/>
        <v>28.500000000000004</v>
      </c>
      <c r="GT57" s="24" t="e">
        <f t="shared" si="56"/>
        <v>#VALUE!</v>
      </c>
      <c r="GU57" s="24">
        <f t="shared" si="56"/>
        <v>45.599999999999994</v>
      </c>
      <c r="GV57" s="24">
        <f t="shared" si="56"/>
        <v>22.099999999999998</v>
      </c>
      <c r="GW57" s="24">
        <f t="shared" si="56"/>
        <v>10.999999999999998</v>
      </c>
      <c r="GX57" s="24">
        <f t="shared" si="56"/>
        <v>6.7999999999999954</v>
      </c>
      <c r="GY57" s="24">
        <f t="shared" si="56"/>
        <v>7.399999999999995</v>
      </c>
      <c r="GZ57" s="24">
        <f t="shared" si="56"/>
        <v>18.300000000000004</v>
      </c>
      <c r="HA57" s="24">
        <f t="shared" si="56"/>
        <v>28.000000000000004</v>
      </c>
      <c r="HB57" s="24">
        <f t="shared" si="56"/>
        <v>39.1</v>
      </c>
      <c r="HC57" s="24">
        <f t="shared" si="56"/>
        <v>28.900000000000002</v>
      </c>
      <c r="HD57" s="24">
        <f t="shared" si="56"/>
        <v>29.600000000000005</v>
      </c>
      <c r="HE57" s="24" t="e">
        <f t="shared" si="56"/>
        <v>#VALUE!</v>
      </c>
      <c r="HF57" s="24" t="e">
        <f t="shared" si="56"/>
        <v>#VALUE!</v>
      </c>
      <c r="HG57" s="24">
        <f t="shared" si="56"/>
        <v>53</v>
      </c>
      <c r="HH57" s="24">
        <f t="shared" si="56"/>
        <v>41.6</v>
      </c>
      <c r="HI57" s="24">
        <f t="shared" si="56"/>
        <v>42.900000000000006</v>
      </c>
    </row>
    <row r="58" spans="1:217">
      <c r="A58" s="16">
        <v>57</v>
      </c>
      <c r="B58" s="22" t="str">
        <f t="shared" si="4"/>
        <v>Natural disaster Index (NDI) (2013)</v>
      </c>
      <c r="C58" s="22"/>
      <c r="D58" s="52" t="str">
        <f>D16</f>
        <v>NV</v>
      </c>
      <c r="E58" s="52" t="str">
        <f t="shared" ref="E58:BP58" si="57">E16</f>
        <v>NV</v>
      </c>
      <c r="F58" s="52" t="str">
        <f t="shared" si="57"/>
        <v>NV</v>
      </c>
      <c r="G58" s="52" t="str">
        <f t="shared" si="57"/>
        <v>NV</v>
      </c>
      <c r="H58" s="52" t="str">
        <f t="shared" si="57"/>
        <v>NV</v>
      </c>
      <c r="I58" s="52" t="str">
        <f t="shared" si="57"/>
        <v>NV</v>
      </c>
      <c r="J58" s="52" t="str">
        <f t="shared" si="57"/>
        <v>NV</v>
      </c>
      <c r="K58" s="52" t="str">
        <f t="shared" si="57"/>
        <v>NV</v>
      </c>
      <c r="L58" s="52">
        <f t="shared" si="57"/>
        <v>5.79</v>
      </c>
      <c r="M58" s="52" t="str">
        <f t="shared" si="57"/>
        <v>NV</v>
      </c>
      <c r="N58" s="52" t="str">
        <f t="shared" si="57"/>
        <v>NV</v>
      </c>
      <c r="O58" s="52">
        <f t="shared" si="57"/>
        <v>23.77</v>
      </c>
      <c r="P58" s="52">
        <f t="shared" si="57"/>
        <v>0.37</v>
      </c>
      <c r="Q58" s="52" t="str">
        <f t="shared" si="57"/>
        <v>NV</v>
      </c>
      <c r="R58" s="52" t="str">
        <f t="shared" si="57"/>
        <v>NV</v>
      </c>
      <c r="S58" s="52" t="str">
        <f t="shared" si="57"/>
        <v>NV</v>
      </c>
      <c r="T58" s="52">
        <f t="shared" si="57"/>
        <v>5.43</v>
      </c>
      <c r="U58" s="52" t="str">
        <f t="shared" si="57"/>
        <v>NV</v>
      </c>
      <c r="V58" s="52" t="str">
        <f t="shared" si="57"/>
        <v>NV</v>
      </c>
      <c r="W58" s="52">
        <f t="shared" si="57"/>
        <v>7.0000000000000007E-2</v>
      </c>
      <c r="X58" s="52" t="str">
        <f t="shared" si="57"/>
        <v>NV</v>
      </c>
      <c r="Y58" s="52" t="str">
        <f t="shared" si="57"/>
        <v>NV</v>
      </c>
      <c r="Z58" s="52" t="str">
        <f t="shared" si="57"/>
        <v>NV</v>
      </c>
      <c r="AA58" s="52" t="str">
        <f t="shared" si="57"/>
        <v>NV</v>
      </c>
      <c r="AB58" s="52">
        <f t="shared" si="57"/>
        <v>2.63</v>
      </c>
      <c r="AC58" s="52">
        <f t="shared" si="57"/>
        <v>0.37</v>
      </c>
      <c r="AD58" s="52" t="str">
        <f t="shared" si="57"/>
        <v>NV</v>
      </c>
      <c r="AE58" s="52">
        <f t="shared" si="57"/>
        <v>10.88</v>
      </c>
      <c r="AF58" s="52" t="str">
        <f t="shared" si="57"/>
        <v>NV</v>
      </c>
      <c r="AG58" s="52">
        <f t="shared" si="57"/>
        <v>0.79</v>
      </c>
      <c r="AH58" s="52" t="str">
        <f t="shared" si="57"/>
        <v>NV</v>
      </c>
      <c r="AI58" s="52" t="str">
        <f t="shared" si="57"/>
        <v>NV</v>
      </c>
      <c r="AJ58" s="52" t="str">
        <f t="shared" si="57"/>
        <v>NV</v>
      </c>
      <c r="AK58" s="52" t="str">
        <f t="shared" si="57"/>
        <v>NV</v>
      </c>
      <c r="AL58" s="52">
        <f t="shared" si="57"/>
        <v>7.1</v>
      </c>
      <c r="AM58" s="52" t="str">
        <f t="shared" si="57"/>
        <v>NV</v>
      </c>
      <c r="AN58" s="52" t="str">
        <f t="shared" si="57"/>
        <v>NV</v>
      </c>
      <c r="AO58" s="52" t="str">
        <f t="shared" si="57"/>
        <v>NV</v>
      </c>
      <c r="AP58" s="52" t="str">
        <f t="shared" si="57"/>
        <v>NV</v>
      </c>
      <c r="AQ58" s="52">
        <f t="shared" si="57"/>
        <v>2.17</v>
      </c>
      <c r="AR58" s="52">
        <f t="shared" si="57"/>
        <v>25.37</v>
      </c>
      <c r="AS58" s="52">
        <f t="shared" si="57"/>
        <v>3.06</v>
      </c>
      <c r="AT58" s="52" t="str">
        <f t="shared" si="57"/>
        <v>NV</v>
      </c>
      <c r="AU58" s="52" t="str">
        <f t="shared" si="57"/>
        <v>NV</v>
      </c>
      <c r="AV58" s="52" t="str">
        <f t="shared" si="57"/>
        <v>NV</v>
      </c>
      <c r="AW58" s="52" t="str">
        <f t="shared" si="57"/>
        <v>NV</v>
      </c>
      <c r="AX58" s="52" t="str">
        <f t="shared" si="57"/>
        <v>NV</v>
      </c>
      <c r="AY58" s="52" t="str">
        <f t="shared" si="57"/>
        <v>NV</v>
      </c>
      <c r="AZ58" s="52" t="str">
        <f t="shared" si="57"/>
        <v>NV</v>
      </c>
      <c r="BA58" s="52" t="str">
        <f t="shared" si="57"/>
        <v>NV</v>
      </c>
      <c r="BB58" s="52" t="str">
        <f t="shared" si="57"/>
        <v>NV</v>
      </c>
      <c r="BC58" s="52">
        <f t="shared" si="57"/>
        <v>0.52</v>
      </c>
      <c r="BD58" s="52">
        <f t="shared" si="57"/>
        <v>0.34</v>
      </c>
      <c r="BE58" s="52" t="str">
        <f t="shared" si="57"/>
        <v>NV</v>
      </c>
      <c r="BF58" s="52" t="str">
        <f t="shared" si="57"/>
        <v>NV</v>
      </c>
      <c r="BG58" s="52" t="str">
        <f t="shared" si="57"/>
        <v>NV</v>
      </c>
      <c r="BH58" s="52">
        <f t="shared" si="57"/>
        <v>0.79</v>
      </c>
      <c r="BI58" s="52">
        <f t="shared" si="57"/>
        <v>1.07</v>
      </c>
      <c r="BJ58" s="52" t="str">
        <f t="shared" si="57"/>
        <v>NV</v>
      </c>
      <c r="BK58" s="52" t="str">
        <f t="shared" si="57"/>
        <v>NV</v>
      </c>
      <c r="BL58" s="52" t="str">
        <f t="shared" si="57"/>
        <v>NV</v>
      </c>
      <c r="BM58" s="52">
        <f t="shared" si="57"/>
        <v>0.03</v>
      </c>
      <c r="BN58" s="52" t="str">
        <f t="shared" si="57"/>
        <v>NV</v>
      </c>
      <c r="BO58" s="52">
        <f t="shared" si="57"/>
        <v>3.16</v>
      </c>
      <c r="BP58" s="52" t="str">
        <f t="shared" si="57"/>
        <v>NV</v>
      </c>
      <c r="BQ58" s="52">
        <f t="shared" ref="BQ58:EB58" si="58">BQ16</f>
        <v>0.56000000000000005</v>
      </c>
      <c r="BR58" s="52">
        <f t="shared" si="58"/>
        <v>2.59</v>
      </c>
      <c r="BS58" s="52" t="str">
        <f t="shared" si="58"/>
        <v>NV</v>
      </c>
      <c r="BT58" s="52" t="str">
        <f t="shared" si="58"/>
        <v>NV</v>
      </c>
      <c r="BU58" s="52" t="str">
        <f t="shared" si="58"/>
        <v>NV</v>
      </c>
      <c r="BV58" s="52" t="str">
        <f t="shared" si="58"/>
        <v>NV</v>
      </c>
      <c r="BW58" s="52">
        <f t="shared" si="58"/>
        <v>0.9</v>
      </c>
      <c r="BX58" s="52" t="str">
        <f t="shared" si="58"/>
        <v>NV</v>
      </c>
      <c r="BY58" s="52">
        <f t="shared" si="58"/>
        <v>2.66</v>
      </c>
      <c r="BZ58" s="52" t="str">
        <f t="shared" si="58"/>
        <v>NV</v>
      </c>
      <c r="CA58" s="52" t="str">
        <f t="shared" si="58"/>
        <v>NV</v>
      </c>
      <c r="CB58" s="52" t="str">
        <f t="shared" si="58"/>
        <v>NV</v>
      </c>
      <c r="CC58" s="52">
        <f t="shared" si="58"/>
        <v>0.47</v>
      </c>
      <c r="CD58" s="52" t="str">
        <f t="shared" si="58"/>
        <v>NV</v>
      </c>
      <c r="CE58" s="52" t="str">
        <f t="shared" si="58"/>
        <v>NV</v>
      </c>
      <c r="CF58" s="52" t="str">
        <f t="shared" si="58"/>
        <v>NV</v>
      </c>
      <c r="CG58" s="52" t="str">
        <f t="shared" si="58"/>
        <v>NV</v>
      </c>
      <c r="CH58" s="52" t="str">
        <f t="shared" si="58"/>
        <v>NV</v>
      </c>
      <c r="CI58" s="52" t="str">
        <f t="shared" si="58"/>
        <v>NV</v>
      </c>
      <c r="CJ58" s="52">
        <f t="shared" si="58"/>
        <v>0.3</v>
      </c>
      <c r="CK58" s="52" t="str">
        <f t="shared" si="58"/>
        <v>NV</v>
      </c>
      <c r="CL58" s="52">
        <f t="shared" si="58"/>
        <v>15.21</v>
      </c>
      <c r="CM58" s="52">
        <f t="shared" si="58"/>
        <v>7.14</v>
      </c>
      <c r="CN58" s="52">
        <f t="shared" si="58"/>
        <v>5.8</v>
      </c>
      <c r="CO58" s="52" t="str">
        <f t="shared" si="58"/>
        <v>NV</v>
      </c>
      <c r="CP58" s="52">
        <f t="shared" si="58"/>
        <v>0.03</v>
      </c>
      <c r="CQ58" s="52" t="str">
        <f t="shared" si="58"/>
        <v>NV</v>
      </c>
      <c r="CR58" s="52">
        <f t="shared" si="58"/>
        <v>2.87</v>
      </c>
      <c r="CS58" s="52" t="str">
        <f t="shared" si="58"/>
        <v>NV</v>
      </c>
      <c r="CT58" s="52">
        <f t="shared" si="58"/>
        <v>2.5499999999999998</v>
      </c>
      <c r="CU58" s="52" t="str">
        <f t="shared" si="58"/>
        <v>NV</v>
      </c>
      <c r="CV58" s="52" t="str">
        <f t="shared" si="58"/>
        <v>NV</v>
      </c>
      <c r="CW58" s="52">
        <f t="shared" si="58"/>
        <v>3.24</v>
      </c>
      <c r="CX58" s="52" t="str">
        <f t="shared" si="58"/>
        <v>NV</v>
      </c>
      <c r="CY58" s="52" t="str">
        <f t="shared" si="58"/>
        <v>NV</v>
      </c>
      <c r="CZ58" s="52">
        <f t="shared" si="58"/>
        <v>1.1000000000000001</v>
      </c>
      <c r="DA58" s="52">
        <f t="shared" si="58"/>
        <v>1.72</v>
      </c>
      <c r="DB58" s="52" t="str">
        <f t="shared" si="58"/>
        <v>NV</v>
      </c>
      <c r="DC58" s="52" t="str">
        <f t="shared" si="58"/>
        <v>NV</v>
      </c>
      <c r="DD58" s="52" t="str">
        <f t="shared" si="58"/>
        <v>NV</v>
      </c>
      <c r="DE58" s="52" t="str">
        <f t="shared" si="58"/>
        <v>NV</v>
      </c>
      <c r="DF58" s="52">
        <f t="shared" si="58"/>
        <v>0.26</v>
      </c>
      <c r="DG58" s="52" t="str">
        <f t="shared" si="58"/>
        <v>NV</v>
      </c>
      <c r="DH58" s="52" t="str">
        <f t="shared" si="58"/>
        <v>NV</v>
      </c>
      <c r="DI58" s="52" t="str">
        <f t="shared" si="58"/>
        <v>NV</v>
      </c>
      <c r="DJ58" s="52" t="str">
        <f t="shared" si="58"/>
        <v>NV</v>
      </c>
      <c r="DK58" s="52" t="str">
        <f t="shared" si="58"/>
        <v>NV</v>
      </c>
      <c r="DL58" s="52">
        <f t="shared" si="58"/>
        <v>0.06</v>
      </c>
      <c r="DM58" s="52">
        <f t="shared" si="58"/>
        <v>0</v>
      </c>
      <c r="DN58" s="52" t="str">
        <f t="shared" si="58"/>
        <v>NV</v>
      </c>
      <c r="DO58" s="52" t="str">
        <f t="shared" si="58"/>
        <v>NV</v>
      </c>
      <c r="DP58" s="52" t="str">
        <f t="shared" si="58"/>
        <v>NV</v>
      </c>
      <c r="DQ58" s="52" t="str">
        <f t="shared" si="58"/>
        <v>NV</v>
      </c>
      <c r="DR58" s="52" t="str">
        <f t="shared" si="58"/>
        <v>NV</v>
      </c>
      <c r="DS58" s="52" t="str">
        <f t="shared" si="58"/>
        <v>NV</v>
      </c>
      <c r="DT58" s="52" t="str">
        <f t="shared" si="58"/>
        <v>NV</v>
      </c>
      <c r="DU58" s="52" t="str">
        <f t="shared" si="58"/>
        <v>NV</v>
      </c>
      <c r="DV58" s="52" t="str">
        <f t="shared" si="58"/>
        <v>NV</v>
      </c>
      <c r="DW58" s="52" t="str">
        <f t="shared" si="58"/>
        <v>NV</v>
      </c>
      <c r="DX58" s="52" t="str">
        <f t="shared" si="58"/>
        <v>NV</v>
      </c>
      <c r="DY58" s="52">
        <f t="shared" si="58"/>
        <v>8.09</v>
      </c>
      <c r="DZ58" s="52" t="str">
        <f t="shared" si="58"/>
        <v>NV</v>
      </c>
      <c r="EA58" s="52" t="str">
        <f t="shared" si="58"/>
        <v>NV</v>
      </c>
      <c r="EB58" s="52" t="str">
        <f t="shared" si="58"/>
        <v>NV</v>
      </c>
      <c r="EC58" s="52" t="str">
        <f t="shared" ref="EC58:GN58" si="59">EC16</f>
        <v>NV</v>
      </c>
      <c r="ED58" s="52" t="str">
        <f t="shared" si="59"/>
        <v>NV</v>
      </c>
      <c r="EE58" s="52">
        <f t="shared" si="59"/>
        <v>1.93</v>
      </c>
      <c r="EF58" s="52" t="str">
        <f t="shared" si="59"/>
        <v>NV</v>
      </c>
      <c r="EG58" s="52">
        <f t="shared" si="59"/>
        <v>3.51</v>
      </c>
      <c r="EH58" s="52" t="str">
        <f t="shared" si="59"/>
        <v>NV</v>
      </c>
      <c r="EI58" s="52" t="str">
        <f t="shared" si="59"/>
        <v>NV</v>
      </c>
      <c r="EJ58" s="52" t="str">
        <f t="shared" si="59"/>
        <v>NV</v>
      </c>
      <c r="EK58" s="52" t="str">
        <f t="shared" si="59"/>
        <v>NV</v>
      </c>
      <c r="EL58" s="52" t="str">
        <f t="shared" si="59"/>
        <v>NV</v>
      </c>
      <c r="EM58" s="52" t="str">
        <f t="shared" si="59"/>
        <v>NV</v>
      </c>
      <c r="EN58" s="52">
        <f t="shared" si="59"/>
        <v>0.63</v>
      </c>
      <c r="EO58" s="52" t="str">
        <f t="shared" si="59"/>
        <v>NV</v>
      </c>
      <c r="EP58" s="52">
        <f t="shared" si="59"/>
        <v>2.74</v>
      </c>
      <c r="EQ58" s="52" t="str">
        <f t="shared" si="59"/>
        <v>NV</v>
      </c>
      <c r="ER58" s="52" t="str">
        <f t="shared" si="59"/>
        <v>NV</v>
      </c>
      <c r="ES58" s="52">
        <f t="shared" si="59"/>
        <v>1.22</v>
      </c>
      <c r="ET58" s="52" t="str">
        <f t="shared" si="59"/>
        <v>NV</v>
      </c>
      <c r="EU58" s="52">
        <f t="shared" si="59"/>
        <v>4.7300000000000004</v>
      </c>
      <c r="EV58" s="52" t="str">
        <f t="shared" si="59"/>
        <v>NV</v>
      </c>
      <c r="EW58" s="52" t="str">
        <f t="shared" si="59"/>
        <v>NV</v>
      </c>
      <c r="EX58" s="52" t="str">
        <f t="shared" si="59"/>
        <v>NV</v>
      </c>
      <c r="EY58" s="52">
        <f t="shared" si="59"/>
        <v>1.26</v>
      </c>
      <c r="EZ58" s="52">
        <f t="shared" si="59"/>
        <v>3.63</v>
      </c>
      <c r="FA58" s="52">
        <f t="shared" si="59"/>
        <v>7.16</v>
      </c>
      <c r="FB58" s="52">
        <f t="shared" si="59"/>
        <v>0.74</v>
      </c>
      <c r="FC58" s="52" t="str">
        <f t="shared" si="59"/>
        <v>NV</v>
      </c>
      <c r="FD58" s="52" t="str">
        <f t="shared" si="59"/>
        <v>NV</v>
      </c>
      <c r="FE58" s="52" t="str">
        <f t="shared" si="59"/>
        <v>NV</v>
      </c>
      <c r="FF58" s="52" t="str">
        <f t="shared" si="59"/>
        <v>NV</v>
      </c>
      <c r="FG58" s="52">
        <f t="shared" si="59"/>
        <v>1.74</v>
      </c>
      <c r="FH58" s="52">
        <f t="shared" si="59"/>
        <v>14.33</v>
      </c>
      <c r="FI58" s="52" t="str">
        <f t="shared" si="59"/>
        <v>NV</v>
      </c>
      <c r="FJ58" s="52" t="str">
        <f t="shared" si="59"/>
        <v>NV</v>
      </c>
      <c r="FK58" s="52" t="str">
        <f t="shared" si="59"/>
        <v>NV</v>
      </c>
      <c r="FL58" s="52" t="str">
        <f t="shared" si="59"/>
        <v>NV</v>
      </c>
      <c r="FM58" s="52" t="str">
        <f t="shared" si="59"/>
        <v>NV</v>
      </c>
      <c r="FN58" s="52" t="str">
        <f t="shared" si="59"/>
        <v>NV</v>
      </c>
      <c r="FO58" s="52">
        <f t="shared" si="59"/>
        <v>0.43</v>
      </c>
      <c r="FP58" s="52" t="str">
        <f t="shared" si="59"/>
        <v>NV</v>
      </c>
      <c r="FQ58" s="52" t="str">
        <f t="shared" si="59"/>
        <v>NV</v>
      </c>
      <c r="FR58" s="52" t="str">
        <f t="shared" si="59"/>
        <v>NV</v>
      </c>
      <c r="FS58" s="52">
        <f t="shared" si="59"/>
        <v>0.24</v>
      </c>
      <c r="FT58" s="52">
        <f t="shared" si="59"/>
        <v>0.44</v>
      </c>
      <c r="FU58" s="52" t="str">
        <f t="shared" si="59"/>
        <v>NV</v>
      </c>
      <c r="FV58" s="52" t="str">
        <f t="shared" si="59"/>
        <v>NV</v>
      </c>
      <c r="FW58" s="52">
        <f t="shared" si="59"/>
        <v>5.16</v>
      </c>
      <c r="FX58" s="52" t="str">
        <f t="shared" si="59"/>
        <v>NV</v>
      </c>
      <c r="FY58" s="52">
        <f t="shared" si="59"/>
        <v>3.07</v>
      </c>
      <c r="FZ58" s="52" t="str">
        <f t="shared" si="59"/>
        <v>NV</v>
      </c>
      <c r="GA58" s="52" t="str">
        <f t="shared" si="59"/>
        <v>NV</v>
      </c>
      <c r="GB58" s="52" t="str">
        <f t="shared" si="59"/>
        <v>NV</v>
      </c>
      <c r="GC58" s="52" t="str">
        <f t="shared" si="59"/>
        <v>NV</v>
      </c>
      <c r="GD58" s="52" t="str">
        <f t="shared" si="59"/>
        <v>NV</v>
      </c>
      <c r="GE58" s="52" t="str">
        <f t="shared" si="59"/>
        <v>NV</v>
      </c>
      <c r="GF58" s="52">
        <f t="shared" si="59"/>
        <v>0.47</v>
      </c>
      <c r="GG58" s="52">
        <f t="shared" si="59"/>
        <v>0.35</v>
      </c>
      <c r="GH58" s="52">
        <f t="shared" si="59"/>
        <v>0.66</v>
      </c>
      <c r="GI58" s="52">
        <f t="shared" si="59"/>
        <v>0.81</v>
      </c>
      <c r="GJ58" s="52" t="str">
        <f t="shared" si="59"/>
        <v>NV</v>
      </c>
      <c r="GK58" s="52" t="str">
        <f t="shared" si="59"/>
        <v>NV</v>
      </c>
      <c r="GL58" s="52">
        <f t="shared" si="59"/>
        <v>3.88</v>
      </c>
      <c r="GM58" s="52" t="str">
        <f t="shared" si="59"/>
        <v>NV</v>
      </c>
      <c r="GN58" s="52" t="str">
        <f t="shared" si="59"/>
        <v>NV</v>
      </c>
      <c r="GO58" s="52" t="str">
        <f t="shared" ref="GO58:HI58" si="60">GO16</f>
        <v>NV</v>
      </c>
      <c r="GP58" s="52" t="str">
        <f t="shared" si="60"/>
        <v>NV</v>
      </c>
      <c r="GQ58" s="52" t="str">
        <f t="shared" si="60"/>
        <v>NV</v>
      </c>
      <c r="GR58" s="52">
        <f t="shared" si="60"/>
        <v>2.67</v>
      </c>
      <c r="GS58" s="52" t="str">
        <f t="shared" si="60"/>
        <v>NV</v>
      </c>
      <c r="GT58" s="52" t="str">
        <f t="shared" si="60"/>
        <v>NV</v>
      </c>
      <c r="GU58" s="52">
        <f t="shared" si="60"/>
        <v>1.19</v>
      </c>
      <c r="GV58" s="52">
        <f t="shared" si="60"/>
        <v>1.38</v>
      </c>
      <c r="GW58" s="52" t="str">
        <f t="shared" si="60"/>
        <v>NV</v>
      </c>
      <c r="GX58" s="52">
        <f t="shared" si="60"/>
        <v>1.64</v>
      </c>
      <c r="GY58" s="52">
        <f t="shared" si="60"/>
        <v>31.37</v>
      </c>
      <c r="GZ58" s="52">
        <f t="shared" si="60"/>
        <v>0.95</v>
      </c>
      <c r="HA58" s="52" t="str">
        <f t="shared" si="60"/>
        <v>NV</v>
      </c>
      <c r="HB58" s="52" t="str">
        <f t="shared" si="60"/>
        <v>NV</v>
      </c>
      <c r="HC58" s="52">
        <f t="shared" si="60"/>
        <v>2.5</v>
      </c>
      <c r="HD58" s="52">
        <f t="shared" si="60"/>
        <v>2.96</v>
      </c>
      <c r="HE58" s="52" t="str">
        <f t="shared" si="60"/>
        <v>NV</v>
      </c>
      <c r="HF58" s="52" t="str">
        <f t="shared" si="60"/>
        <v>NV</v>
      </c>
      <c r="HG58" s="52" t="str">
        <f t="shared" si="60"/>
        <v>NV</v>
      </c>
      <c r="HH58" s="52" t="str">
        <f t="shared" si="60"/>
        <v>NV</v>
      </c>
      <c r="HI58" s="52" t="str">
        <f t="shared" si="60"/>
        <v>NV</v>
      </c>
    </row>
    <row r="59" spans="1:217">
      <c r="A59" s="16">
        <v>58</v>
      </c>
      <c r="B59" s="22" t="str">
        <f t="shared" si="4"/>
        <v>Economic Vulnerability Index (2024)</v>
      </c>
      <c r="C59" s="22"/>
      <c r="D59" s="52">
        <f>D17</f>
        <v>46.8</v>
      </c>
      <c r="E59" s="52" t="str">
        <f t="shared" ref="E59:BP60" si="61">E17</f>
        <v>NV</v>
      </c>
      <c r="F59" s="52">
        <f t="shared" si="61"/>
        <v>25.2</v>
      </c>
      <c r="G59" s="52" t="str">
        <f t="shared" si="61"/>
        <v>NV</v>
      </c>
      <c r="H59" s="52" t="str">
        <f t="shared" si="61"/>
        <v>NV</v>
      </c>
      <c r="I59" s="52">
        <f t="shared" si="61"/>
        <v>38.5</v>
      </c>
      <c r="J59" s="52">
        <f t="shared" si="61"/>
        <v>0</v>
      </c>
      <c r="K59" s="52">
        <f t="shared" si="61"/>
        <v>36.4</v>
      </c>
      <c r="L59" s="52">
        <f t="shared" si="61"/>
        <v>27.1</v>
      </c>
      <c r="M59" s="52">
        <f t="shared" si="61"/>
        <v>36.700000000000003</v>
      </c>
      <c r="N59" s="52" t="str">
        <f t="shared" si="61"/>
        <v>NV</v>
      </c>
      <c r="O59" s="52" t="str">
        <f t="shared" si="61"/>
        <v>NV</v>
      </c>
      <c r="P59" s="52" t="str">
        <f t="shared" si="61"/>
        <v>NV</v>
      </c>
      <c r="Q59" s="52">
        <f t="shared" si="61"/>
        <v>28.4</v>
      </c>
      <c r="R59" s="52">
        <f t="shared" si="61"/>
        <v>27.6</v>
      </c>
      <c r="S59" s="52">
        <f t="shared" si="61"/>
        <v>36.200000000000003</v>
      </c>
      <c r="T59" s="52">
        <f t="shared" si="61"/>
        <v>21.9</v>
      </c>
      <c r="U59" s="52">
        <f t="shared" si="61"/>
        <v>18.3</v>
      </c>
      <c r="V59" s="52" t="str">
        <f t="shared" si="61"/>
        <v>NV</v>
      </c>
      <c r="W59" s="52" t="str">
        <f t="shared" si="61"/>
        <v>NV</v>
      </c>
      <c r="X59" s="52">
        <f t="shared" si="61"/>
        <v>43.1</v>
      </c>
      <c r="Y59" s="52">
        <f t="shared" si="61"/>
        <v>34.200000000000003</v>
      </c>
      <c r="Z59" s="52" t="str">
        <f t="shared" si="61"/>
        <v>NV</v>
      </c>
      <c r="AA59" s="52">
        <f t="shared" si="61"/>
        <v>31.2</v>
      </c>
      <c r="AB59" s="52">
        <f t="shared" si="61"/>
        <v>36.5</v>
      </c>
      <c r="AC59" s="52" t="str">
        <f t="shared" si="61"/>
        <v>NV</v>
      </c>
      <c r="AD59" s="52">
        <f t="shared" si="61"/>
        <v>40.9</v>
      </c>
      <c r="AE59" s="52">
        <f t="shared" si="61"/>
        <v>22.3</v>
      </c>
      <c r="AF59" s="52">
        <f t="shared" si="61"/>
        <v>33.6</v>
      </c>
      <c r="AG59" s="52" t="str">
        <f t="shared" si="61"/>
        <v>NV</v>
      </c>
      <c r="AH59" s="52">
        <f t="shared" si="61"/>
        <v>46.9</v>
      </c>
      <c r="AI59" s="52">
        <f t="shared" si="61"/>
        <v>37.299999999999997</v>
      </c>
      <c r="AJ59" s="52">
        <f t="shared" si="61"/>
        <v>24.1</v>
      </c>
      <c r="AK59" s="52">
        <f t="shared" si="61"/>
        <v>27.4</v>
      </c>
      <c r="AL59" s="52" t="str">
        <f t="shared" si="61"/>
        <v>NV</v>
      </c>
      <c r="AM59" s="52">
        <f t="shared" si="61"/>
        <v>43.5</v>
      </c>
      <c r="AN59" s="52" t="str">
        <f t="shared" si="61"/>
        <v>NV</v>
      </c>
      <c r="AO59" s="52">
        <f t="shared" si="61"/>
        <v>34.200000000000003</v>
      </c>
      <c r="AP59" s="52">
        <f t="shared" si="61"/>
        <v>50.2</v>
      </c>
      <c r="AQ59" s="52">
        <f t="shared" si="61"/>
        <v>33.700000000000003</v>
      </c>
      <c r="AR59" s="52">
        <f t="shared" si="61"/>
        <v>20.2</v>
      </c>
      <c r="AS59" s="52">
        <f t="shared" si="61"/>
        <v>24.3</v>
      </c>
      <c r="AT59" s="52">
        <f t="shared" si="61"/>
        <v>37</v>
      </c>
      <c r="AU59" s="52">
        <f t="shared" si="61"/>
        <v>34.6</v>
      </c>
      <c r="AV59" s="52">
        <f t="shared" si="61"/>
        <v>26.7</v>
      </c>
      <c r="AW59" s="52" t="str">
        <f t="shared" si="61"/>
        <v>NV</v>
      </c>
      <c r="AX59" s="52">
        <f t="shared" si="61"/>
        <v>24.3</v>
      </c>
      <c r="AY59" s="52">
        <f t="shared" si="61"/>
        <v>18.600000000000001</v>
      </c>
      <c r="AZ59" s="52" t="str">
        <f t="shared" si="61"/>
        <v>NV</v>
      </c>
      <c r="BA59" s="52">
        <f t="shared" si="61"/>
        <v>27.6</v>
      </c>
      <c r="BB59" s="52" t="str">
        <f t="shared" si="61"/>
        <v>NV</v>
      </c>
      <c r="BC59" s="52" t="str">
        <f t="shared" si="61"/>
        <v>NV</v>
      </c>
      <c r="BD59" s="52" t="str">
        <f t="shared" si="61"/>
        <v>NV</v>
      </c>
      <c r="BE59" s="52">
        <f t="shared" si="61"/>
        <v>54.7</v>
      </c>
      <c r="BF59" s="52">
        <f t="shared" si="61"/>
        <v>38.4</v>
      </c>
      <c r="BG59" s="52">
        <f t="shared" si="61"/>
        <v>24.8</v>
      </c>
      <c r="BH59" s="52">
        <f t="shared" si="61"/>
        <v>26.4</v>
      </c>
      <c r="BI59" s="52">
        <f t="shared" si="61"/>
        <v>16.3</v>
      </c>
      <c r="BJ59" s="52">
        <f t="shared" si="61"/>
        <v>23.1</v>
      </c>
      <c r="BK59" s="52">
        <f t="shared" si="61"/>
        <v>19.3</v>
      </c>
      <c r="BL59" s="52">
        <f t="shared" si="61"/>
        <v>56.4</v>
      </c>
      <c r="BM59" s="52" t="str">
        <f t="shared" si="61"/>
        <v>NV</v>
      </c>
      <c r="BN59" s="52">
        <f t="shared" si="61"/>
        <v>40.1</v>
      </c>
      <c r="BO59" s="52">
        <f t="shared" si="61"/>
        <v>36.9</v>
      </c>
      <c r="BP59" s="52">
        <f t="shared" si="61"/>
        <v>48.9</v>
      </c>
      <c r="BQ59" s="52" t="str">
        <f t="shared" ref="BQ59:EB62" si="62">BQ17</f>
        <v>NV</v>
      </c>
      <c r="BR59" s="52" t="str">
        <f t="shared" si="62"/>
        <v>NV</v>
      </c>
      <c r="BS59" s="52" t="str">
        <f t="shared" si="62"/>
        <v>NV</v>
      </c>
      <c r="BT59" s="52">
        <f t="shared" si="62"/>
        <v>23.3</v>
      </c>
      <c r="BU59" s="52">
        <f t="shared" si="62"/>
        <v>45.5</v>
      </c>
      <c r="BV59" s="52">
        <f t="shared" si="62"/>
        <v>29.3</v>
      </c>
      <c r="BW59" s="52" t="str">
        <f t="shared" si="62"/>
        <v>NV</v>
      </c>
      <c r="BX59" s="52">
        <f t="shared" si="62"/>
        <v>30.7</v>
      </c>
      <c r="BY59" s="52" t="str">
        <f t="shared" si="62"/>
        <v>NV</v>
      </c>
      <c r="BZ59" s="52" t="str">
        <f t="shared" si="62"/>
        <v>NV</v>
      </c>
      <c r="CA59" s="52">
        <f t="shared" si="62"/>
        <v>30.3</v>
      </c>
      <c r="CB59" s="52" t="str">
        <f t="shared" si="62"/>
        <v>NV</v>
      </c>
      <c r="CC59" s="52">
        <f t="shared" si="62"/>
        <v>22</v>
      </c>
      <c r="CD59" s="52">
        <f t="shared" si="62"/>
        <v>29.2</v>
      </c>
      <c r="CE59" s="52">
        <f t="shared" si="62"/>
        <v>34</v>
      </c>
      <c r="CF59" s="52">
        <f t="shared" si="62"/>
        <v>50.7</v>
      </c>
      <c r="CG59" s="52">
        <f t="shared" si="62"/>
        <v>39.1</v>
      </c>
      <c r="CH59" s="52">
        <f t="shared" si="62"/>
        <v>24.4</v>
      </c>
      <c r="CI59" s="52" t="str">
        <f t="shared" si="62"/>
        <v>NV</v>
      </c>
      <c r="CJ59" s="52" t="str">
        <f t="shared" si="62"/>
        <v>NV</v>
      </c>
      <c r="CK59" s="52" t="str">
        <f t="shared" si="62"/>
        <v>NV</v>
      </c>
      <c r="CL59" s="52">
        <f t="shared" si="62"/>
        <v>25.8</v>
      </c>
      <c r="CM59" s="52">
        <f t="shared" si="62"/>
        <v>22.2</v>
      </c>
      <c r="CN59" s="52">
        <f t="shared" si="62"/>
        <v>33.5</v>
      </c>
      <c r="CO59" s="52">
        <f t="shared" si="62"/>
        <v>44.8</v>
      </c>
      <c r="CP59" s="52" t="str">
        <f t="shared" si="62"/>
        <v>NV</v>
      </c>
      <c r="CQ59" s="52" t="str">
        <f t="shared" si="62"/>
        <v>NV</v>
      </c>
      <c r="CR59" s="52" t="str">
        <f t="shared" si="62"/>
        <v>NV</v>
      </c>
      <c r="CS59" s="52">
        <f t="shared" si="62"/>
        <v>25.7</v>
      </c>
      <c r="CT59" s="52" t="str">
        <f t="shared" si="62"/>
        <v>NV</v>
      </c>
      <c r="CU59" s="52" t="str">
        <f t="shared" si="62"/>
        <v>NV</v>
      </c>
      <c r="CV59" s="52">
        <f t="shared" si="62"/>
        <v>29.6</v>
      </c>
      <c r="CW59" s="52">
        <f t="shared" si="62"/>
        <v>28.6</v>
      </c>
      <c r="CX59" s="52">
        <f t="shared" si="62"/>
        <v>23.2</v>
      </c>
      <c r="CY59" s="52">
        <f t="shared" si="62"/>
        <v>53.6</v>
      </c>
      <c r="CZ59" s="52">
        <f t="shared" si="62"/>
        <v>30</v>
      </c>
      <c r="DA59" s="52" t="str">
        <f t="shared" si="62"/>
        <v>NV</v>
      </c>
      <c r="DB59" s="52" t="str">
        <f t="shared" si="62"/>
        <v>NV</v>
      </c>
      <c r="DC59" s="52">
        <f t="shared" si="62"/>
        <v>30</v>
      </c>
      <c r="DD59" s="52">
        <f t="shared" si="62"/>
        <v>34.5</v>
      </c>
      <c r="DE59" s="52">
        <f t="shared" si="62"/>
        <v>29.8</v>
      </c>
      <c r="DF59" s="52" t="str">
        <f t="shared" si="62"/>
        <v>NV</v>
      </c>
      <c r="DG59" s="52">
        <f t="shared" si="62"/>
        <v>28.5</v>
      </c>
      <c r="DH59" s="52">
        <f t="shared" si="62"/>
        <v>47.8</v>
      </c>
      <c r="DI59" s="52">
        <f t="shared" si="62"/>
        <v>45.9</v>
      </c>
      <c r="DJ59" s="52">
        <f t="shared" si="62"/>
        <v>29.5</v>
      </c>
      <c r="DK59" s="52" t="str">
        <f t="shared" si="62"/>
        <v>NV</v>
      </c>
      <c r="DL59" s="52" t="str">
        <f t="shared" si="62"/>
        <v>NV</v>
      </c>
      <c r="DM59" s="52" t="str">
        <f t="shared" si="62"/>
        <v>NV</v>
      </c>
      <c r="DN59" s="52" t="str">
        <f t="shared" si="62"/>
        <v>NV</v>
      </c>
      <c r="DO59" s="52">
        <f t="shared" si="62"/>
        <v>32.299999999999997</v>
      </c>
      <c r="DP59" s="52">
        <f t="shared" si="62"/>
        <v>43.2</v>
      </c>
      <c r="DQ59" s="52">
        <f t="shared" si="62"/>
        <v>22.9</v>
      </c>
      <c r="DR59" s="52">
        <f t="shared" si="62"/>
        <v>49.7</v>
      </c>
      <c r="DS59" s="52">
        <f t="shared" si="62"/>
        <v>49</v>
      </c>
      <c r="DT59" s="52" t="str">
        <f t="shared" si="62"/>
        <v>NV</v>
      </c>
      <c r="DU59" s="52">
        <f t="shared" si="62"/>
        <v>63.6</v>
      </c>
      <c r="DV59" s="52" t="str">
        <f t="shared" si="62"/>
        <v>NV</v>
      </c>
      <c r="DW59" s="52">
        <f t="shared" si="62"/>
        <v>52.9</v>
      </c>
      <c r="DX59" s="52">
        <f t="shared" si="62"/>
        <v>20.9</v>
      </c>
      <c r="DY59" s="52">
        <f t="shared" si="62"/>
        <v>25.6</v>
      </c>
      <c r="DZ59" s="52">
        <f t="shared" si="62"/>
        <v>48.2</v>
      </c>
      <c r="EA59" s="52" t="str">
        <f t="shared" si="62"/>
        <v>NV</v>
      </c>
      <c r="EB59" s="52" t="str">
        <f t="shared" si="62"/>
        <v>NV</v>
      </c>
      <c r="EC59" s="52">
        <f t="shared" ref="EC59:GN65" si="63">EC17</f>
        <v>49.1</v>
      </c>
      <c r="ED59" s="52" t="str">
        <f t="shared" si="63"/>
        <v>NV</v>
      </c>
      <c r="EE59" s="52">
        <f t="shared" si="63"/>
        <v>24.7</v>
      </c>
      <c r="EF59" s="52">
        <f t="shared" si="63"/>
        <v>41</v>
      </c>
      <c r="EG59" s="52">
        <f t="shared" si="63"/>
        <v>30.2</v>
      </c>
      <c r="EH59" s="52">
        <f t="shared" si="63"/>
        <v>42.6</v>
      </c>
      <c r="EI59" s="52">
        <f t="shared" si="63"/>
        <v>52.6</v>
      </c>
      <c r="EJ59" s="52">
        <f t="shared" si="63"/>
        <v>29.7</v>
      </c>
      <c r="EK59" s="52" t="str">
        <f t="shared" si="63"/>
        <v>NV</v>
      </c>
      <c r="EL59" s="52" t="str">
        <f t="shared" si="63"/>
        <v>NV</v>
      </c>
      <c r="EM59" s="52" t="str">
        <f t="shared" si="63"/>
        <v>NV</v>
      </c>
      <c r="EN59" s="52">
        <f t="shared" si="63"/>
        <v>29.5</v>
      </c>
      <c r="EO59" s="52">
        <f t="shared" si="63"/>
        <v>54.2</v>
      </c>
      <c r="EP59" s="52">
        <f t="shared" si="63"/>
        <v>33.700000000000003</v>
      </c>
      <c r="EQ59" s="52" t="str">
        <f t="shared" si="63"/>
        <v>NV</v>
      </c>
      <c r="ER59" s="52" t="str">
        <f t="shared" si="63"/>
        <v>NV</v>
      </c>
      <c r="ES59" s="52" t="str">
        <f t="shared" si="63"/>
        <v>NV</v>
      </c>
      <c r="ET59" s="52">
        <f t="shared" si="63"/>
        <v>23.4</v>
      </c>
      <c r="EU59" s="52">
        <f t="shared" si="63"/>
        <v>29.4</v>
      </c>
      <c r="EV59" s="52">
        <f t="shared" si="63"/>
        <v>55.2</v>
      </c>
      <c r="EW59" s="52">
        <f t="shared" si="63"/>
        <v>22.9</v>
      </c>
      <c r="EX59" s="52">
        <f t="shared" si="63"/>
        <v>29.6</v>
      </c>
      <c r="EY59" s="52">
        <f t="shared" si="63"/>
        <v>35.700000000000003</v>
      </c>
      <c r="EZ59" s="52">
        <f t="shared" si="63"/>
        <v>31.7</v>
      </c>
      <c r="FA59" s="52">
        <f t="shared" si="63"/>
        <v>26.9</v>
      </c>
      <c r="FB59" s="52" t="str">
        <f t="shared" si="63"/>
        <v>NV</v>
      </c>
      <c r="FC59" s="52" t="str">
        <f t="shared" si="63"/>
        <v>NV</v>
      </c>
      <c r="FD59" s="52" t="str">
        <f t="shared" si="63"/>
        <v>NV</v>
      </c>
      <c r="FE59" s="52">
        <f t="shared" si="63"/>
        <v>26.2</v>
      </c>
      <c r="FF59" s="52" t="str">
        <f t="shared" si="63"/>
        <v>NV</v>
      </c>
      <c r="FG59" s="52" t="str">
        <f t="shared" si="63"/>
        <v>NV</v>
      </c>
      <c r="FH59" s="52" t="str">
        <f t="shared" si="63"/>
        <v>NV</v>
      </c>
      <c r="FI59" s="52">
        <f t="shared" si="63"/>
        <v>28.2</v>
      </c>
      <c r="FJ59" s="52">
        <f t="shared" si="63"/>
        <v>37.5</v>
      </c>
      <c r="FK59" s="52" t="str">
        <f t="shared" si="63"/>
        <v>NV</v>
      </c>
      <c r="FL59" s="52">
        <f t="shared" si="63"/>
        <v>40</v>
      </c>
      <c r="FM59" s="52">
        <f t="shared" si="63"/>
        <v>20.3</v>
      </c>
      <c r="FN59" s="52">
        <f t="shared" si="63"/>
        <v>42.3</v>
      </c>
      <c r="FO59" s="52" t="str">
        <f t="shared" si="63"/>
        <v>NV</v>
      </c>
      <c r="FP59" s="52">
        <f t="shared" si="63"/>
        <v>36.799999999999997</v>
      </c>
      <c r="FQ59" s="52">
        <f t="shared" si="63"/>
        <v>38.700000000000003</v>
      </c>
      <c r="FR59" s="52">
        <f t="shared" si="63"/>
        <v>21.9</v>
      </c>
      <c r="FS59" s="52" t="str">
        <f t="shared" si="63"/>
        <v>NV</v>
      </c>
      <c r="FT59" s="52" t="str">
        <f t="shared" si="63"/>
        <v>NV</v>
      </c>
      <c r="FU59" s="52">
        <f t="shared" si="63"/>
        <v>49.6</v>
      </c>
      <c r="FV59" s="52">
        <f t="shared" si="63"/>
        <v>54.4</v>
      </c>
      <c r="FW59" s="52">
        <f t="shared" si="63"/>
        <v>32.700000000000003</v>
      </c>
      <c r="FX59" s="52">
        <f t="shared" si="63"/>
        <v>54.5</v>
      </c>
      <c r="FY59" s="52" t="str">
        <f t="shared" si="63"/>
        <v>NV</v>
      </c>
      <c r="FZ59" s="52">
        <f t="shared" si="63"/>
        <v>23.9</v>
      </c>
      <c r="GA59" s="52">
        <f t="shared" si="63"/>
        <v>35.5</v>
      </c>
      <c r="GB59" s="52">
        <f t="shared" si="63"/>
        <v>36</v>
      </c>
      <c r="GC59" s="52">
        <f t="shared" si="63"/>
        <v>34.700000000000003</v>
      </c>
      <c r="GD59" s="52">
        <f t="shared" si="63"/>
        <v>46.4</v>
      </c>
      <c r="GE59" s="52">
        <f t="shared" si="63"/>
        <v>41.8</v>
      </c>
      <c r="GF59" s="52" t="str">
        <f t="shared" si="63"/>
        <v>NV</v>
      </c>
      <c r="GG59" s="52" t="str">
        <f t="shared" si="63"/>
        <v>NV</v>
      </c>
      <c r="GH59" s="52">
        <f t="shared" si="63"/>
        <v>43.3</v>
      </c>
      <c r="GI59" s="52" t="str">
        <f t="shared" si="63"/>
        <v>NV</v>
      </c>
      <c r="GJ59" s="52">
        <f t="shared" si="63"/>
        <v>40.299999999999997</v>
      </c>
      <c r="GK59" s="52">
        <f t="shared" si="63"/>
        <v>29.5</v>
      </c>
      <c r="GL59" s="52">
        <f t="shared" si="63"/>
        <v>26.9</v>
      </c>
      <c r="GM59" s="52">
        <f t="shared" si="63"/>
        <v>41.3</v>
      </c>
      <c r="GN59" s="52">
        <f t="shared" si="63"/>
        <v>29.1</v>
      </c>
      <c r="GO59" s="52">
        <f t="shared" ref="GO59:HI67" si="64">GO17</f>
        <v>48.3</v>
      </c>
      <c r="GP59" s="52">
        <f t="shared" si="64"/>
        <v>27.6</v>
      </c>
      <c r="GQ59" s="52">
        <f t="shared" si="64"/>
        <v>26.5</v>
      </c>
      <c r="GR59" s="52">
        <f t="shared" si="64"/>
        <v>12.2</v>
      </c>
      <c r="GS59" s="52">
        <f t="shared" si="64"/>
        <v>34.799999999999997</v>
      </c>
      <c r="GT59" s="52">
        <f t="shared" si="64"/>
        <v>50.8</v>
      </c>
      <c r="GU59" s="52">
        <f t="shared" si="64"/>
        <v>28.2</v>
      </c>
      <c r="GV59" s="52" t="str">
        <f t="shared" si="64"/>
        <v>NV</v>
      </c>
      <c r="GW59" s="52">
        <f t="shared" si="64"/>
        <v>35.4</v>
      </c>
      <c r="GX59" s="52" t="str">
        <f t="shared" si="64"/>
        <v>NV</v>
      </c>
      <c r="GY59" s="52" t="str">
        <f t="shared" si="64"/>
        <v>NV</v>
      </c>
      <c r="GZ59" s="52">
        <f t="shared" si="64"/>
        <v>30.3</v>
      </c>
      <c r="HA59" s="52">
        <f t="shared" si="64"/>
        <v>31.2</v>
      </c>
      <c r="HB59" s="52">
        <f t="shared" si="64"/>
        <v>46</v>
      </c>
      <c r="HC59" s="52">
        <f t="shared" si="64"/>
        <v>30</v>
      </c>
      <c r="HD59" s="52">
        <f t="shared" si="64"/>
        <v>28.3</v>
      </c>
      <c r="HE59" s="52" t="str">
        <f t="shared" si="64"/>
        <v>NV</v>
      </c>
      <c r="HF59" s="52" t="str">
        <f t="shared" si="64"/>
        <v>NV</v>
      </c>
      <c r="HG59" s="52">
        <f t="shared" si="64"/>
        <v>41.3</v>
      </c>
      <c r="HH59" s="52">
        <f t="shared" si="64"/>
        <v>39.799999999999997</v>
      </c>
      <c r="HI59" s="52">
        <f t="shared" si="64"/>
        <v>46.5</v>
      </c>
    </row>
    <row r="60" spans="1:217">
      <c r="A60" s="16">
        <v>59</v>
      </c>
      <c r="B60" s="22" t="str">
        <f t="shared" si="4"/>
        <v>Economic Vulnerability Index - Share of agriculture, forestry and fisheries (2024)</v>
      </c>
      <c r="C60" s="22"/>
      <c r="D60" s="52">
        <f t="shared" ref="D60:S78" si="65">D18</f>
        <v>34.1</v>
      </c>
      <c r="E60" s="52" t="str">
        <f t="shared" si="65"/>
        <v>NV</v>
      </c>
      <c r="F60" s="52">
        <f t="shared" si="65"/>
        <v>13.4</v>
      </c>
      <c r="G60" s="52" t="str">
        <f t="shared" si="65"/>
        <v>NV</v>
      </c>
      <c r="H60" s="52" t="str">
        <f t="shared" si="65"/>
        <v>NV</v>
      </c>
      <c r="I60" s="52">
        <f t="shared" si="65"/>
        <v>11.7</v>
      </c>
      <c r="J60" s="52">
        <f t="shared" si="65"/>
        <v>0</v>
      </c>
      <c r="K60" s="52">
        <f t="shared" si="65"/>
        <v>2.2000000000000002</v>
      </c>
      <c r="L60" s="52">
        <f t="shared" si="65"/>
        <v>8.1</v>
      </c>
      <c r="M60" s="52">
        <f t="shared" si="65"/>
        <v>12.1</v>
      </c>
      <c r="N60" s="52" t="str">
        <f t="shared" si="65"/>
        <v>NV</v>
      </c>
      <c r="O60" s="52" t="str">
        <f t="shared" si="65"/>
        <v>NV</v>
      </c>
      <c r="P60" s="52" t="str">
        <f t="shared" si="65"/>
        <v>NV</v>
      </c>
      <c r="Q60" s="52">
        <f t="shared" si="65"/>
        <v>6.3</v>
      </c>
      <c r="R60" s="52">
        <f t="shared" si="65"/>
        <v>0.7</v>
      </c>
      <c r="S60" s="52">
        <f t="shared" si="65"/>
        <v>0.3</v>
      </c>
      <c r="T60" s="52">
        <f t="shared" si="61"/>
        <v>12.1</v>
      </c>
      <c r="U60" s="52">
        <f t="shared" si="61"/>
        <v>1.9</v>
      </c>
      <c r="V60" s="52" t="str">
        <f t="shared" si="61"/>
        <v>NV</v>
      </c>
      <c r="W60" s="52" t="str">
        <f t="shared" si="61"/>
        <v>NV</v>
      </c>
      <c r="X60" s="52">
        <f t="shared" si="61"/>
        <v>9.4</v>
      </c>
      <c r="Y60" s="52">
        <f t="shared" si="61"/>
        <v>30.2</v>
      </c>
      <c r="Z60" s="52" t="str">
        <f t="shared" si="61"/>
        <v>NV</v>
      </c>
      <c r="AA60" s="52">
        <f t="shared" si="61"/>
        <v>15.8</v>
      </c>
      <c r="AB60" s="52">
        <f t="shared" si="61"/>
        <v>14.7</v>
      </c>
      <c r="AC60" s="52" t="str">
        <f t="shared" si="61"/>
        <v>NV</v>
      </c>
      <c r="AD60" s="52">
        <f t="shared" si="61"/>
        <v>2</v>
      </c>
      <c r="AE60" s="52">
        <f t="shared" si="61"/>
        <v>7.7</v>
      </c>
      <c r="AF60" s="52">
        <f t="shared" si="61"/>
        <v>1.2</v>
      </c>
      <c r="AG60" s="52" t="str">
        <f t="shared" si="61"/>
        <v>NV</v>
      </c>
      <c r="AH60" s="52">
        <f t="shared" si="61"/>
        <v>21</v>
      </c>
      <c r="AI60" s="52">
        <f t="shared" si="61"/>
        <v>37.1</v>
      </c>
      <c r="AJ60" s="52">
        <f t="shared" si="61"/>
        <v>24.1</v>
      </c>
      <c r="AK60" s="52">
        <f t="shared" si="61"/>
        <v>18.5</v>
      </c>
      <c r="AL60" s="52" t="str">
        <f t="shared" si="61"/>
        <v>NV</v>
      </c>
      <c r="AM60" s="52">
        <f t="shared" si="61"/>
        <v>4.9000000000000004</v>
      </c>
      <c r="AN60" s="52" t="str">
        <f t="shared" si="61"/>
        <v>NV</v>
      </c>
      <c r="AO60" s="52">
        <f t="shared" si="61"/>
        <v>33.299999999999997</v>
      </c>
      <c r="AP60" s="52">
        <f t="shared" si="61"/>
        <v>32.299999999999997</v>
      </c>
      <c r="AQ60" s="52">
        <f t="shared" si="61"/>
        <v>4.2</v>
      </c>
      <c r="AR60" s="52">
        <f t="shared" si="61"/>
        <v>7.8</v>
      </c>
      <c r="AS60" s="52">
        <f t="shared" si="61"/>
        <v>8.6</v>
      </c>
      <c r="AT60" s="52">
        <f t="shared" si="61"/>
        <v>37.299999999999997</v>
      </c>
      <c r="AU60" s="52">
        <f t="shared" si="61"/>
        <v>19.899999999999999</v>
      </c>
      <c r="AV60" s="52">
        <f t="shared" si="61"/>
        <v>9.4</v>
      </c>
      <c r="AW60" s="52" t="str">
        <f t="shared" si="61"/>
        <v>NV</v>
      </c>
      <c r="AX60" s="52">
        <f t="shared" si="61"/>
        <v>4.5999999999999996</v>
      </c>
      <c r="AY60" s="52">
        <f t="shared" si="61"/>
        <v>18.899999999999999</v>
      </c>
      <c r="AZ60" s="52" t="str">
        <f t="shared" si="61"/>
        <v>NV</v>
      </c>
      <c r="BA60" s="52">
        <f t="shared" si="61"/>
        <v>2.2000000000000002</v>
      </c>
      <c r="BB60" s="52" t="str">
        <f t="shared" si="61"/>
        <v>NV</v>
      </c>
      <c r="BC60" s="52" t="str">
        <f t="shared" si="61"/>
        <v>NV</v>
      </c>
      <c r="BD60" s="52" t="str">
        <f t="shared" si="61"/>
        <v>NV</v>
      </c>
      <c r="BE60" s="52">
        <f t="shared" si="61"/>
        <v>1.4</v>
      </c>
      <c r="BF60" s="52">
        <f t="shared" si="61"/>
        <v>19.100000000000001</v>
      </c>
      <c r="BG60" s="52">
        <f t="shared" si="61"/>
        <v>6.3</v>
      </c>
      <c r="BH60" s="52">
        <f t="shared" si="61"/>
        <v>10</v>
      </c>
      <c r="BI60" s="52">
        <f t="shared" si="61"/>
        <v>11.9</v>
      </c>
      <c r="BJ60" s="52">
        <f t="shared" si="61"/>
        <v>5.6</v>
      </c>
      <c r="BK60" s="52">
        <f t="shared" si="61"/>
        <v>2.7</v>
      </c>
      <c r="BL60" s="52">
        <f t="shared" si="61"/>
        <v>17.3</v>
      </c>
      <c r="BM60" s="52" t="str">
        <f t="shared" si="61"/>
        <v>NV</v>
      </c>
      <c r="BN60" s="52">
        <f t="shared" si="61"/>
        <v>8.6999999999999993</v>
      </c>
      <c r="BO60" s="52">
        <f t="shared" si="61"/>
        <v>38.4</v>
      </c>
      <c r="BP60" s="52">
        <f t="shared" si="61"/>
        <v>16.7</v>
      </c>
      <c r="BQ60" s="52" t="str">
        <f t="shared" si="62"/>
        <v>NV</v>
      </c>
      <c r="BR60" s="52" t="str">
        <f t="shared" si="62"/>
        <v>NV</v>
      </c>
      <c r="BS60" s="52" t="str">
        <f t="shared" si="62"/>
        <v>NV</v>
      </c>
      <c r="BT60" s="52">
        <f t="shared" si="62"/>
        <v>6.5</v>
      </c>
      <c r="BU60" s="52">
        <f t="shared" si="62"/>
        <v>24</v>
      </c>
      <c r="BV60" s="52">
        <f t="shared" si="62"/>
        <v>7.6</v>
      </c>
      <c r="BW60" s="52" t="str">
        <f t="shared" si="62"/>
        <v>NV</v>
      </c>
      <c r="BX60" s="52">
        <f t="shared" si="62"/>
        <v>20.7</v>
      </c>
      <c r="BY60" s="52" t="str">
        <f t="shared" si="62"/>
        <v>NV</v>
      </c>
      <c r="BZ60" s="52" t="str">
        <f t="shared" si="62"/>
        <v>NV</v>
      </c>
      <c r="CA60" s="52">
        <f t="shared" si="62"/>
        <v>6.1</v>
      </c>
      <c r="CB60" s="52" t="str">
        <f t="shared" si="62"/>
        <v>NV</v>
      </c>
      <c r="CC60" s="52">
        <f t="shared" si="62"/>
        <v>10.1</v>
      </c>
      <c r="CD60" s="52">
        <f t="shared" si="62"/>
        <v>29</v>
      </c>
      <c r="CE60" s="52">
        <f t="shared" si="62"/>
        <v>32.4</v>
      </c>
      <c r="CF60" s="52">
        <f t="shared" si="62"/>
        <v>14.1</v>
      </c>
      <c r="CG60" s="52">
        <f t="shared" si="62"/>
        <v>20.9</v>
      </c>
      <c r="CH60" s="52">
        <f t="shared" si="62"/>
        <v>12.5</v>
      </c>
      <c r="CI60" s="52" t="str">
        <f t="shared" si="62"/>
        <v>NV</v>
      </c>
      <c r="CJ60" s="52" t="str">
        <f t="shared" si="62"/>
        <v>NV</v>
      </c>
      <c r="CK60" s="52" t="str">
        <f t="shared" si="62"/>
        <v>NV</v>
      </c>
      <c r="CL60" s="52">
        <f t="shared" si="62"/>
        <v>19.2</v>
      </c>
      <c r="CM60" s="52">
        <f t="shared" si="62"/>
        <v>13.7</v>
      </c>
      <c r="CN60" s="52">
        <f t="shared" si="62"/>
        <v>14.1</v>
      </c>
      <c r="CO60" s="52">
        <f t="shared" si="62"/>
        <v>4.0999999999999996</v>
      </c>
      <c r="CP60" s="52" t="str">
        <f t="shared" si="62"/>
        <v>NV</v>
      </c>
      <c r="CQ60" s="52" t="str">
        <f t="shared" si="62"/>
        <v>NV</v>
      </c>
      <c r="CR60" s="52" t="str">
        <f t="shared" si="62"/>
        <v>NV</v>
      </c>
      <c r="CS60" s="52">
        <f t="shared" si="62"/>
        <v>9.6</v>
      </c>
      <c r="CT60" s="52" t="str">
        <f t="shared" si="62"/>
        <v>NV</v>
      </c>
      <c r="CU60" s="52" t="str">
        <f t="shared" si="62"/>
        <v>NV</v>
      </c>
      <c r="CV60" s="52">
        <f t="shared" si="62"/>
        <v>5.0999999999999996</v>
      </c>
      <c r="CW60" s="52">
        <f t="shared" si="62"/>
        <v>5.6</v>
      </c>
      <c r="CX60" s="52">
        <f t="shared" si="62"/>
        <v>23.2</v>
      </c>
      <c r="CY60" s="52">
        <f t="shared" si="62"/>
        <v>24.3</v>
      </c>
      <c r="CZ60" s="52">
        <f t="shared" si="62"/>
        <v>23.1</v>
      </c>
      <c r="DA60" s="52" t="str">
        <f t="shared" si="62"/>
        <v>NV</v>
      </c>
      <c r="DB60" s="52" t="str">
        <f t="shared" si="62"/>
        <v>NV</v>
      </c>
      <c r="DC60" s="52">
        <f t="shared" si="62"/>
        <v>0.4</v>
      </c>
      <c r="DD60" s="52">
        <f t="shared" si="62"/>
        <v>14.6</v>
      </c>
      <c r="DE60" s="52">
        <f t="shared" si="62"/>
        <v>19.600000000000001</v>
      </c>
      <c r="DF60" s="52" t="str">
        <f t="shared" si="62"/>
        <v>NV</v>
      </c>
      <c r="DG60" s="52">
        <f t="shared" si="62"/>
        <v>5.6</v>
      </c>
      <c r="DH60" s="52">
        <f t="shared" si="62"/>
        <v>6.6</v>
      </c>
      <c r="DI60" s="52">
        <f t="shared" si="62"/>
        <v>74.5</v>
      </c>
      <c r="DJ60" s="52">
        <f t="shared" si="62"/>
        <v>3.6</v>
      </c>
      <c r="DK60" s="52" t="str">
        <f t="shared" si="62"/>
        <v>NV</v>
      </c>
      <c r="DL60" s="52" t="str">
        <f t="shared" si="62"/>
        <v>NV</v>
      </c>
      <c r="DM60" s="52" t="str">
        <f t="shared" si="62"/>
        <v>NV</v>
      </c>
      <c r="DN60" s="52" t="str">
        <f t="shared" si="62"/>
        <v>NV</v>
      </c>
      <c r="DO60" s="52">
        <f t="shared" si="62"/>
        <v>24.9</v>
      </c>
      <c r="DP60" s="52">
        <f t="shared" si="62"/>
        <v>27.7</v>
      </c>
      <c r="DQ60" s="52">
        <f t="shared" si="62"/>
        <v>9</v>
      </c>
      <c r="DR60" s="52">
        <f t="shared" si="62"/>
        <v>6.6</v>
      </c>
      <c r="DS60" s="52">
        <f t="shared" si="62"/>
        <v>38.299999999999997</v>
      </c>
      <c r="DT60" s="52" t="str">
        <f t="shared" si="62"/>
        <v>NV</v>
      </c>
      <c r="DU60" s="52">
        <f t="shared" si="62"/>
        <v>21.3</v>
      </c>
      <c r="DV60" s="52" t="str">
        <f t="shared" si="62"/>
        <v>NV</v>
      </c>
      <c r="DW60" s="52">
        <f t="shared" si="62"/>
        <v>20.6</v>
      </c>
      <c r="DX60" s="52">
        <f t="shared" si="62"/>
        <v>3.7</v>
      </c>
      <c r="DY60" s="52">
        <f t="shared" si="62"/>
        <v>4</v>
      </c>
      <c r="DZ60" s="52">
        <f t="shared" si="62"/>
        <v>23.7</v>
      </c>
      <c r="EA60" s="52" t="str">
        <f t="shared" si="62"/>
        <v>NV</v>
      </c>
      <c r="EB60" s="52" t="str">
        <f t="shared" si="62"/>
        <v>NV</v>
      </c>
      <c r="EC60" s="52">
        <f t="shared" si="63"/>
        <v>14.5</v>
      </c>
      <c r="ED60" s="52" t="str">
        <f t="shared" si="63"/>
        <v>NV</v>
      </c>
      <c r="EE60" s="52">
        <f t="shared" si="63"/>
        <v>12.2</v>
      </c>
      <c r="EF60" s="52">
        <f t="shared" si="63"/>
        <v>30.1</v>
      </c>
      <c r="EG60" s="52">
        <f t="shared" si="63"/>
        <v>22.3</v>
      </c>
      <c r="EH60" s="52">
        <f t="shared" si="63"/>
        <v>9.8000000000000007</v>
      </c>
      <c r="EI60" s="52">
        <f t="shared" si="63"/>
        <v>2.4</v>
      </c>
      <c r="EJ60" s="52">
        <f t="shared" si="63"/>
        <v>25.2</v>
      </c>
      <c r="EK60" s="52" t="str">
        <f t="shared" si="63"/>
        <v>NV</v>
      </c>
      <c r="EL60" s="52" t="str">
        <f t="shared" si="63"/>
        <v>NV</v>
      </c>
      <c r="EM60" s="52" t="str">
        <f t="shared" si="63"/>
        <v>NV</v>
      </c>
      <c r="EN60" s="52">
        <f t="shared" si="63"/>
        <v>17.899999999999999</v>
      </c>
      <c r="EO60" s="52">
        <f t="shared" si="63"/>
        <v>39.5</v>
      </c>
      <c r="EP60" s="52">
        <f t="shared" si="63"/>
        <v>24.1</v>
      </c>
      <c r="EQ60" s="52" t="str">
        <f t="shared" si="63"/>
        <v>NV</v>
      </c>
      <c r="ER60" s="52" t="str">
        <f t="shared" si="63"/>
        <v>NV</v>
      </c>
      <c r="ES60" s="52" t="str">
        <f t="shared" si="63"/>
        <v>NV</v>
      </c>
      <c r="ET60" s="52">
        <f t="shared" si="63"/>
        <v>2.2000000000000002</v>
      </c>
      <c r="EU60" s="52">
        <f t="shared" si="63"/>
        <v>23.7</v>
      </c>
      <c r="EV60" s="52">
        <f t="shared" si="63"/>
        <v>3.9</v>
      </c>
      <c r="EW60" s="52">
        <f t="shared" si="63"/>
        <v>2.8</v>
      </c>
      <c r="EX60" s="52">
        <f t="shared" si="63"/>
        <v>19</v>
      </c>
      <c r="EY60" s="52">
        <f t="shared" si="63"/>
        <v>11.8</v>
      </c>
      <c r="EZ60" s="52">
        <f t="shared" si="63"/>
        <v>8.3000000000000007</v>
      </c>
      <c r="FA60" s="52">
        <f t="shared" si="63"/>
        <v>9.9</v>
      </c>
      <c r="FB60" s="52" t="str">
        <f t="shared" si="63"/>
        <v>NV</v>
      </c>
      <c r="FC60" s="52" t="str">
        <f t="shared" si="63"/>
        <v>NV</v>
      </c>
      <c r="FD60" s="52" t="str">
        <f t="shared" si="63"/>
        <v>NV</v>
      </c>
      <c r="FE60" s="52">
        <f t="shared" si="63"/>
        <v>0.3</v>
      </c>
      <c r="FF60" s="52" t="str">
        <f t="shared" si="63"/>
        <v>NV</v>
      </c>
      <c r="FG60" s="52" t="str">
        <f t="shared" si="63"/>
        <v>NV</v>
      </c>
      <c r="FH60" s="52" t="str">
        <f t="shared" si="63"/>
        <v>NV</v>
      </c>
      <c r="FI60" s="52">
        <f t="shared" si="63"/>
        <v>27.3</v>
      </c>
      <c r="FJ60" s="52">
        <f t="shared" si="63"/>
        <v>11.1</v>
      </c>
      <c r="FK60" s="52" t="str">
        <f t="shared" si="63"/>
        <v>NV</v>
      </c>
      <c r="FL60" s="52">
        <f t="shared" si="63"/>
        <v>13.4</v>
      </c>
      <c r="FM60" s="52">
        <f t="shared" si="63"/>
        <v>2.8</v>
      </c>
      <c r="FN60" s="52">
        <f t="shared" si="63"/>
        <v>17.8</v>
      </c>
      <c r="FO60" s="52" t="str">
        <f t="shared" si="63"/>
        <v>NV</v>
      </c>
      <c r="FP60" s="52">
        <f t="shared" si="63"/>
        <v>2.5</v>
      </c>
      <c r="FQ60" s="52">
        <f t="shared" si="63"/>
        <v>60.7</v>
      </c>
      <c r="FR60" s="52">
        <f t="shared" si="63"/>
        <v>0</v>
      </c>
      <c r="FS60" s="52" t="str">
        <f t="shared" si="63"/>
        <v>NV</v>
      </c>
      <c r="FT60" s="52" t="str">
        <f t="shared" si="63"/>
        <v>NV</v>
      </c>
      <c r="FU60" s="52">
        <f t="shared" si="63"/>
        <v>33.700000000000003</v>
      </c>
      <c r="FV60" s="52">
        <f t="shared" si="63"/>
        <v>60.2</v>
      </c>
      <c r="FW60" s="52">
        <f t="shared" si="63"/>
        <v>2.9</v>
      </c>
      <c r="FX60" s="52">
        <f t="shared" si="63"/>
        <v>4.0999999999999996</v>
      </c>
      <c r="FY60" s="52" t="str">
        <f t="shared" si="63"/>
        <v>NV</v>
      </c>
      <c r="FZ60" s="52">
        <f t="shared" si="63"/>
        <v>9.1</v>
      </c>
      <c r="GA60" s="52">
        <f t="shared" si="63"/>
        <v>1.4</v>
      </c>
      <c r="GB60" s="52">
        <f t="shared" si="63"/>
        <v>2.1</v>
      </c>
      <c r="GC60" s="52">
        <f t="shared" si="63"/>
        <v>7.4</v>
      </c>
      <c r="GD60" s="52">
        <f t="shared" si="63"/>
        <v>20.100000000000001</v>
      </c>
      <c r="GE60" s="52">
        <f t="shared" si="63"/>
        <v>8.6</v>
      </c>
      <c r="GF60" s="52" t="str">
        <f t="shared" si="63"/>
        <v>NV</v>
      </c>
      <c r="GG60" s="52" t="str">
        <f t="shared" si="63"/>
        <v>NV</v>
      </c>
      <c r="GH60" s="52">
        <f t="shared" si="63"/>
        <v>33.200000000000003</v>
      </c>
      <c r="GI60" s="52" t="str">
        <f t="shared" si="63"/>
        <v>NV</v>
      </c>
      <c r="GJ60" s="52">
        <f t="shared" si="63"/>
        <v>25.5</v>
      </c>
      <c r="GK60" s="52">
        <f t="shared" si="63"/>
        <v>28.6</v>
      </c>
      <c r="GL60" s="52">
        <f t="shared" si="63"/>
        <v>8.6999999999999993</v>
      </c>
      <c r="GM60" s="52">
        <f t="shared" si="63"/>
        <v>10.7</v>
      </c>
      <c r="GN60" s="52">
        <f t="shared" si="63"/>
        <v>20.9</v>
      </c>
      <c r="GO60" s="52">
        <f t="shared" si="64"/>
        <v>20.9</v>
      </c>
      <c r="GP60" s="52">
        <f t="shared" si="64"/>
        <v>1.5</v>
      </c>
      <c r="GQ60" s="52">
        <f t="shared" si="64"/>
        <v>10.9</v>
      </c>
      <c r="GR60" s="52">
        <f t="shared" si="64"/>
        <v>7</v>
      </c>
      <c r="GS60" s="52">
        <f t="shared" si="64"/>
        <v>11.1</v>
      </c>
      <c r="GT60" s="52">
        <f t="shared" si="64"/>
        <v>9.1</v>
      </c>
      <c r="GU60" s="52">
        <f t="shared" si="64"/>
        <v>26.5</v>
      </c>
      <c r="GV60" s="52" t="str">
        <f t="shared" si="64"/>
        <v>NV</v>
      </c>
      <c r="GW60" s="52">
        <f t="shared" si="64"/>
        <v>0.9</v>
      </c>
      <c r="GX60" s="52" t="str">
        <f t="shared" si="64"/>
        <v>NV</v>
      </c>
      <c r="GY60" s="52" t="str">
        <f t="shared" si="64"/>
        <v>NV</v>
      </c>
      <c r="GZ60" s="52">
        <f t="shared" si="64"/>
        <v>8.1999999999999993</v>
      </c>
      <c r="HA60" s="52">
        <f t="shared" si="64"/>
        <v>26.2</v>
      </c>
      <c r="HB60" s="52">
        <f t="shared" si="64"/>
        <v>23.8</v>
      </c>
      <c r="HC60" s="52">
        <f t="shared" si="64"/>
        <v>5.2</v>
      </c>
      <c r="HD60" s="52">
        <f t="shared" si="64"/>
        <v>13.5</v>
      </c>
      <c r="HE60" s="52" t="str">
        <f t="shared" si="64"/>
        <v>NV</v>
      </c>
      <c r="HF60" s="52" t="str">
        <f t="shared" si="64"/>
        <v>NV</v>
      </c>
      <c r="HG60" s="52">
        <f t="shared" si="64"/>
        <v>19.5</v>
      </c>
      <c r="HH60" s="52">
        <f t="shared" si="64"/>
        <v>3.3</v>
      </c>
      <c r="HI60" s="52">
        <f t="shared" si="64"/>
        <v>8.9</v>
      </c>
    </row>
    <row r="61" spans="1:217">
      <c r="A61" s="16">
        <v>60</v>
      </c>
      <c r="B61" s="22" t="str">
        <f>B19</f>
        <v xml:space="preserve">Economic Vulnerability Index - Remoteness and landlockedness (2024)		</v>
      </c>
      <c r="C61" s="22"/>
      <c r="D61" s="52">
        <f t="shared" si="65"/>
        <v>50.9</v>
      </c>
      <c r="E61" s="52" t="str">
        <f t="shared" ref="E61:BP64" si="66">E19</f>
        <v>NV</v>
      </c>
      <c r="F61" s="52">
        <f t="shared" si="66"/>
        <v>7.4</v>
      </c>
      <c r="G61" s="52" t="str">
        <f t="shared" si="66"/>
        <v>NV</v>
      </c>
      <c r="H61" s="52" t="str">
        <f t="shared" si="66"/>
        <v>NV</v>
      </c>
      <c r="I61" s="52">
        <f t="shared" si="66"/>
        <v>60.1</v>
      </c>
      <c r="J61" s="52">
        <f t="shared" si="66"/>
        <v>0</v>
      </c>
      <c r="K61" s="52">
        <f t="shared" si="66"/>
        <v>52</v>
      </c>
      <c r="L61" s="52">
        <f t="shared" si="66"/>
        <v>81.5</v>
      </c>
      <c r="M61" s="52">
        <f t="shared" si="66"/>
        <v>34.299999999999997</v>
      </c>
      <c r="N61" s="52" t="str">
        <f t="shared" si="66"/>
        <v>NV</v>
      </c>
      <c r="O61" s="52" t="str">
        <f t="shared" si="66"/>
        <v>NV</v>
      </c>
      <c r="P61" s="52" t="str">
        <f t="shared" si="66"/>
        <v>NV</v>
      </c>
      <c r="Q61" s="52">
        <f t="shared" si="66"/>
        <v>38.799999999999997</v>
      </c>
      <c r="R61" s="52">
        <f t="shared" si="66"/>
        <v>51.8</v>
      </c>
      <c r="S61" s="52">
        <f t="shared" si="66"/>
        <v>35.200000000000003</v>
      </c>
      <c r="T61" s="52">
        <f t="shared" si="66"/>
        <v>36.799999999999997</v>
      </c>
      <c r="U61" s="52">
        <f t="shared" si="66"/>
        <v>54.2</v>
      </c>
      <c r="V61" s="52" t="str">
        <f t="shared" si="66"/>
        <v>NV</v>
      </c>
      <c r="W61" s="52" t="str">
        <f t="shared" si="66"/>
        <v>NV</v>
      </c>
      <c r="X61" s="52">
        <f t="shared" si="66"/>
        <v>61.7</v>
      </c>
      <c r="Y61" s="52">
        <f t="shared" si="66"/>
        <v>47.6</v>
      </c>
      <c r="Z61" s="52" t="str">
        <f t="shared" si="66"/>
        <v>NV</v>
      </c>
      <c r="AA61" s="52">
        <f t="shared" si="66"/>
        <v>50.1</v>
      </c>
      <c r="AB61" s="52">
        <f t="shared" si="66"/>
        <v>89.2</v>
      </c>
      <c r="AC61" s="52" t="str">
        <f t="shared" si="66"/>
        <v>NV</v>
      </c>
      <c r="AD61" s="52">
        <f t="shared" si="66"/>
        <v>86.7</v>
      </c>
      <c r="AE61" s="52">
        <f t="shared" si="66"/>
        <v>74.2</v>
      </c>
      <c r="AF61" s="52">
        <f t="shared" si="66"/>
        <v>51</v>
      </c>
      <c r="AG61" s="52" t="str">
        <f t="shared" si="66"/>
        <v>NV</v>
      </c>
      <c r="AH61" s="52">
        <f t="shared" si="66"/>
        <v>57.6</v>
      </c>
      <c r="AI61" s="52">
        <f t="shared" si="66"/>
        <v>71.3</v>
      </c>
      <c r="AJ61" s="52">
        <f t="shared" si="66"/>
        <v>43.8</v>
      </c>
      <c r="AK61" s="52">
        <f t="shared" si="66"/>
        <v>49</v>
      </c>
      <c r="AL61" s="52" t="str">
        <f t="shared" si="66"/>
        <v>NV</v>
      </c>
      <c r="AM61" s="52">
        <f t="shared" si="66"/>
        <v>46.7</v>
      </c>
      <c r="AN61" s="52" t="str">
        <f t="shared" si="66"/>
        <v>NV</v>
      </c>
      <c r="AO61" s="52">
        <f t="shared" si="66"/>
        <v>63.4</v>
      </c>
      <c r="AP61" s="52">
        <f t="shared" si="66"/>
        <v>55.1</v>
      </c>
      <c r="AQ61" s="52">
        <f t="shared" si="66"/>
        <v>82.8</v>
      </c>
      <c r="AR61" s="52">
        <f t="shared" si="66"/>
        <v>31.7</v>
      </c>
      <c r="AS61" s="52">
        <f t="shared" si="66"/>
        <v>64.099999999999994</v>
      </c>
      <c r="AT61" s="52">
        <f t="shared" si="66"/>
        <v>64</v>
      </c>
      <c r="AU61" s="52">
        <f t="shared" si="66"/>
        <v>56.4</v>
      </c>
      <c r="AV61" s="52">
        <f t="shared" si="66"/>
        <v>56.3</v>
      </c>
      <c r="AW61" s="52" t="str">
        <f t="shared" si="66"/>
        <v>NV</v>
      </c>
      <c r="AX61" s="52">
        <f t="shared" si="66"/>
        <v>64.099999999999994</v>
      </c>
      <c r="AY61" s="52">
        <f t="shared" si="66"/>
        <v>50</v>
      </c>
      <c r="AZ61" s="52" t="str">
        <f t="shared" si="66"/>
        <v>NV</v>
      </c>
      <c r="BA61" s="52">
        <f t="shared" si="66"/>
        <v>55.3</v>
      </c>
      <c r="BB61" s="52" t="str">
        <f t="shared" si="66"/>
        <v>NV</v>
      </c>
      <c r="BC61" s="52" t="str">
        <f t="shared" si="66"/>
        <v>NV</v>
      </c>
      <c r="BD61" s="52" t="str">
        <f t="shared" si="66"/>
        <v>NV</v>
      </c>
      <c r="BE61" s="52">
        <f t="shared" si="66"/>
        <v>45.9</v>
      </c>
      <c r="BF61" s="52">
        <f t="shared" si="66"/>
        <v>53.2</v>
      </c>
      <c r="BG61" s="52">
        <f t="shared" si="66"/>
        <v>53.4</v>
      </c>
      <c r="BH61" s="52">
        <f t="shared" si="66"/>
        <v>68.2</v>
      </c>
      <c r="BI61" s="52">
        <f t="shared" si="66"/>
        <v>20.100000000000001</v>
      </c>
      <c r="BJ61" s="52">
        <f t="shared" si="66"/>
        <v>64</v>
      </c>
      <c r="BK61" s="52">
        <f t="shared" si="66"/>
        <v>49.3</v>
      </c>
      <c r="BL61" s="52">
        <f t="shared" si="66"/>
        <v>40.700000000000003</v>
      </c>
      <c r="BM61" s="52" t="str">
        <f t="shared" si="66"/>
        <v>NV</v>
      </c>
      <c r="BN61" s="52">
        <f t="shared" si="66"/>
        <v>87.6</v>
      </c>
      <c r="BO61" s="52">
        <f t="shared" si="66"/>
        <v>61.9</v>
      </c>
      <c r="BP61" s="52">
        <f t="shared" si="66"/>
        <v>82.8</v>
      </c>
      <c r="BQ61" s="52" t="str">
        <f t="shared" si="62"/>
        <v>NV</v>
      </c>
      <c r="BR61" s="52" t="str">
        <f t="shared" si="62"/>
        <v>NV</v>
      </c>
      <c r="BS61" s="52" t="str">
        <f t="shared" si="62"/>
        <v>NV</v>
      </c>
      <c r="BT61" s="52">
        <f t="shared" si="62"/>
        <v>52.4</v>
      </c>
      <c r="BU61" s="52">
        <f t="shared" si="62"/>
        <v>46.4</v>
      </c>
      <c r="BV61" s="52">
        <f t="shared" si="62"/>
        <v>18.600000000000001</v>
      </c>
      <c r="BW61" s="52" t="str">
        <f t="shared" si="62"/>
        <v>NV</v>
      </c>
      <c r="BX61" s="52">
        <f t="shared" si="62"/>
        <v>48.9</v>
      </c>
      <c r="BY61" s="52" t="str">
        <f t="shared" si="62"/>
        <v>NV</v>
      </c>
      <c r="BZ61" s="52" t="str">
        <f t="shared" si="62"/>
        <v>NV</v>
      </c>
      <c r="CA61" s="52">
        <f t="shared" si="62"/>
        <v>55.5</v>
      </c>
      <c r="CB61" s="52" t="str">
        <f t="shared" si="62"/>
        <v>NV</v>
      </c>
      <c r="CC61" s="52">
        <f t="shared" si="62"/>
        <v>64</v>
      </c>
      <c r="CD61" s="52">
        <f t="shared" si="62"/>
        <v>49.7</v>
      </c>
      <c r="CE61" s="52">
        <f t="shared" si="62"/>
        <v>47.6</v>
      </c>
      <c r="CF61" s="52">
        <f t="shared" si="62"/>
        <v>58.2</v>
      </c>
      <c r="CG61" s="52">
        <f t="shared" si="62"/>
        <v>54.3</v>
      </c>
      <c r="CH61" s="52">
        <f t="shared" si="62"/>
        <v>62.9</v>
      </c>
      <c r="CI61" s="52" t="str">
        <f t="shared" si="62"/>
        <v>NV</v>
      </c>
      <c r="CJ61" s="52" t="str">
        <f t="shared" si="62"/>
        <v>NV</v>
      </c>
      <c r="CK61" s="52" t="str">
        <f t="shared" si="62"/>
        <v>NV</v>
      </c>
      <c r="CL61" s="52">
        <f t="shared" si="62"/>
        <v>36.5</v>
      </c>
      <c r="CM61" s="52">
        <f t="shared" si="62"/>
        <v>56.7</v>
      </c>
      <c r="CN61" s="52">
        <f t="shared" si="62"/>
        <v>28.2</v>
      </c>
      <c r="CO61" s="52">
        <f t="shared" si="62"/>
        <v>24.7</v>
      </c>
      <c r="CP61" s="52" t="str">
        <f t="shared" si="62"/>
        <v>NV</v>
      </c>
      <c r="CQ61" s="52" t="str">
        <f t="shared" si="62"/>
        <v>NV</v>
      </c>
      <c r="CR61" s="52" t="str">
        <f t="shared" si="62"/>
        <v>NV</v>
      </c>
      <c r="CS61" s="52">
        <f t="shared" si="62"/>
        <v>56.3</v>
      </c>
      <c r="CT61" s="52" t="str">
        <f t="shared" si="62"/>
        <v>NV</v>
      </c>
      <c r="CU61" s="52" t="str">
        <f t="shared" si="62"/>
        <v>NV</v>
      </c>
      <c r="CV61" s="52">
        <f t="shared" si="62"/>
        <v>20.399999999999999</v>
      </c>
      <c r="CW61" s="52">
        <f t="shared" si="62"/>
        <v>48.9</v>
      </c>
      <c r="CX61" s="52">
        <f t="shared" si="62"/>
        <v>55.8</v>
      </c>
      <c r="CY61" s="52">
        <f t="shared" si="62"/>
        <v>75.900000000000006</v>
      </c>
      <c r="CZ61" s="52">
        <f t="shared" si="62"/>
        <v>37.700000000000003</v>
      </c>
      <c r="DA61" s="52" t="str">
        <f t="shared" si="62"/>
        <v>NV</v>
      </c>
      <c r="DB61" s="52" t="str">
        <f t="shared" si="62"/>
        <v>NV</v>
      </c>
      <c r="DC61" s="52">
        <f t="shared" si="62"/>
        <v>30.8</v>
      </c>
      <c r="DD61" s="52">
        <f t="shared" si="62"/>
        <v>48.7</v>
      </c>
      <c r="DE61" s="52">
        <f t="shared" si="62"/>
        <v>54.4</v>
      </c>
      <c r="DF61" s="52" t="str">
        <f t="shared" si="62"/>
        <v>NV</v>
      </c>
      <c r="DG61" s="52">
        <f t="shared" si="62"/>
        <v>17.899999999999999</v>
      </c>
      <c r="DH61" s="52">
        <f t="shared" si="62"/>
        <v>89.2</v>
      </c>
      <c r="DI61" s="52">
        <f t="shared" si="62"/>
        <v>51.1</v>
      </c>
      <c r="DJ61" s="52">
        <f t="shared" si="62"/>
        <v>11.4</v>
      </c>
      <c r="DK61" s="52" t="str">
        <f t="shared" si="62"/>
        <v>NV</v>
      </c>
      <c r="DL61" s="52" t="str">
        <f t="shared" si="62"/>
        <v>NV</v>
      </c>
      <c r="DM61" s="52" t="str">
        <f t="shared" si="62"/>
        <v>NV</v>
      </c>
      <c r="DN61" s="52" t="str">
        <f t="shared" si="62"/>
        <v>NV</v>
      </c>
      <c r="DO61" s="52">
        <f t="shared" si="62"/>
        <v>68.8</v>
      </c>
      <c r="DP61" s="52">
        <f t="shared" si="62"/>
        <v>80.099999999999994</v>
      </c>
      <c r="DQ61" s="52">
        <f t="shared" si="62"/>
        <v>49.2</v>
      </c>
      <c r="DR61" s="52">
        <f t="shared" si="62"/>
        <v>52.3</v>
      </c>
      <c r="DS61" s="52">
        <f t="shared" si="62"/>
        <v>59.3</v>
      </c>
      <c r="DT61" s="52" t="str">
        <f t="shared" si="62"/>
        <v>NV</v>
      </c>
      <c r="DU61" s="52">
        <f t="shared" si="62"/>
        <v>73.5</v>
      </c>
      <c r="DV61" s="52" t="str">
        <f t="shared" si="62"/>
        <v>NV</v>
      </c>
      <c r="DW61" s="52">
        <f t="shared" si="62"/>
        <v>41.7</v>
      </c>
      <c r="DX61" s="52">
        <f t="shared" si="62"/>
        <v>69.599999999999994</v>
      </c>
      <c r="DY61" s="52">
        <f t="shared" si="62"/>
        <v>65</v>
      </c>
      <c r="DZ61" s="52">
        <f t="shared" si="62"/>
        <v>69.900000000000006</v>
      </c>
      <c r="EA61" s="52" t="str">
        <f t="shared" si="62"/>
        <v>NV</v>
      </c>
      <c r="EB61" s="52" t="str">
        <f t="shared" si="62"/>
        <v>NV</v>
      </c>
      <c r="EC61" s="52">
        <f t="shared" si="63"/>
        <v>48.3</v>
      </c>
      <c r="ED61" s="52" t="str">
        <f t="shared" si="63"/>
        <v>NV</v>
      </c>
      <c r="EE61" s="52">
        <f t="shared" si="63"/>
        <v>18</v>
      </c>
      <c r="EF61" s="52">
        <f t="shared" si="63"/>
        <v>72.400000000000006</v>
      </c>
      <c r="EG61" s="52">
        <f t="shared" si="63"/>
        <v>40.299999999999997</v>
      </c>
      <c r="EH61" s="52">
        <f t="shared" si="63"/>
        <v>70.099999999999994</v>
      </c>
      <c r="EI61" s="52">
        <f t="shared" si="63"/>
        <v>75.400000000000006</v>
      </c>
      <c r="EJ61" s="52">
        <f t="shared" si="63"/>
        <v>50.6</v>
      </c>
      <c r="EK61" s="52" t="str">
        <f t="shared" si="63"/>
        <v>NV</v>
      </c>
      <c r="EL61" s="52" t="str">
        <f t="shared" si="63"/>
        <v>NV</v>
      </c>
      <c r="EM61" s="52" t="str">
        <f t="shared" si="63"/>
        <v>NV</v>
      </c>
      <c r="EN61" s="52">
        <f t="shared" si="63"/>
        <v>63.8</v>
      </c>
      <c r="EO61" s="52">
        <f t="shared" si="63"/>
        <v>55.4</v>
      </c>
      <c r="EP61" s="52">
        <f t="shared" si="63"/>
        <v>47.4</v>
      </c>
      <c r="EQ61" s="52" t="str">
        <f t="shared" si="63"/>
        <v>NV</v>
      </c>
      <c r="ER61" s="52" t="str">
        <f t="shared" si="63"/>
        <v>NV</v>
      </c>
      <c r="ES61" s="52" t="str">
        <f t="shared" si="63"/>
        <v>NV</v>
      </c>
      <c r="ET61" s="52">
        <f t="shared" si="63"/>
        <v>41.3</v>
      </c>
      <c r="EU61" s="52">
        <f t="shared" si="63"/>
        <v>35.700000000000003</v>
      </c>
      <c r="EV61" s="52">
        <f t="shared" si="63"/>
        <v>58.2</v>
      </c>
      <c r="EW61" s="52">
        <f t="shared" si="63"/>
        <v>63</v>
      </c>
      <c r="EX61" s="52">
        <f t="shared" si="63"/>
        <v>72.5</v>
      </c>
      <c r="EY61" s="52">
        <f t="shared" si="63"/>
        <v>91.7</v>
      </c>
      <c r="EZ61" s="52">
        <f t="shared" si="63"/>
        <v>74.2</v>
      </c>
      <c r="FA61" s="52">
        <f t="shared" si="63"/>
        <v>46.8</v>
      </c>
      <c r="FB61" s="52" t="str">
        <f t="shared" si="63"/>
        <v>NV</v>
      </c>
      <c r="FC61" s="52" t="str">
        <f t="shared" si="63"/>
        <v>NV</v>
      </c>
      <c r="FD61" s="52" t="str">
        <f t="shared" si="63"/>
        <v>NV</v>
      </c>
      <c r="FE61" s="52">
        <f t="shared" si="63"/>
        <v>36.5</v>
      </c>
      <c r="FF61" s="52" t="str">
        <f t="shared" si="63"/>
        <v>NV</v>
      </c>
      <c r="FG61" s="52" t="str">
        <f t="shared" si="63"/>
        <v>NV</v>
      </c>
      <c r="FH61" s="52" t="str">
        <f t="shared" si="63"/>
        <v>NV</v>
      </c>
      <c r="FI61" s="52">
        <f t="shared" si="63"/>
        <v>70.2</v>
      </c>
      <c r="FJ61" s="52">
        <f t="shared" si="63"/>
        <v>80.599999999999994</v>
      </c>
      <c r="FK61" s="52" t="str">
        <f t="shared" si="63"/>
        <v>NV</v>
      </c>
      <c r="FL61" s="52">
        <f t="shared" si="63"/>
        <v>52.8</v>
      </c>
      <c r="FM61" s="52">
        <f t="shared" si="63"/>
        <v>34.4</v>
      </c>
      <c r="FN61" s="52">
        <f t="shared" si="63"/>
        <v>45.5</v>
      </c>
      <c r="FO61" s="52" t="str">
        <f t="shared" si="63"/>
        <v>NV</v>
      </c>
      <c r="FP61" s="52">
        <f t="shared" si="63"/>
        <v>60.5</v>
      </c>
      <c r="FQ61" s="52">
        <f t="shared" si="63"/>
        <v>50</v>
      </c>
      <c r="FR61" s="52">
        <f t="shared" si="63"/>
        <v>50.6</v>
      </c>
      <c r="FS61" s="52" t="str">
        <f t="shared" si="63"/>
        <v>NV</v>
      </c>
      <c r="FT61" s="52" t="str">
        <f t="shared" si="63"/>
        <v>NV</v>
      </c>
      <c r="FU61" s="52">
        <f t="shared" si="63"/>
        <v>76.900000000000006</v>
      </c>
      <c r="FV61" s="52">
        <f t="shared" si="63"/>
        <v>54.6</v>
      </c>
      <c r="FW61" s="52">
        <f t="shared" si="63"/>
        <v>76.900000000000006</v>
      </c>
      <c r="FX61" s="52">
        <f t="shared" si="63"/>
        <v>64.2</v>
      </c>
      <c r="FY61" s="52" t="str">
        <f t="shared" si="63"/>
        <v>NV</v>
      </c>
      <c r="FZ61" s="52">
        <f t="shared" si="63"/>
        <v>49.2</v>
      </c>
      <c r="GA61" s="52">
        <f t="shared" si="63"/>
        <v>52.1</v>
      </c>
      <c r="GB61" s="52">
        <f t="shared" si="63"/>
        <v>53.9</v>
      </c>
      <c r="GC61" s="52">
        <f t="shared" si="63"/>
        <v>54.6</v>
      </c>
      <c r="GD61" s="52">
        <f t="shared" si="63"/>
        <v>38.4</v>
      </c>
      <c r="GE61" s="52">
        <f t="shared" si="63"/>
        <v>58.1</v>
      </c>
      <c r="GF61" s="52" t="str">
        <f t="shared" si="63"/>
        <v>NV</v>
      </c>
      <c r="GG61" s="52" t="str">
        <f t="shared" si="63"/>
        <v>NV</v>
      </c>
      <c r="GH61" s="52">
        <f t="shared" si="63"/>
        <v>18.899999999999999</v>
      </c>
      <c r="GI61" s="52" t="str">
        <f t="shared" si="63"/>
        <v>NV</v>
      </c>
      <c r="GJ61" s="52">
        <f t="shared" si="63"/>
        <v>49.5</v>
      </c>
      <c r="GK61" s="52">
        <f t="shared" si="63"/>
        <v>60.4</v>
      </c>
      <c r="GL61" s="52">
        <f t="shared" si="63"/>
        <v>42</v>
      </c>
      <c r="GM61" s="52">
        <f t="shared" si="63"/>
        <v>63.7</v>
      </c>
      <c r="GN61" s="52">
        <f t="shared" si="63"/>
        <v>48</v>
      </c>
      <c r="GO61" s="52">
        <f t="shared" si="64"/>
        <v>84.4</v>
      </c>
      <c r="GP61" s="52">
        <f t="shared" si="64"/>
        <v>56.4</v>
      </c>
      <c r="GQ61" s="52">
        <f t="shared" si="64"/>
        <v>4.5999999999999996</v>
      </c>
      <c r="GR61" s="52">
        <f t="shared" si="64"/>
        <v>4.9000000000000004</v>
      </c>
      <c r="GS61" s="52">
        <f t="shared" si="64"/>
        <v>46.8</v>
      </c>
      <c r="GT61" s="52">
        <f t="shared" si="64"/>
        <v>80</v>
      </c>
      <c r="GU61" s="52">
        <f t="shared" si="64"/>
        <v>68.599999999999994</v>
      </c>
      <c r="GV61" s="52" t="str">
        <f t="shared" si="64"/>
        <v>NV</v>
      </c>
      <c r="GW61" s="52">
        <f t="shared" si="64"/>
        <v>38.700000000000003</v>
      </c>
      <c r="GX61" s="52" t="str">
        <f t="shared" si="64"/>
        <v>NV</v>
      </c>
      <c r="GY61" s="52" t="str">
        <f t="shared" si="64"/>
        <v>NV</v>
      </c>
      <c r="GZ61" s="52">
        <f t="shared" si="64"/>
        <v>81.3</v>
      </c>
      <c r="HA61" s="52">
        <f t="shared" si="64"/>
        <v>48.7</v>
      </c>
      <c r="HB61" s="52">
        <f t="shared" si="64"/>
        <v>81.400000000000006</v>
      </c>
      <c r="HC61" s="52">
        <f t="shared" si="64"/>
        <v>57.9</v>
      </c>
      <c r="HD61" s="52">
        <f t="shared" si="64"/>
        <v>37.799999999999997</v>
      </c>
      <c r="HE61" s="52" t="str">
        <f t="shared" si="64"/>
        <v>NV</v>
      </c>
      <c r="HF61" s="52" t="str">
        <f t="shared" si="64"/>
        <v>NV</v>
      </c>
      <c r="HG61" s="52">
        <f t="shared" si="64"/>
        <v>42.6</v>
      </c>
      <c r="HH61" s="52">
        <f t="shared" si="64"/>
        <v>80.8</v>
      </c>
      <c r="HI61" s="52">
        <f t="shared" si="64"/>
        <v>82.6</v>
      </c>
    </row>
    <row r="62" spans="1:217">
      <c r="A62" s="16">
        <v>61</v>
      </c>
      <c r="B62" s="22" t="str">
        <f t="shared" si="4"/>
        <v>Economic Vulnerability Index - Export concentration (2024)</v>
      </c>
      <c r="D62" s="52">
        <f t="shared" si="65"/>
        <v>8</v>
      </c>
      <c r="E62" s="52" t="str">
        <f t="shared" si="66"/>
        <v>NV</v>
      </c>
      <c r="F62" s="52">
        <f t="shared" si="66"/>
        <v>7.1</v>
      </c>
      <c r="G62" s="52" t="str">
        <f t="shared" si="66"/>
        <v>NV</v>
      </c>
      <c r="H62" s="52" t="str">
        <f t="shared" si="66"/>
        <v>NV</v>
      </c>
      <c r="I62" s="52">
        <f t="shared" si="66"/>
        <v>9</v>
      </c>
      <c r="J62" s="52">
        <f t="shared" si="66"/>
        <v>0</v>
      </c>
      <c r="K62" s="52">
        <f t="shared" si="66"/>
        <v>9.5</v>
      </c>
      <c r="L62" s="52">
        <f t="shared" si="66"/>
        <v>5.7</v>
      </c>
      <c r="M62" s="52">
        <f t="shared" si="66"/>
        <v>6.8</v>
      </c>
      <c r="N62" s="52" t="str">
        <f t="shared" si="66"/>
        <v>NV</v>
      </c>
      <c r="O62" s="52" t="str">
        <f t="shared" si="66"/>
        <v>NV</v>
      </c>
      <c r="P62" s="52" t="str">
        <f t="shared" si="66"/>
        <v>NV</v>
      </c>
      <c r="Q62" s="52">
        <f t="shared" si="66"/>
        <v>7.9</v>
      </c>
      <c r="R62" s="52">
        <f t="shared" si="66"/>
        <v>7.3</v>
      </c>
      <c r="S62" s="52">
        <f t="shared" si="66"/>
        <v>5.9</v>
      </c>
      <c r="T62" s="52">
        <f t="shared" si="66"/>
        <v>5.9</v>
      </c>
      <c r="U62" s="52">
        <f t="shared" si="66"/>
        <v>5.7</v>
      </c>
      <c r="V62" s="52" t="str">
        <f t="shared" si="66"/>
        <v>NV</v>
      </c>
      <c r="W62" s="52" t="str">
        <f t="shared" si="66"/>
        <v>NV</v>
      </c>
      <c r="X62" s="52">
        <f t="shared" si="66"/>
        <v>7.2</v>
      </c>
      <c r="Y62" s="52">
        <f t="shared" si="66"/>
        <v>7.1</v>
      </c>
      <c r="Z62" s="52" t="str">
        <f t="shared" si="66"/>
        <v>NV</v>
      </c>
      <c r="AA62" s="52">
        <f t="shared" si="66"/>
        <v>8.3000000000000007</v>
      </c>
      <c r="AB62" s="52">
        <f t="shared" si="66"/>
        <v>7.3</v>
      </c>
      <c r="AC62" s="52" t="str">
        <f t="shared" si="66"/>
        <v>NV</v>
      </c>
      <c r="AD62" s="52">
        <f t="shared" si="66"/>
        <v>8.4</v>
      </c>
      <c r="AE62" s="52">
        <f t="shared" si="66"/>
        <v>5.0999999999999996</v>
      </c>
      <c r="AF62" s="52">
        <f t="shared" si="66"/>
        <v>8</v>
      </c>
      <c r="AG62" s="52" t="str">
        <f t="shared" si="66"/>
        <v>NV</v>
      </c>
      <c r="AH62" s="52">
        <f t="shared" si="66"/>
        <v>9.4</v>
      </c>
      <c r="AI62" s="52">
        <f t="shared" si="66"/>
        <v>7.6</v>
      </c>
      <c r="AJ62" s="52">
        <f t="shared" si="66"/>
        <v>6</v>
      </c>
      <c r="AK62" s="52">
        <f t="shared" si="66"/>
        <v>6.8</v>
      </c>
      <c r="AL62" s="52" t="str">
        <f t="shared" si="66"/>
        <v>NV</v>
      </c>
      <c r="AM62" s="52">
        <f t="shared" si="66"/>
        <v>8.1999999999999993</v>
      </c>
      <c r="AN62" s="52" t="str">
        <f t="shared" si="66"/>
        <v>NV</v>
      </c>
      <c r="AO62" s="52">
        <f t="shared" si="66"/>
        <v>7.7</v>
      </c>
      <c r="AP62" s="52">
        <f t="shared" si="66"/>
        <v>8.6999999999999993</v>
      </c>
      <c r="AQ62" s="52">
        <f t="shared" si="66"/>
        <v>6.5</v>
      </c>
      <c r="AR62" s="52">
        <f t="shared" si="66"/>
        <v>3.3</v>
      </c>
      <c r="AS62" s="52">
        <f t="shared" si="66"/>
        <v>5.8</v>
      </c>
      <c r="AT62" s="52">
        <f t="shared" si="66"/>
        <v>8</v>
      </c>
      <c r="AU62" s="52">
        <f t="shared" si="66"/>
        <v>7.8</v>
      </c>
      <c r="AV62" s="52">
        <f t="shared" si="66"/>
        <v>8.3000000000000007</v>
      </c>
      <c r="AW62" s="52" t="str">
        <f t="shared" si="66"/>
        <v>NV</v>
      </c>
      <c r="AX62" s="52">
        <f t="shared" si="66"/>
        <v>5.9</v>
      </c>
      <c r="AY62" s="52">
        <f t="shared" si="66"/>
        <v>6.4</v>
      </c>
      <c r="AZ62" s="52" t="str">
        <f t="shared" si="66"/>
        <v>NV</v>
      </c>
      <c r="BA62" s="52">
        <f t="shared" si="66"/>
        <v>6.2</v>
      </c>
      <c r="BB62" s="52" t="str">
        <f t="shared" si="66"/>
        <v>NV</v>
      </c>
      <c r="BC62" s="52" t="str">
        <f t="shared" si="66"/>
        <v>NV</v>
      </c>
      <c r="BD62" s="52" t="str">
        <f t="shared" si="66"/>
        <v>NV</v>
      </c>
      <c r="BE62" s="52">
        <f t="shared" si="66"/>
        <v>6.5</v>
      </c>
      <c r="BF62" s="52">
        <f t="shared" si="66"/>
        <v>7.3</v>
      </c>
      <c r="BG62" s="52">
        <f t="shared" si="66"/>
        <v>6.3</v>
      </c>
      <c r="BH62" s="52">
        <f t="shared" si="66"/>
        <v>6.6</v>
      </c>
      <c r="BI62" s="52">
        <f t="shared" si="66"/>
        <v>4.5999999999999996</v>
      </c>
      <c r="BJ62" s="52">
        <f t="shared" si="66"/>
        <v>6</v>
      </c>
      <c r="BK62" s="52">
        <f t="shared" si="66"/>
        <v>8.1999999999999993</v>
      </c>
      <c r="BL62" s="52">
        <f t="shared" si="66"/>
        <v>8.5</v>
      </c>
      <c r="BM62" s="52" t="str">
        <f t="shared" si="66"/>
        <v>NV</v>
      </c>
      <c r="BN62" s="52">
        <f t="shared" si="66"/>
        <v>6.9</v>
      </c>
      <c r="BO62" s="52">
        <f t="shared" si="66"/>
        <v>6.6</v>
      </c>
      <c r="BP62" s="52">
        <f t="shared" si="66"/>
        <v>6.2</v>
      </c>
      <c r="BQ62" s="52" t="str">
        <f t="shared" si="62"/>
        <v>NV</v>
      </c>
      <c r="BR62" s="52" t="str">
        <f t="shared" si="62"/>
        <v>NV</v>
      </c>
      <c r="BS62" s="52" t="str">
        <f t="shared" si="62"/>
        <v>NV</v>
      </c>
      <c r="BT62" s="52">
        <f t="shared" si="62"/>
        <v>7.4</v>
      </c>
      <c r="BU62" s="52">
        <f t="shared" si="62"/>
        <v>7.4</v>
      </c>
      <c r="BV62" s="52">
        <f t="shared" si="62"/>
        <v>6.2</v>
      </c>
      <c r="BW62" s="52" t="str">
        <f t="shared" si="62"/>
        <v>NV</v>
      </c>
      <c r="BX62" s="52">
        <f t="shared" si="62"/>
        <v>7.1</v>
      </c>
      <c r="BY62" s="52" t="str">
        <f t="shared" si="62"/>
        <v>NV</v>
      </c>
      <c r="BZ62" s="52" t="str">
        <f t="shared" si="62"/>
        <v>NV</v>
      </c>
      <c r="CA62" s="52">
        <f t="shared" si="62"/>
        <v>7</v>
      </c>
      <c r="CB62" s="52" t="str">
        <f t="shared" si="62"/>
        <v>NV</v>
      </c>
      <c r="CC62" s="52">
        <f t="shared" si="62"/>
        <v>5.5</v>
      </c>
      <c r="CD62" s="52">
        <f t="shared" si="62"/>
        <v>8.1999999999999993</v>
      </c>
      <c r="CE62" s="52">
        <f t="shared" si="62"/>
        <v>10.4</v>
      </c>
      <c r="CF62" s="52">
        <f t="shared" si="62"/>
        <v>8</v>
      </c>
      <c r="CG62" s="52">
        <f t="shared" si="62"/>
        <v>8.5</v>
      </c>
      <c r="CH62" s="52">
        <f t="shared" si="62"/>
        <v>6.2</v>
      </c>
      <c r="CI62" s="52" t="str">
        <f t="shared" si="62"/>
        <v>NV</v>
      </c>
      <c r="CJ62" s="52" t="str">
        <f t="shared" si="62"/>
        <v>NV</v>
      </c>
      <c r="CK62" s="52" t="str">
        <f t="shared" si="62"/>
        <v>NV</v>
      </c>
      <c r="CL62" s="52">
        <f t="shared" si="62"/>
        <v>3.7</v>
      </c>
      <c r="CM62" s="52">
        <f t="shared" si="62"/>
        <v>4.7</v>
      </c>
      <c r="CN62" s="52">
        <f t="shared" si="62"/>
        <v>5.9</v>
      </c>
      <c r="CO62" s="52">
        <f t="shared" si="62"/>
        <v>8.5</v>
      </c>
      <c r="CP62" s="52" t="str">
        <f t="shared" si="62"/>
        <v>NV</v>
      </c>
      <c r="CQ62" s="52" t="str">
        <f t="shared" si="62"/>
        <v>NV</v>
      </c>
      <c r="CR62" s="52" t="str">
        <f t="shared" si="62"/>
        <v>NV</v>
      </c>
      <c r="CS62" s="52">
        <f t="shared" si="62"/>
        <v>7.3</v>
      </c>
      <c r="CT62" s="52" t="str">
        <f t="shared" si="62"/>
        <v>NV</v>
      </c>
      <c r="CU62" s="52" t="str">
        <f t="shared" si="62"/>
        <v>NV</v>
      </c>
      <c r="CV62" s="52">
        <f t="shared" si="62"/>
        <v>6.1</v>
      </c>
      <c r="CW62" s="52">
        <f t="shared" si="62"/>
        <v>6.6</v>
      </c>
      <c r="CX62" s="52">
        <f t="shared" si="62"/>
        <v>5.3</v>
      </c>
      <c r="CY62" s="52">
        <f t="shared" si="62"/>
        <v>9.3000000000000007</v>
      </c>
      <c r="CZ62" s="52">
        <f t="shared" si="62"/>
        <v>7</v>
      </c>
      <c r="DA62" s="52" t="str">
        <f t="shared" si="62"/>
        <v>NV</v>
      </c>
      <c r="DB62" s="52" t="str">
        <f t="shared" si="62"/>
        <v>NV</v>
      </c>
      <c r="DC62" s="52">
        <f t="shared" si="62"/>
        <v>7.1</v>
      </c>
      <c r="DD62" s="52">
        <f t="shared" si="62"/>
        <v>7.7</v>
      </c>
      <c r="DE62" s="52">
        <f t="shared" si="62"/>
        <v>7.1</v>
      </c>
      <c r="DF62" s="52" t="str">
        <f t="shared" si="62"/>
        <v>NV</v>
      </c>
      <c r="DG62" s="52">
        <f t="shared" si="62"/>
        <v>5.5</v>
      </c>
      <c r="DH62" s="52">
        <f t="shared" si="62"/>
        <v>7.9</v>
      </c>
      <c r="DI62" s="52">
        <f t="shared" si="62"/>
        <v>7.9</v>
      </c>
      <c r="DJ62" s="52">
        <f t="shared" si="62"/>
        <v>7.9</v>
      </c>
      <c r="DK62" s="52" t="str">
        <f t="shared" si="62"/>
        <v>NV</v>
      </c>
      <c r="DL62" s="52" t="str">
        <f t="shared" si="62"/>
        <v>NV</v>
      </c>
      <c r="DM62" s="52" t="str">
        <f t="shared" si="62"/>
        <v>NV</v>
      </c>
      <c r="DN62" s="52" t="str">
        <f t="shared" si="62"/>
        <v>NV</v>
      </c>
      <c r="DO62" s="52">
        <f t="shared" si="62"/>
        <v>6.4</v>
      </c>
      <c r="DP62" s="52">
        <f t="shared" si="62"/>
        <v>6.8</v>
      </c>
      <c r="DQ62" s="52">
        <f t="shared" si="62"/>
        <v>4.8</v>
      </c>
      <c r="DR62" s="52">
        <f t="shared" si="62"/>
        <v>8</v>
      </c>
      <c r="DS62" s="52">
        <f t="shared" si="62"/>
        <v>8.9</v>
      </c>
      <c r="DT62" s="52" t="str">
        <f t="shared" si="62"/>
        <v>NV</v>
      </c>
      <c r="DU62" s="52">
        <f t="shared" si="62"/>
        <v>8.6</v>
      </c>
      <c r="DV62" s="52" t="str">
        <f t="shared" si="62"/>
        <v>NV</v>
      </c>
      <c r="DW62" s="52">
        <f t="shared" si="62"/>
        <v>7.9</v>
      </c>
      <c r="DX62" s="52">
        <f t="shared" si="62"/>
        <v>5.5</v>
      </c>
      <c r="DY62" s="52">
        <f t="shared" si="62"/>
        <v>6.4</v>
      </c>
      <c r="DZ62" s="52">
        <f t="shared" si="62"/>
        <v>9.5</v>
      </c>
      <c r="EA62" s="52" t="str">
        <f t="shared" si="62"/>
        <v>NV</v>
      </c>
      <c r="EB62" s="52" t="str">
        <f t="shared" ref="EB62:GM66" si="67">EB20</f>
        <v>NV</v>
      </c>
      <c r="EC62" s="52">
        <f t="shared" si="67"/>
        <v>9</v>
      </c>
      <c r="ED62" s="52" t="str">
        <f t="shared" si="67"/>
        <v>NV</v>
      </c>
      <c r="EE62" s="52">
        <f t="shared" si="67"/>
        <v>5.4</v>
      </c>
      <c r="EF62" s="52">
        <f t="shared" si="67"/>
        <v>6.6</v>
      </c>
      <c r="EG62" s="52">
        <f t="shared" si="67"/>
        <v>6.3</v>
      </c>
      <c r="EH62" s="52">
        <f t="shared" si="67"/>
        <v>6.8</v>
      </c>
      <c r="EI62" s="52">
        <f t="shared" si="67"/>
        <v>9.1</v>
      </c>
      <c r="EJ62" s="52">
        <f t="shared" si="67"/>
        <v>7.5</v>
      </c>
      <c r="EK62" s="52" t="str">
        <f t="shared" si="67"/>
        <v>NV</v>
      </c>
      <c r="EL62" s="52" t="str">
        <f t="shared" si="67"/>
        <v>NV</v>
      </c>
      <c r="EM62" s="52" t="str">
        <f t="shared" si="67"/>
        <v>NV</v>
      </c>
      <c r="EN62" s="52">
        <f t="shared" si="67"/>
        <v>6.9</v>
      </c>
      <c r="EO62" s="52">
        <f t="shared" si="67"/>
        <v>9.1999999999999993</v>
      </c>
      <c r="EP62" s="52">
        <f t="shared" si="67"/>
        <v>7.2</v>
      </c>
      <c r="EQ62" s="52" t="str">
        <f t="shared" si="67"/>
        <v>NV</v>
      </c>
      <c r="ER62" s="52" t="str">
        <f t="shared" si="67"/>
        <v>NV</v>
      </c>
      <c r="ES62" s="52" t="str">
        <f t="shared" si="67"/>
        <v>NV</v>
      </c>
      <c r="ET62" s="52">
        <f t="shared" si="67"/>
        <v>6.3</v>
      </c>
      <c r="EU62" s="52">
        <f t="shared" si="67"/>
        <v>5</v>
      </c>
      <c r="EV62" s="52">
        <f t="shared" si="67"/>
        <v>8.3000000000000007</v>
      </c>
      <c r="EW62" s="52">
        <f t="shared" si="67"/>
        <v>6.1</v>
      </c>
      <c r="EX62" s="52">
        <f t="shared" si="67"/>
        <v>7.3</v>
      </c>
      <c r="EY62" s="52">
        <f t="shared" si="67"/>
        <v>6.9</v>
      </c>
      <c r="EZ62" s="52">
        <f t="shared" si="67"/>
        <v>6.3</v>
      </c>
      <c r="FA62" s="52">
        <f t="shared" si="67"/>
        <v>5.7</v>
      </c>
      <c r="FB62" s="52" t="str">
        <f t="shared" si="67"/>
        <v>NV</v>
      </c>
      <c r="FC62" s="52" t="str">
        <f t="shared" si="67"/>
        <v>NV</v>
      </c>
      <c r="FD62" s="52" t="str">
        <f t="shared" si="67"/>
        <v>NV</v>
      </c>
      <c r="FE62" s="52">
        <f t="shared" si="67"/>
        <v>6.8</v>
      </c>
      <c r="FF62" s="52" t="str">
        <f t="shared" si="67"/>
        <v>NV</v>
      </c>
      <c r="FG62" s="52" t="str">
        <f t="shared" si="67"/>
        <v>NV</v>
      </c>
      <c r="FH62" s="52" t="str">
        <f t="shared" si="67"/>
        <v>NV</v>
      </c>
      <c r="FI62" s="52">
        <f t="shared" si="67"/>
        <v>7.4</v>
      </c>
      <c r="FJ62" s="52">
        <f t="shared" si="67"/>
        <v>7.1</v>
      </c>
      <c r="FK62" s="52" t="str">
        <f t="shared" si="67"/>
        <v>NV</v>
      </c>
      <c r="FL62" s="52">
        <f t="shared" si="67"/>
        <v>7.8</v>
      </c>
      <c r="FM62" s="52">
        <f t="shared" si="67"/>
        <v>6.3</v>
      </c>
      <c r="FN62" s="52">
        <f t="shared" si="67"/>
        <v>6.7</v>
      </c>
      <c r="FO62" s="52" t="str">
        <f t="shared" si="67"/>
        <v>NV</v>
      </c>
      <c r="FP62" s="52">
        <f t="shared" si="67"/>
        <v>7.6</v>
      </c>
      <c r="FQ62" s="52">
        <f t="shared" si="67"/>
        <v>7.2</v>
      </c>
      <c r="FR62" s="52">
        <f t="shared" si="67"/>
        <v>5.0999999999999996</v>
      </c>
      <c r="FS62" s="52" t="str">
        <f t="shared" si="67"/>
        <v>NV</v>
      </c>
      <c r="FT62" s="52" t="str">
        <f t="shared" si="67"/>
        <v>NV</v>
      </c>
      <c r="FU62" s="52">
        <f t="shared" si="67"/>
        <v>8.6</v>
      </c>
      <c r="FV62" s="52">
        <f t="shared" si="67"/>
        <v>8.1</v>
      </c>
      <c r="FW62" s="52">
        <f t="shared" si="67"/>
        <v>4.9000000000000004</v>
      </c>
      <c r="FX62" s="52">
        <f t="shared" si="67"/>
        <v>10.199999999999999</v>
      </c>
      <c r="FY62" s="52" t="str">
        <f t="shared" si="67"/>
        <v>NV</v>
      </c>
      <c r="FZ62" s="52">
        <f t="shared" si="67"/>
        <v>5</v>
      </c>
      <c r="GA62" s="52">
        <f t="shared" si="67"/>
        <v>7.2</v>
      </c>
      <c r="GB62" s="52">
        <f t="shared" si="67"/>
        <v>9</v>
      </c>
      <c r="GC62" s="52">
        <f t="shared" si="67"/>
        <v>8.4</v>
      </c>
      <c r="GD62" s="52">
        <f t="shared" si="67"/>
        <v>7.8</v>
      </c>
      <c r="GE62" s="52">
        <f t="shared" si="67"/>
        <v>8.8000000000000007</v>
      </c>
      <c r="GF62" s="52" t="str">
        <f t="shared" si="67"/>
        <v>NV</v>
      </c>
      <c r="GG62" s="52" t="str">
        <f t="shared" si="67"/>
        <v>NV</v>
      </c>
      <c r="GH62" s="52">
        <f t="shared" si="67"/>
        <v>5.7</v>
      </c>
      <c r="GI62" s="52" t="str">
        <f t="shared" si="67"/>
        <v>NV</v>
      </c>
      <c r="GJ62" s="52">
        <f t="shared" si="67"/>
        <v>7.8</v>
      </c>
      <c r="GK62" s="52">
        <f t="shared" si="67"/>
        <v>6.5</v>
      </c>
      <c r="GL62" s="52">
        <f t="shared" si="67"/>
        <v>4</v>
      </c>
      <c r="GM62" s="52">
        <f t="shared" si="67"/>
        <v>7.6</v>
      </c>
      <c r="GN62" s="52">
        <f t="shared" si="63"/>
        <v>6.4</v>
      </c>
      <c r="GO62" s="52">
        <f t="shared" si="64"/>
        <v>7.3</v>
      </c>
      <c r="GP62" s="52">
        <f t="shared" si="64"/>
        <v>6.6</v>
      </c>
      <c r="GQ62" s="52">
        <f t="shared" si="64"/>
        <v>5.2</v>
      </c>
      <c r="GR62" s="52">
        <f t="shared" si="64"/>
        <v>3.1</v>
      </c>
      <c r="GS62" s="52">
        <f t="shared" si="64"/>
        <v>8.6999999999999993</v>
      </c>
      <c r="GT62" s="52">
        <f t="shared" si="64"/>
        <v>9.1</v>
      </c>
      <c r="GU62" s="52">
        <f t="shared" si="64"/>
        <v>7.3</v>
      </c>
      <c r="GV62" s="52" t="str">
        <f t="shared" si="64"/>
        <v>NV</v>
      </c>
      <c r="GW62" s="52">
        <f t="shared" si="64"/>
        <v>5.0999999999999996</v>
      </c>
      <c r="GX62" s="52" t="str">
        <f t="shared" si="64"/>
        <v>NV</v>
      </c>
      <c r="GY62" s="52" t="str">
        <f t="shared" si="64"/>
        <v>NV</v>
      </c>
      <c r="GZ62" s="52">
        <f t="shared" si="64"/>
        <v>6.1</v>
      </c>
      <c r="HA62" s="52">
        <f t="shared" si="64"/>
        <v>6.6</v>
      </c>
      <c r="HB62" s="52">
        <f t="shared" si="64"/>
        <v>7.9</v>
      </c>
      <c r="HC62" s="52">
        <f t="shared" si="64"/>
        <v>7.4</v>
      </c>
      <c r="HD62" s="52">
        <f t="shared" si="64"/>
        <v>4.9000000000000004</v>
      </c>
      <c r="HE62" s="52" t="str">
        <f t="shared" si="64"/>
        <v>NV</v>
      </c>
      <c r="HF62" s="52" t="str">
        <f t="shared" si="64"/>
        <v>NV</v>
      </c>
      <c r="HG62" s="52">
        <f t="shared" si="64"/>
        <v>7.4</v>
      </c>
      <c r="HH62" s="52">
        <f t="shared" si="64"/>
        <v>7.8</v>
      </c>
      <c r="HI62" s="52">
        <f t="shared" si="64"/>
        <v>7.9</v>
      </c>
    </row>
    <row r="63" spans="1:217">
      <c r="A63" s="16">
        <v>62</v>
      </c>
      <c r="B63" s="22" t="str">
        <f t="shared" si="4"/>
        <v>Economic Vulnerability Index - Export instability (2024)</v>
      </c>
      <c r="D63" s="52">
        <f t="shared" si="65"/>
        <v>11.7</v>
      </c>
      <c r="E63" s="52" t="str">
        <f t="shared" si="66"/>
        <v>NV</v>
      </c>
      <c r="F63" s="52">
        <f t="shared" si="66"/>
        <v>2.2999999999999998</v>
      </c>
      <c r="G63" s="52" t="str">
        <f t="shared" si="66"/>
        <v>NV</v>
      </c>
      <c r="H63" s="52" t="str">
        <f t="shared" si="66"/>
        <v>NV</v>
      </c>
      <c r="I63" s="52">
        <f t="shared" si="66"/>
        <v>5.6</v>
      </c>
      <c r="J63" s="52">
        <f t="shared" si="66"/>
        <v>0</v>
      </c>
      <c r="K63" s="52">
        <f t="shared" si="66"/>
        <v>14.9</v>
      </c>
      <c r="L63" s="52">
        <f t="shared" si="66"/>
        <v>2</v>
      </c>
      <c r="M63" s="52">
        <f t="shared" si="66"/>
        <v>13</v>
      </c>
      <c r="N63" s="52" t="str">
        <f t="shared" si="66"/>
        <v>NV</v>
      </c>
      <c r="O63" s="52" t="str">
        <f t="shared" si="66"/>
        <v>NV</v>
      </c>
      <c r="P63" s="52" t="str">
        <f t="shared" si="66"/>
        <v>NV</v>
      </c>
      <c r="Q63" s="52">
        <f t="shared" si="66"/>
        <v>8.1999999999999993</v>
      </c>
      <c r="R63" s="52">
        <f t="shared" si="66"/>
        <v>9.3000000000000007</v>
      </c>
      <c r="S63" s="52">
        <f t="shared" si="66"/>
        <v>14.2</v>
      </c>
      <c r="T63" s="52">
        <f t="shared" si="66"/>
        <v>2.7</v>
      </c>
      <c r="U63" s="52">
        <f t="shared" si="66"/>
        <v>8.1999999999999993</v>
      </c>
      <c r="V63" s="52" t="str">
        <f t="shared" si="66"/>
        <v>NV</v>
      </c>
      <c r="W63" s="52" t="str">
        <f t="shared" si="66"/>
        <v>NV</v>
      </c>
      <c r="X63" s="52">
        <f t="shared" si="66"/>
        <v>9.4</v>
      </c>
      <c r="Y63" s="52">
        <f t="shared" si="66"/>
        <v>5.6</v>
      </c>
      <c r="Z63" s="52" t="str">
        <f t="shared" si="66"/>
        <v>NV</v>
      </c>
      <c r="AA63" s="52">
        <f t="shared" si="66"/>
        <v>8.6999999999999993</v>
      </c>
      <c r="AB63" s="52">
        <f t="shared" si="66"/>
        <v>4.5999999999999996</v>
      </c>
      <c r="AC63" s="52" t="str">
        <f t="shared" si="66"/>
        <v>NV</v>
      </c>
      <c r="AD63" s="52">
        <f t="shared" si="66"/>
        <v>11.8</v>
      </c>
      <c r="AE63" s="52">
        <f t="shared" si="66"/>
        <v>1.4</v>
      </c>
      <c r="AF63" s="52">
        <f t="shared" si="66"/>
        <v>7.7</v>
      </c>
      <c r="AG63" s="52" t="str">
        <f t="shared" si="66"/>
        <v>NV</v>
      </c>
      <c r="AH63" s="52">
        <f t="shared" si="66"/>
        <v>5.7</v>
      </c>
      <c r="AI63" s="52">
        <f t="shared" si="66"/>
        <v>6</v>
      </c>
      <c r="AJ63" s="52">
        <f t="shared" si="66"/>
        <v>10.199999999999999</v>
      </c>
      <c r="AK63" s="52">
        <f t="shared" si="66"/>
        <v>2.2999999999999998</v>
      </c>
      <c r="AL63" s="52" t="str">
        <f t="shared" si="66"/>
        <v>NV</v>
      </c>
      <c r="AM63" s="52">
        <f t="shared" si="66"/>
        <v>19.2</v>
      </c>
      <c r="AN63" s="52" t="str">
        <f t="shared" si="66"/>
        <v>NV</v>
      </c>
      <c r="AO63" s="52">
        <f t="shared" si="66"/>
        <v>6.6</v>
      </c>
      <c r="AP63" s="52">
        <f t="shared" si="66"/>
        <v>8.4</v>
      </c>
      <c r="AQ63" s="52">
        <f t="shared" si="66"/>
        <v>1.8</v>
      </c>
      <c r="AR63" s="52">
        <f t="shared" si="66"/>
        <v>2</v>
      </c>
      <c r="AS63" s="52">
        <f t="shared" si="66"/>
        <v>2.9</v>
      </c>
      <c r="AT63" s="52">
        <f t="shared" si="66"/>
        <v>3.5</v>
      </c>
      <c r="AU63" s="52">
        <f t="shared" si="66"/>
        <v>8.6999999999999993</v>
      </c>
      <c r="AV63" s="52">
        <f t="shared" si="66"/>
        <v>6.8</v>
      </c>
      <c r="AW63" s="52" t="str">
        <f t="shared" si="66"/>
        <v>NV</v>
      </c>
      <c r="AX63" s="52">
        <f t="shared" si="66"/>
        <v>3.3</v>
      </c>
      <c r="AY63" s="52">
        <f t="shared" si="66"/>
        <v>3.7</v>
      </c>
      <c r="AZ63" s="52" t="str">
        <f t="shared" si="66"/>
        <v>NV</v>
      </c>
      <c r="BA63" s="52">
        <f t="shared" si="66"/>
        <v>1.1000000000000001</v>
      </c>
      <c r="BB63" s="52" t="str">
        <f t="shared" si="66"/>
        <v>NV</v>
      </c>
      <c r="BC63" s="52" t="str">
        <f t="shared" si="66"/>
        <v>NV</v>
      </c>
      <c r="BD63" s="52" t="str">
        <f t="shared" si="66"/>
        <v>NV</v>
      </c>
      <c r="BE63" s="52">
        <f t="shared" si="66"/>
        <v>65.900000000000006</v>
      </c>
      <c r="BF63" s="52">
        <f t="shared" si="66"/>
        <v>17.8</v>
      </c>
      <c r="BG63" s="52">
        <f t="shared" si="66"/>
        <v>5.2</v>
      </c>
      <c r="BH63" s="52">
        <f t="shared" si="66"/>
        <v>1.7</v>
      </c>
      <c r="BI63" s="52">
        <f t="shared" si="66"/>
        <v>6.3</v>
      </c>
      <c r="BJ63" s="52">
        <f t="shared" si="66"/>
        <v>5.3</v>
      </c>
      <c r="BK63" s="52">
        <f t="shared" si="66"/>
        <v>7.3</v>
      </c>
      <c r="BL63" s="52">
        <f t="shared" si="66"/>
        <v>25.2</v>
      </c>
      <c r="BM63" s="52" t="str">
        <f t="shared" si="66"/>
        <v>NV</v>
      </c>
      <c r="BN63" s="52">
        <f t="shared" si="66"/>
        <v>8.9</v>
      </c>
      <c r="BO63" s="52">
        <f t="shared" si="66"/>
        <v>2.4</v>
      </c>
      <c r="BP63" s="52">
        <f t="shared" si="66"/>
        <v>18.8</v>
      </c>
      <c r="BQ63" s="52" t="str">
        <f t="shared" ref="BQ63:EB67" si="68">BQ21</f>
        <v>NV</v>
      </c>
      <c r="BR63" s="52" t="str">
        <f t="shared" si="68"/>
        <v>NV</v>
      </c>
      <c r="BS63" s="52" t="str">
        <f t="shared" si="68"/>
        <v>NV</v>
      </c>
      <c r="BT63" s="52">
        <f t="shared" si="68"/>
        <v>4</v>
      </c>
      <c r="BU63" s="52">
        <f t="shared" si="68"/>
        <v>15.6</v>
      </c>
      <c r="BV63" s="52">
        <f t="shared" si="68"/>
        <v>13.6</v>
      </c>
      <c r="BW63" s="52" t="str">
        <f t="shared" si="68"/>
        <v>NV</v>
      </c>
      <c r="BX63" s="52">
        <f t="shared" si="68"/>
        <v>8.9</v>
      </c>
      <c r="BY63" s="52" t="str">
        <f t="shared" si="68"/>
        <v>NV</v>
      </c>
      <c r="BZ63" s="52" t="str">
        <f t="shared" si="68"/>
        <v>NV</v>
      </c>
      <c r="CA63" s="52">
        <f t="shared" si="68"/>
        <v>21.8</v>
      </c>
      <c r="CB63" s="52" t="str">
        <f t="shared" si="68"/>
        <v>NV</v>
      </c>
      <c r="CC63" s="52">
        <f t="shared" si="68"/>
        <v>1.9</v>
      </c>
      <c r="CD63" s="52">
        <f t="shared" si="68"/>
        <v>18.7</v>
      </c>
      <c r="CE63" s="52">
        <f t="shared" si="68"/>
        <v>8</v>
      </c>
      <c r="CF63" s="52">
        <f t="shared" si="68"/>
        <v>31.6</v>
      </c>
      <c r="CG63" s="52">
        <f t="shared" si="68"/>
        <v>9.8000000000000007</v>
      </c>
      <c r="CH63" s="52">
        <f t="shared" si="68"/>
        <v>7.1</v>
      </c>
      <c r="CI63" s="52" t="str">
        <f t="shared" si="68"/>
        <v>NV</v>
      </c>
      <c r="CJ63" s="52" t="str">
        <f t="shared" si="68"/>
        <v>NV</v>
      </c>
      <c r="CK63" s="52" t="str">
        <f t="shared" si="68"/>
        <v>NV</v>
      </c>
      <c r="CL63" s="52">
        <f t="shared" si="68"/>
        <v>3.7</v>
      </c>
      <c r="CM63" s="52">
        <f t="shared" si="68"/>
        <v>2.7</v>
      </c>
      <c r="CN63" s="52">
        <f t="shared" si="68"/>
        <v>4.5999999999999996</v>
      </c>
      <c r="CO63" s="52">
        <f t="shared" si="68"/>
        <v>10.5</v>
      </c>
      <c r="CP63" s="52" t="str">
        <f t="shared" si="68"/>
        <v>NV</v>
      </c>
      <c r="CQ63" s="52" t="str">
        <f t="shared" si="68"/>
        <v>NV</v>
      </c>
      <c r="CR63" s="52" t="str">
        <f t="shared" si="68"/>
        <v>NV</v>
      </c>
      <c r="CS63" s="52">
        <f t="shared" si="68"/>
        <v>7.5</v>
      </c>
      <c r="CT63" s="52" t="str">
        <f t="shared" si="68"/>
        <v>NV</v>
      </c>
      <c r="CU63" s="52" t="str">
        <f t="shared" si="68"/>
        <v>NV</v>
      </c>
      <c r="CV63" s="52">
        <f t="shared" si="68"/>
        <v>9.9</v>
      </c>
      <c r="CW63" s="52">
        <f t="shared" si="68"/>
        <v>3.2</v>
      </c>
      <c r="CX63" s="52">
        <f t="shared" si="68"/>
        <v>1.9</v>
      </c>
      <c r="CY63" s="52">
        <f t="shared" si="68"/>
        <v>28.8</v>
      </c>
      <c r="CZ63" s="52">
        <f t="shared" si="68"/>
        <v>0.4</v>
      </c>
      <c r="DA63" s="52" t="str">
        <f t="shared" si="68"/>
        <v>NV</v>
      </c>
      <c r="DB63" s="52" t="str">
        <f t="shared" si="68"/>
        <v>NV</v>
      </c>
      <c r="DC63" s="52">
        <f t="shared" si="68"/>
        <v>5.2</v>
      </c>
      <c r="DD63" s="52">
        <f t="shared" si="68"/>
        <v>11.9</v>
      </c>
      <c r="DE63" s="52">
        <f t="shared" si="68"/>
        <v>4.8</v>
      </c>
      <c r="DF63" s="52" t="str">
        <f t="shared" si="68"/>
        <v>NV</v>
      </c>
      <c r="DG63" s="52">
        <f t="shared" si="68"/>
        <v>13</v>
      </c>
      <c r="DH63" s="52">
        <f t="shared" si="68"/>
        <v>12.2</v>
      </c>
      <c r="DI63" s="52">
        <f t="shared" si="68"/>
        <v>25.8</v>
      </c>
      <c r="DJ63" s="52">
        <f t="shared" si="68"/>
        <v>29.9</v>
      </c>
      <c r="DK63" s="52" t="str">
        <f t="shared" si="68"/>
        <v>NV</v>
      </c>
      <c r="DL63" s="52" t="str">
        <f t="shared" si="68"/>
        <v>NV</v>
      </c>
      <c r="DM63" s="52" t="str">
        <f t="shared" si="68"/>
        <v>NV</v>
      </c>
      <c r="DN63" s="52" t="str">
        <f t="shared" si="68"/>
        <v>NV</v>
      </c>
      <c r="DO63" s="52">
        <f t="shared" si="68"/>
        <v>9.5</v>
      </c>
      <c r="DP63" s="52">
        <f t="shared" si="68"/>
        <v>7.4</v>
      </c>
      <c r="DQ63" s="52">
        <f t="shared" si="68"/>
        <v>7.1</v>
      </c>
      <c r="DR63" s="52">
        <f t="shared" si="68"/>
        <v>28.8</v>
      </c>
      <c r="DS63" s="52">
        <f t="shared" si="68"/>
        <v>4.5</v>
      </c>
      <c r="DT63" s="52" t="str">
        <f t="shared" si="68"/>
        <v>NV</v>
      </c>
      <c r="DU63" s="52">
        <f t="shared" si="68"/>
        <v>14.8</v>
      </c>
      <c r="DV63" s="52" t="str">
        <f t="shared" si="68"/>
        <v>NV</v>
      </c>
      <c r="DW63" s="52">
        <f t="shared" si="68"/>
        <v>14.7</v>
      </c>
      <c r="DX63" s="52">
        <f t="shared" si="68"/>
        <v>10.5</v>
      </c>
      <c r="DY63" s="52">
        <f t="shared" si="68"/>
        <v>4.7</v>
      </c>
      <c r="DZ63" s="52">
        <f t="shared" si="68"/>
        <v>11.5</v>
      </c>
      <c r="EA63" s="52" t="str">
        <f t="shared" si="68"/>
        <v>NV</v>
      </c>
      <c r="EB63" s="52" t="str">
        <f t="shared" si="68"/>
        <v>NV</v>
      </c>
      <c r="EC63" s="52">
        <f t="shared" si="67"/>
        <v>13.5</v>
      </c>
      <c r="ED63" s="52" t="str">
        <f t="shared" si="67"/>
        <v>NV</v>
      </c>
      <c r="EE63" s="52">
        <f t="shared" si="67"/>
        <v>5.2</v>
      </c>
      <c r="EF63" s="52">
        <f t="shared" si="67"/>
        <v>10</v>
      </c>
      <c r="EG63" s="52">
        <f t="shared" si="67"/>
        <v>7.5</v>
      </c>
      <c r="EH63" s="52">
        <f t="shared" si="67"/>
        <v>6.1</v>
      </c>
      <c r="EI63" s="52">
        <f t="shared" si="67"/>
        <v>37</v>
      </c>
      <c r="EJ63" s="52">
        <f t="shared" si="67"/>
        <v>5</v>
      </c>
      <c r="EK63" s="52" t="str">
        <f t="shared" si="67"/>
        <v>NV</v>
      </c>
      <c r="EL63" s="52" t="str">
        <f t="shared" si="67"/>
        <v>NV</v>
      </c>
      <c r="EM63" s="52" t="str">
        <f t="shared" si="67"/>
        <v>NV</v>
      </c>
      <c r="EN63" s="52">
        <f t="shared" si="67"/>
        <v>5.6</v>
      </c>
      <c r="EO63" s="52">
        <f t="shared" si="67"/>
        <v>3.5</v>
      </c>
      <c r="EP63" s="52">
        <f t="shared" si="67"/>
        <v>5.7</v>
      </c>
      <c r="EQ63" s="52" t="str">
        <f t="shared" si="67"/>
        <v>NV</v>
      </c>
      <c r="ER63" s="52" t="str">
        <f t="shared" si="67"/>
        <v>NV</v>
      </c>
      <c r="ES63" s="52" t="str">
        <f t="shared" si="67"/>
        <v>NV</v>
      </c>
      <c r="ET63" s="52">
        <f t="shared" si="67"/>
        <v>7.6</v>
      </c>
      <c r="EU63" s="52">
        <f t="shared" si="67"/>
        <v>2</v>
      </c>
      <c r="EV63" s="52">
        <f t="shared" si="67"/>
        <v>40.5</v>
      </c>
      <c r="EW63" s="52">
        <f t="shared" si="67"/>
        <v>9.1</v>
      </c>
      <c r="EX63" s="52">
        <f t="shared" si="67"/>
        <v>5.9</v>
      </c>
      <c r="EY63" s="52">
        <f t="shared" si="67"/>
        <v>4.5999999999999996</v>
      </c>
      <c r="EZ63" s="52">
        <f t="shared" si="67"/>
        <v>3.2</v>
      </c>
      <c r="FA63" s="52">
        <f t="shared" si="67"/>
        <v>4.7</v>
      </c>
      <c r="FB63" s="52" t="str">
        <f t="shared" si="67"/>
        <v>NV</v>
      </c>
      <c r="FC63" s="52" t="str">
        <f t="shared" si="67"/>
        <v>NV</v>
      </c>
      <c r="FD63" s="52" t="str">
        <f t="shared" si="67"/>
        <v>NV</v>
      </c>
      <c r="FE63" s="52">
        <f t="shared" si="67"/>
        <v>8.3000000000000007</v>
      </c>
      <c r="FF63" s="52" t="str">
        <f t="shared" si="67"/>
        <v>NV</v>
      </c>
      <c r="FG63" s="52" t="str">
        <f t="shared" si="67"/>
        <v>NV</v>
      </c>
      <c r="FH63" s="52" t="str">
        <f t="shared" si="67"/>
        <v>NV</v>
      </c>
      <c r="FI63" s="52">
        <f t="shared" si="67"/>
        <v>6.1</v>
      </c>
      <c r="FJ63" s="52">
        <f t="shared" si="67"/>
        <v>14.9</v>
      </c>
      <c r="FK63" s="52" t="str">
        <f t="shared" si="67"/>
        <v>NV</v>
      </c>
      <c r="FL63" s="52">
        <f t="shared" si="67"/>
        <v>9.1</v>
      </c>
      <c r="FM63" s="52">
        <f t="shared" si="67"/>
        <v>3</v>
      </c>
      <c r="FN63" s="52">
        <f t="shared" si="67"/>
        <v>4.8</v>
      </c>
      <c r="FO63" s="52" t="str">
        <f t="shared" si="67"/>
        <v>NV</v>
      </c>
      <c r="FP63" s="52">
        <f t="shared" si="67"/>
        <v>22.1</v>
      </c>
      <c r="FQ63" s="52">
        <f t="shared" si="67"/>
        <v>18.5</v>
      </c>
      <c r="FR63" s="52">
        <f t="shared" si="67"/>
        <v>14.7</v>
      </c>
      <c r="FS63" s="52" t="str">
        <f t="shared" si="67"/>
        <v>NV</v>
      </c>
      <c r="FT63" s="52" t="str">
        <f t="shared" si="67"/>
        <v>NV</v>
      </c>
      <c r="FU63" s="52">
        <f t="shared" si="67"/>
        <v>8.1</v>
      </c>
      <c r="FV63" s="52">
        <f t="shared" si="67"/>
        <v>8.3000000000000007</v>
      </c>
      <c r="FW63" s="52">
        <f t="shared" si="67"/>
        <v>3.3</v>
      </c>
      <c r="FX63" s="52">
        <f t="shared" si="67"/>
        <v>34.299999999999997</v>
      </c>
      <c r="FY63" s="52" t="str">
        <f t="shared" si="67"/>
        <v>NV</v>
      </c>
      <c r="FZ63" s="52">
        <f t="shared" si="67"/>
        <v>3.6</v>
      </c>
      <c r="GA63" s="52">
        <f t="shared" si="67"/>
        <v>9.8000000000000007</v>
      </c>
      <c r="GB63" s="52">
        <f t="shared" si="67"/>
        <v>17.899999999999999</v>
      </c>
      <c r="GC63" s="52">
        <f t="shared" si="67"/>
        <v>13.4</v>
      </c>
      <c r="GD63" s="52">
        <f t="shared" si="67"/>
        <v>9.5</v>
      </c>
      <c r="GE63" s="52">
        <f t="shared" si="67"/>
        <v>9.9</v>
      </c>
      <c r="GF63" s="52" t="str">
        <f t="shared" si="67"/>
        <v>NV</v>
      </c>
      <c r="GG63" s="52" t="str">
        <f t="shared" si="67"/>
        <v>NV</v>
      </c>
      <c r="GH63" s="52">
        <f t="shared" si="67"/>
        <v>23.1</v>
      </c>
      <c r="GI63" s="52" t="str">
        <f t="shared" si="67"/>
        <v>NV</v>
      </c>
      <c r="GJ63" s="52">
        <f t="shared" si="67"/>
        <v>9.1999999999999993</v>
      </c>
      <c r="GK63" s="52">
        <f t="shared" si="67"/>
        <v>2.4</v>
      </c>
      <c r="GL63" s="52">
        <f t="shared" si="67"/>
        <v>8.1999999999999993</v>
      </c>
      <c r="GM63" s="52">
        <f t="shared" si="67"/>
        <v>57</v>
      </c>
      <c r="GN63" s="52">
        <f t="shared" si="63"/>
        <v>3.9</v>
      </c>
      <c r="GO63" s="52">
        <f t="shared" si="64"/>
        <v>15</v>
      </c>
      <c r="GP63" s="52">
        <f t="shared" si="64"/>
        <v>12.3</v>
      </c>
      <c r="GQ63" s="52">
        <f t="shared" si="64"/>
        <v>7.2</v>
      </c>
      <c r="GR63" s="52">
        <f t="shared" si="64"/>
        <v>4.2</v>
      </c>
      <c r="GS63" s="52">
        <f t="shared" si="64"/>
        <v>9.1</v>
      </c>
      <c r="GT63" s="52">
        <f t="shared" si="64"/>
        <v>15.8</v>
      </c>
      <c r="GU63" s="52">
        <f t="shared" si="64"/>
        <v>5</v>
      </c>
      <c r="GV63" s="52" t="str">
        <f t="shared" si="64"/>
        <v>NV</v>
      </c>
      <c r="GW63" s="52">
        <f t="shared" si="64"/>
        <v>8.5</v>
      </c>
      <c r="GX63" s="52" t="str">
        <f t="shared" si="64"/>
        <v>NV</v>
      </c>
      <c r="GY63" s="52" t="str">
        <f t="shared" si="64"/>
        <v>NV</v>
      </c>
      <c r="GZ63" s="52">
        <f t="shared" si="64"/>
        <v>3.1</v>
      </c>
      <c r="HA63" s="52">
        <f t="shared" si="64"/>
        <v>7.3</v>
      </c>
      <c r="HB63" s="52">
        <f t="shared" si="64"/>
        <v>18.2</v>
      </c>
      <c r="HC63" s="52">
        <f t="shared" si="64"/>
        <v>14</v>
      </c>
      <c r="HD63" s="52">
        <f t="shared" si="64"/>
        <v>6.2</v>
      </c>
      <c r="HE63" s="52" t="str">
        <f t="shared" si="64"/>
        <v>NV</v>
      </c>
      <c r="HF63" s="52" t="str">
        <f t="shared" si="64"/>
        <v>NV</v>
      </c>
      <c r="HG63" s="52">
        <f t="shared" si="64"/>
        <v>13.6</v>
      </c>
      <c r="HH63" s="52">
        <f t="shared" si="64"/>
        <v>10.3</v>
      </c>
      <c r="HI63" s="52">
        <f t="shared" si="64"/>
        <v>17.8</v>
      </c>
    </row>
    <row r="64" spans="1:217">
      <c r="A64" s="16">
        <v>63</v>
      </c>
      <c r="B64" s="22" t="str">
        <f t="shared" si="4"/>
        <v>Economic Vulnerability Index - Share of population living in low elevated coastal zones (2024)</v>
      </c>
      <c r="D64" s="52">
        <f t="shared" si="65"/>
        <v>0</v>
      </c>
      <c r="E64" s="52" t="str">
        <f t="shared" si="66"/>
        <v>NV</v>
      </c>
      <c r="F64" s="52">
        <f t="shared" si="66"/>
        <v>1.2</v>
      </c>
      <c r="G64" s="52" t="str">
        <f t="shared" si="66"/>
        <v>NV</v>
      </c>
      <c r="H64" s="52" t="str">
        <f t="shared" si="66"/>
        <v>NV</v>
      </c>
      <c r="I64" s="52">
        <f t="shared" si="66"/>
        <v>1.5</v>
      </c>
      <c r="J64" s="52">
        <f t="shared" si="66"/>
        <v>0</v>
      </c>
      <c r="K64" s="52">
        <f t="shared" si="66"/>
        <v>12.2</v>
      </c>
      <c r="L64" s="52">
        <f t="shared" si="66"/>
        <v>1</v>
      </c>
      <c r="M64" s="52">
        <f t="shared" si="66"/>
        <v>0</v>
      </c>
      <c r="N64" s="52" t="str">
        <f t="shared" si="66"/>
        <v>NV</v>
      </c>
      <c r="O64" s="52" t="str">
        <f t="shared" si="66"/>
        <v>NV</v>
      </c>
      <c r="P64" s="52" t="str">
        <f t="shared" si="66"/>
        <v>NV</v>
      </c>
      <c r="Q64" s="52">
        <f t="shared" si="66"/>
        <v>0</v>
      </c>
      <c r="R64" s="52">
        <f t="shared" si="66"/>
        <v>12.9</v>
      </c>
      <c r="S64" s="52">
        <f t="shared" si="66"/>
        <v>33</v>
      </c>
      <c r="T64" s="52">
        <f t="shared" si="66"/>
        <v>8.4</v>
      </c>
      <c r="U64" s="52">
        <f t="shared" si="66"/>
        <v>2.2000000000000002</v>
      </c>
      <c r="V64" s="52" t="str">
        <f t="shared" si="66"/>
        <v>NV</v>
      </c>
      <c r="W64" s="52" t="str">
        <f t="shared" si="66"/>
        <v>NV</v>
      </c>
      <c r="X64" s="52">
        <f t="shared" si="66"/>
        <v>33.9</v>
      </c>
      <c r="Y64" s="52">
        <f t="shared" si="66"/>
        <v>7.3</v>
      </c>
      <c r="Z64" s="52" t="str">
        <f t="shared" si="66"/>
        <v>NV</v>
      </c>
      <c r="AA64" s="52">
        <f t="shared" si="66"/>
        <v>0</v>
      </c>
      <c r="AB64" s="52">
        <f t="shared" si="66"/>
        <v>0</v>
      </c>
      <c r="AC64" s="52" t="str">
        <f t="shared" si="66"/>
        <v>NV</v>
      </c>
      <c r="AD64" s="52">
        <f t="shared" si="66"/>
        <v>0</v>
      </c>
      <c r="AE64" s="52">
        <f t="shared" si="66"/>
        <v>2.2000000000000002</v>
      </c>
      <c r="AF64" s="52">
        <f t="shared" si="66"/>
        <v>20.9</v>
      </c>
      <c r="AG64" s="52" t="str">
        <f t="shared" si="66"/>
        <v>NV</v>
      </c>
      <c r="AH64" s="52">
        <f t="shared" si="66"/>
        <v>0</v>
      </c>
      <c r="AI64" s="52">
        <f t="shared" si="66"/>
        <v>0</v>
      </c>
      <c r="AJ64" s="52">
        <f t="shared" si="66"/>
        <v>2</v>
      </c>
      <c r="AK64" s="52">
        <f t="shared" si="66"/>
        <v>2.2999999999999998</v>
      </c>
      <c r="AL64" s="52" t="str">
        <f t="shared" si="66"/>
        <v>NV</v>
      </c>
      <c r="AM64" s="52">
        <f t="shared" si="66"/>
        <v>6.5</v>
      </c>
      <c r="AN64" s="52" t="str">
        <f t="shared" si="66"/>
        <v>NV</v>
      </c>
      <c r="AO64" s="52">
        <f t="shared" si="66"/>
        <v>0</v>
      </c>
      <c r="AP64" s="52">
        <f t="shared" si="66"/>
        <v>0</v>
      </c>
      <c r="AQ64" s="52">
        <f t="shared" si="66"/>
        <v>1</v>
      </c>
      <c r="AR64" s="52">
        <f t="shared" si="66"/>
        <v>4.9000000000000004</v>
      </c>
      <c r="AS64" s="52">
        <f t="shared" si="66"/>
        <v>2.2999999999999998</v>
      </c>
      <c r="AT64" s="52">
        <f t="shared" si="66"/>
        <v>13.2</v>
      </c>
      <c r="AU64" s="52">
        <f t="shared" si="66"/>
        <v>0</v>
      </c>
      <c r="AV64" s="52">
        <f t="shared" si="66"/>
        <v>0.9</v>
      </c>
      <c r="AW64" s="52" t="str">
        <f t="shared" si="66"/>
        <v>NV</v>
      </c>
      <c r="AX64" s="52">
        <f t="shared" si="66"/>
        <v>2</v>
      </c>
      <c r="AY64" s="52">
        <f t="shared" si="66"/>
        <v>3.3</v>
      </c>
      <c r="AZ64" s="52" t="str">
        <f t="shared" si="66"/>
        <v>NV</v>
      </c>
      <c r="BA64" s="52">
        <f t="shared" si="66"/>
        <v>2.5</v>
      </c>
      <c r="BB64" s="52" t="str">
        <f t="shared" si="66"/>
        <v>NV</v>
      </c>
      <c r="BC64" s="52" t="str">
        <f t="shared" si="66"/>
        <v>NV</v>
      </c>
      <c r="BD64" s="52" t="str">
        <f t="shared" si="66"/>
        <v>NV</v>
      </c>
      <c r="BE64" s="52">
        <f t="shared" si="66"/>
        <v>11.1</v>
      </c>
      <c r="BF64" s="52">
        <f t="shared" si="66"/>
        <v>12.9</v>
      </c>
      <c r="BG64" s="52">
        <f t="shared" si="66"/>
        <v>1.8</v>
      </c>
      <c r="BH64" s="52">
        <f t="shared" si="66"/>
        <v>7.2</v>
      </c>
      <c r="BI64" s="52">
        <f t="shared" si="66"/>
        <v>16.3</v>
      </c>
      <c r="BJ64" s="52">
        <f t="shared" si="66"/>
        <v>0.9</v>
      </c>
      <c r="BK64" s="52">
        <f t="shared" si="66"/>
        <v>5.7</v>
      </c>
      <c r="BL64" s="52">
        <f t="shared" si="66"/>
        <v>15.5</v>
      </c>
      <c r="BM64" s="52" t="str">
        <f t="shared" si="66"/>
        <v>NV</v>
      </c>
      <c r="BN64" s="52">
        <f t="shared" si="66"/>
        <v>0</v>
      </c>
      <c r="BO64" s="52">
        <f t="shared" si="66"/>
        <v>0</v>
      </c>
      <c r="BP64" s="52">
        <f t="shared" ref="BP64:EA67" si="69">BP22</f>
        <v>18.3</v>
      </c>
      <c r="BQ64" s="52" t="str">
        <f t="shared" si="69"/>
        <v>NV</v>
      </c>
      <c r="BR64" s="52" t="str">
        <f t="shared" si="69"/>
        <v>NV</v>
      </c>
      <c r="BS64" s="52" t="str">
        <f t="shared" si="69"/>
        <v>NV</v>
      </c>
      <c r="BT64" s="52">
        <f t="shared" si="69"/>
        <v>9.5</v>
      </c>
      <c r="BU64" s="52">
        <f t="shared" si="69"/>
        <v>4.3</v>
      </c>
      <c r="BV64" s="52">
        <f t="shared" si="69"/>
        <v>3.9</v>
      </c>
      <c r="BW64" s="52" t="str">
        <f t="shared" si="69"/>
        <v>NV</v>
      </c>
      <c r="BX64" s="52">
        <f t="shared" si="69"/>
        <v>2.1</v>
      </c>
      <c r="BY64" s="52" t="str">
        <f t="shared" si="69"/>
        <v>NV</v>
      </c>
      <c r="BZ64" s="52" t="str">
        <f t="shared" si="69"/>
        <v>NV</v>
      </c>
      <c r="CA64" s="52">
        <f t="shared" si="69"/>
        <v>5.9</v>
      </c>
      <c r="CB64" s="52" t="str">
        <f t="shared" si="69"/>
        <v>NV</v>
      </c>
      <c r="CC64" s="52">
        <f t="shared" si="69"/>
        <v>0.2</v>
      </c>
      <c r="CD64" s="52">
        <f t="shared" si="69"/>
        <v>2.2999999999999998</v>
      </c>
      <c r="CE64" s="52">
        <f t="shared" si="69"/>
        <v>4.5</v>
      </c>
      <c r="CF64" s="52">
        <f t="shared" si="69"/>
        <v>78.5</v>
      </c>
      <c r="CG64" s="52">
        <f t="shared" si="69"/>
        <v>4.0999999999999996</v>
      </c>
      <c r="CH64" s="52">
        <f t="shared" si="69"/>
        <v>1.8</v>
      </c>
      <c r="CI64" s="52" t="str">
        <f t="shared" si="69"/>
        <v>NV</v>
      </c>
      <c r="CJ64" s="52" t="str">
        <f t="shared" si="69"/>
        <v>NV</v>
      </c>
      <c r="CK64" s="52" t="str">
        <f t="shared" si="69"/>
        <v>NV</v>
      </c>
      <c r="CL64" s="52">
        <f t="shared" si="69"/>
        <v>1.9</v>
      </c>
      <c r="CM64" s="52">
        <f t="shared" si="69"/>
        <v>8.8000000000000007</v>
      </c>
      <c r="CN64" s="52">
        <f t="shared" si="69"/>
        <v>0.9</v>
      </c>
      <c r="CO64" s="52">
        <f t="shared" si="69"/>
        <v>4.5999999999999996</v>
      </c>
      <c r="CP64" s="52" t="str">
        <f t="shared" si="69"/>
        <v>NV</v>
      </c>
      <c r="CQ64" s="52" t="str">
        <f t="shared" si="69"/>
        <v>NV</v>
      </c>
      <c r="CR64" s="52" t="str">
        <f t="shared" si="69"/>
        <v>NV</v>
      </c>
      <c r="CS64" s="52">
        <f t="shared" si="69"/>
        <v>9.1999999999999993</v>
      </c>
      <c r="CT64" s="52" t="str">
        <f t="shared" si="69"/>
        <v>NV</v>
      </c>
      <c r="CU64" s="52" t="str">
        <f t="shared" si="69"/>
        <v>NV</v>
      </c>
      <c r="CV64" s="52">
        <f t="shared" si="69"/>
        <v>0.1</v>
      </c>
      <c r="CW64" s="52">
        <f t="shared" si="69"/>
        <v>0</v>
      </c>
      <c r="CX64" s="52">
        <f t="shared" si="69"/>
        <v>0.4</v>
      </c>
      <c r="CY64" s="52">
        <f t="shared" si="69"/>
        <v>95.2</v>
      </c>
      <c r="CZ64" s="52">
        <f t="shared" si="69"/>
        <v>4.9000000000000004</v>
      </c>
      <c r="DA64" s="52" t="str">
        <f t="shared" si="69"/>
        <v>NV</v>
      </c>
      <c r="DB64" s="52" t="str">
        <f t="shared" si="69"/>
        <v>NV</v>
      </c>
      <c r="DC64" s="52">
        <f t="shared" si="69"/>
        <v>4.8</v>
      </c>
      <c r="DD64" s="52">
        <f t="shared" si="69"/>
        <v>0</v>
      </c>
      <c r="DE64" s="52">
        <f t="shared" si="69"/>
        <v>0</v>
      </c>
      <c r="DF64" s="52" t="str">
        <f t="shared" si="69"/>
        <v>NV</v>
      </c>
      <c r="DG64" s="52">
        <f t="shared" si="69"/>
        <v>3</v>
      </c>
      <c r="DH64" s="52">
        <f t="shared" si="69"/>
        <v>0</v>
      </c>
      <c r="DI64" s="52">
        <f t="shared" si="69"/>
        <v>11.7</v>
      </c>
      <c r="DJ64" s="52">
        <f t="shared" si="69"/>
        <v>6.8</v>
      </c>
      <c r="DK64" s="52" t="str">
        <f t="shared" si="69"/>
        <v>NV</v>
      </c>
      <c r="DL64" s="52" t="str">
        <f t="shared" si="69"/>
        <v>NV</v>
      </c>
      <c r="DM64" s="52" t="str">
        <f t="shared" si="69"/>
        <v>NV</v>
      </c>
      <c r="DN64" s="52" t="str">
        <f t="shared" si="69"/>
        <v>NV</v>
      </c>
      <c r="DO64" s="52">
        <f t="shared" si="69"/>
        <v>4.3</v>
      </c>
      <c r="DP64" s="52">
        <f t="shared" si="69"/>
        <v>0</v>
      </c>
      <c r="DQ64" s="52">
        <f t="shared" si="69"/>
        <v>10.1</v>
      </c>
      <c r="DR64" s="52">
        <f t="shared" si="69"/>
        <v>100</v>
      </c>
      <c r="DS64" s="52">
        <f t="shared" si="69"/>
        <v>0</v>
      </c>
      <c r="DT64" s="52" t="str">
        <f t="shared" si="69"/>
        <v>NV</v>
      </c>
      <c r="DU64" s="52">
        <f t="shared" si="69"/>
        <v>68</v>
      </c>
      <c r="DV64" s="52" t="str">
        <f t="shared" si="69"/>
        <v>NV</v>
      </c>
      <c r="DW64" s="52">
        <f t="shared" si="69"/>
        <v>21</v>
      </c>
      <c r="DX64" s="52">
        <f t="shared" si="69"/>
        <v>1.7</v>
      </c>
      <c r="DY64" s="52">
        <f t="shared" si="69"/>
        <v>1.1000000000000001</v>
      </c>
      <c r="DZ64" s="52">
        <f t="shared" si="69"/>
        <v>23.2</v>
      </c>
      <c r="EA64" s="52" t="str">
        <f t="shared" si="69"/>
        <v>NV</v>
      </c>
      <c r="EB64" s="52" t="str">
        <f t="shared" si="68"/>
        <v>NV</v>
      </c>
      <c r="EC64" s="52">
        <f t="shared" si="67"/>
        <v>0</v>
      </c>
      <c r="ED64" s="52" t="str">
        <f t="shared" si="67"/>
        <v>NV</v>
      </c>
      <c r="EE64" s="52">
        <f t="shared" si="67"/>
        <v>1.4</v>
      </c>
      <c r="EF64" s="52">
        <f t="shared" si="67"/>
        <v>2.8</v>
      </c>
      <c r="EG64" s="52">
        <f t="shared" si="67"/>
        <v>6.8</v>
      </c>
      <c r="EH64" s="52">
        <f t="shared" si="67"/>
        <v>0.2</v>
      </c>
      <c r="EI64" s="52">
        <f t="shared" si="67"/>
        <v>42</v>
      </c>
      <c r="EJ64" s="52">
        <f t="shared" si="67"/>
        <v>0</v>
      </c>
      <c r="EK64" s="52" t="str">
        <f t="shared" si="67"/>
        <v>NV</v>
      </c>
      <c r="EL64" s="52" t="str">
        <f t="shared" si="67"/>
        <v>NV</v>
      </c>
      <c r="EM64" s="52" t="str">
        <f t="shared" si="67"/>
        <v>NV</v>
      </c>
      <c r="EN64" s="52">
        <f t="shared" si="67"/>
        <v>1.8</v>
      </c>
      <c r="EO64" s="52">
        <f t="shared" si="67"/>
        <v>0</v>
      </c>
      <c r="EP64" s="52">
        <f t="shared" si="67"/>
        <v>3.5</v>
      </c>
      <c r="EQ64" s="52" t="str">
        <f t="shared" si="67"/>
        <v>NV</v>
      </c>
      <c r="ER64" s="52" t="str">
        <f t="shared" si="67"/>
        <v>NV</v>
      </c>
      <c r="ES64" s="52" t="str">
        <f t="shared" si="67"/>
        <v>NV</v>
      </c>
      <c r="ET64" s="52">
        <f t="shared" si="67"/>
        <v>6.8</v>
      </c>
      <c r="EU64" s="52">
        <f t="shared" si="67"/>
        <v>0.4</v>
      </c>
      <c r="EV64" s="52">
        <f t="shared" si="67"/>
        <v>38.200000000000003</v>
      </c>
      <c r="EW64" s="52">
        <f t="shared" si="67"/>
        <v>6</v>
      </c>
      <c r="EX64" s="52">
        <f t="shared" si="67"/>
        <v>7.6</v>
      </c>
      <c r="EY64" s="52">
        <f t="shared" si="67"/>
        <v>0</v>
      </c>
      <c r="EZ64" s="52">
        <f t="shared" si="67"/>
        <v>0.7</v>
      </c>
      <c r="FA64" s="52">
        <f t="shared" si="67"/>
        <v>10.5</v>
      </c>
      <c r="FB64" s="52" t="str">
        <f t="shared" si="67"/>
        <v>NV</v>
      </c>
      <c r="FC64" s="52" t="str">
        <f t="shared" si="67"/>
        <v>NV</v>
      </c>
      <c r="FD64" s="52" t="str">
        <f t="shared" si="67"/>
        <v>NV</v>
      </c>
      <c r="FE64" s="52">
        <f t="shared" si="67"/>
        <v>6.7</v>
      </c>
      <c r="FF64" s="52" t="str">
        <f t="shared" si="67"/>
        <v>NV</v>
      </c>
      <c r="FG64" s="52" t="str">
        <f t="shared" si="67"/>
        <v>NV</v>
      </c>
      <c r="FH64" s="52" t="str">
        <f t="shared" si="67"/>
        <v>NV</v>
      </c>
      <c r="FI64" s="52">
        <f t="shared" si="67"/>
        <v>0</v>
      </c>
      <c r="FJ64" s="52">
        <f t="shared" si="67"/>
        <v>8.8000000000000007</v>
      </c>
      <c r="FK64" s="52" t="str">
        <f t="shared" si="67"/>
        <v>NV</v>
      </c>
      <c r="FL64" s="52">
        <f t="shared" si="67"/>
        <v>21.8</v>
      </c>
      <c r="FM64" s="52">
        <f t="shared" si="67"/>
        <v>3.2</v>
      </c>
      <c r="FN64" s="52">
        <f t="shared" si="67"/>
        <v>7</v>
      </c>
      <c r="FO64" s="52" t="str">
        <f t="shared" si="67"/>
        <v>NV</v>
      </c>
      <c r="FP64" s="52">
        <f t="shared" si="67"/>
        <v>28.5</v>
      </c>
      <c r="FQ64" s="52">
        <f t="shared" si="67"/>
        <v>3.5</v>
      </c>
      <c r="FR64" s="52">
        <f t="shared" si="67"/>
        <v>0.7</v>
      </c>
      <c r="FS64" s="52" t="str">
        <f t="shared" si="67"/>
        <v>NV</v>
      </c>
      <c r="FT64" s="52" t="str">
        <f t="shared" si="67"/>
        <v>NV</v>
      </c>
      <c r="FU64" s="52">
        <f t="shared" si="67"/>
        <v>17.899999999999999</v>
      </c>
      <c r="FV64" s="52">
        <f t="shared" si="67"/>
        <v>3.5</v>
      </c>
      <c r="FW64" s="52">
        <f t="shared" si="67"/>
        <v>0.2</v>
      </c>
      <c r="FX64" s="52">
        <f t="shared" si="67"/>
        <v>0</v>
      </c>
      <c r="FY64" s="52" t="str">
        <f t="shared" si="67"/>
        <v>NV</v>
      </c>
      <c r="FZ64" s="52">
        <f t="shared" si="67"/>
        <v>3.8</v>
      </c>
      <c r="GA64" s="52">
        <f t="shared" si="67"/>
        <v>15.2</v>
      </c>
      <c r="GB64" s="52">
        <f t="shared" si="67"/>
        <v>3.2</v>
      </c>
      <c r="GC64" s="52">
        <f t="shared" si="67"/>
        <v>8.9</v>
      </c>
      <c r="GD64" s="52">
        <f t="shared" si="67"/>
        <v>0.5</v>
      </c>
      <c r="GE64" s="52">
        <f t="shared" si="67"/>
        <v>71.3</v>
      </c>
      <c r="GF64" s="52" t="str">
        <f t="shared" si="67"/>
        <v>NV</v>
      </c>
      <c r="GG64" s="52" t="str">
        <f t="shared" si="67"/>
        <v>NV</v>
      </c>
      <c r="GH64" s="52">
        <f t="shared" si="67"/>
        <v>0.4</v>
      </c>
      <c r="GI64" s="52" t="str">
        <f t="shared" si="67"/>
        <v>NV</v>
      </c>
      <c r="GJ64" s="52">
        <f t="shared" si="67"/>
        <v>0</v>
      </c>
      <c r="GK64" s="52">
        <f t="shared" si="67"/>
        <v>0.4</v>
      </c>
      <c r="GL64" s="52">
        <f t="shared" si="67"/>
        <v>17.5</v>
      </c>
      <c r="GM64" s="52">
        <f t="shared" si="67"/>
        <v>3</v>
      </c>
      <c r="GN64" s="52">
        <f t="shared" si="63"/>
        <v>1.1000000000000001</v>
      </c>
      <c r="GO64" s="52">
        <f t="shared" si="64"/>
        <v>17.5</v>
      </c>
      <c r="GP64" s="52">
        <f t="shared" si="64"/>
        <v>4</v>
      </c>
      <c r="GQ64" s="52">
        <f t="shared" si="64"/>
        <v>8.9</v>
      </c>
      <c r="GR64" s="52">
        <f t="shared" si="64"/>
        <v>2.6</v>
      </c>
      <c r="GS64" s="52">
        <f t="shared" si="64"/>
        <v>0</v>
      </c>
      <c r="GT64" s="52">
        <f t="shared" si="64"/>
        <v>94.7</v>
      </c>
      <c r="GU64" s="52">
        <f t="shared" si="64"/>
        <v>0</v>
      </c>
      <c r="GV64" s="52" t="str">
        <f t="shared" si="64"/>
        <v>NV</v>
      </c>
      <c r="GW64" s="52">
        <f t="shared" si="64"/>
        <v>26.7</v>
      </c>
      <c r="GX64" s="52" t="str">
        <f t="shared" si="64"/>
        <v>NV</v>
      </c>
      <c r="GY64" s="52" t="str">
        <f t="shared" si="64"/>
        <v>NV</v>
      </c>
      <c r="GZ64" s="52">
        <f t="shared" si="64"/>
        <v>2.2000000000000002</v>
      </c>
      <c r="HA64" s="52">
        <f t="shared" si="64"/>
        <v>0</v>
      </c>
      <c r="HB64" s="52">
        <f t="shared" si="64"/>
        <v>10.1</v>
      </c>
      <c r="HC64" s="52">
        <f t="shared" si="64"/>
        <v>4.0999999999999996</v>
      </c>
      <c r="HD64" s="52">
        <f t="shared" si="64"/>
        <v>29.7</v>
      </c>
      <c r="HE64" s="52" t="str">
        <f t="shared" si="64"/>
        <v>NV</v>
      </c>
      <c r="HF64" s="52" t="str">
        <f t="shared" si="64"/>
        <v>NV</v>
      </c>
      <c r="HG64" s="52">
        <f t="shared" si="64"/>
        <v>1.6</v>
      </c>
      <c r="HH64" s="52">
        <f t="shared" si="64"/>
        <v>0</v>
      </c>
      <c r="HI64" s="52">
        <f t="shared" si="64"/>
        <v>0</v>
      </c>
    </row>
    <row r="65" spans="1:217">
      <c r="A65" s="16">
        <v>64</v>
      </c>
      <c r="B65" s="22" t="str">
        <f t="shared" si="4"/>
        <v xml:space="preserve">Economic Vulnerability Index - Share of population living in drylands (2024) 	</v>
      </c>
      <c r="D65" s="52">
        <f t="shared" si="65"/>
        <v>91.9</v>
      </c>
      <c r="E65" s="52" t="str">
        <f t="shared" ref="E65:BP67" si="70">E23</f>
        <v>NV</v>
      </c>
      <c r="F65" s="52">
        <f t="shared" si="70"/>
        <v>94.7</v>
      </c>
      <c r="G65" s="52" t="str">
        <f t="shared" si="70"/>
        <v>NV</v>
      </c>
      <c r="H65" s="52" t="str">
        <f t="shared" si="70"/>
        <v>NV</v>
      </c>
      <c r="I65" s="52">
        <f t="shared" si="70"/>
        <v>59.4</v>
      </c>
      <c r="J65" s="52">
        <f t="shared" si="70"/>
        <v>0</v>
      </c>
      <c r="K65" s="52">
        <f t="shared" si="70"/>
        <v>0</v>
      </c>
      <c r="L65" s="52">
        <f t="shared" si="70"/>
        <v>32.4</v>
      </c>
      <c r="M65" s="52">
        <f t="shared" si="70"/>
        <v>84.1</v>
      </c>
      <c r="N65" s="52" t="str">
        <f t="shared" si="70"/>
        <v>NV</v>
      </c>
      <c r="O65" s="52" t="str">
        <f t="shared" si="70"/>
        <v>NV</v>
      </c>
      <c r="P65" s="52" t="str">
        <f t="shared" si="70"/>
        <v>NV</v>
      </c>
      <c r="Q65" s="52">
        <f t="shared" si="70"/>
        <v>88.7</v>
      </c>
      <c r="R65" s="52">
        <f t="shared" si="70"/>
        <v>0.4</v>
      </c>
      <c r="S65" s="52">
        <f t="shared" si="70"/>
        <v>0</v>
      </c>
      <c r="T65" s="52">
        <f t="shared" si="70"/>
        <v>0</v>
      </c>
      <c r="U65" s="52">
        <f t="shared" si="70"/>
        <v>0</v>
      </c>
      <c r="V65" s="52" t="str">
        <f t="shared" si="70"/>
        <v>NV</v>
      </c>
      <c r="W65" s="52" t="str">
        <f t="shared" si="70"/>
        <v>NV</v>
      </c>
      <c r="X65" s="52">
        <f t="shared" si="70"/>
        <v>0</v>
      </c>
      <c r="Y65" s="52">
        <f t="shared" si="70"/>
        <v>9.6999999999999993</v>
      </c>
      <c r="Z65" s="52" t="str">
        <f t="shared" si="70"/>
        <v>NV</v>
      </c>
      <c r="AA65" s="52">
        <f t="shared" si="70"/>
        <v>0.3</v>
      </c>
      <c r="AB65" s="52">
        <f t="shared" si="70"/>
        <v>69.2</v>
      </c>
      <c r="AC65" s="52" t="str">
        <f t="shared" si="70"/>
        <v>NV</v>
      </c>
      <c r="AD65" s="52">
        <f t="shared" si="70"/>
        <v>100</v>
      </c>
      <c r="AE65" s="52">
        <f t="shared" si="70"/>
        <v>10.8</v>
      </c>
      <c r="AF65" s="52">
        <f t="shared" si="70"/>
        <v>0</v>
      </c>
      <c r="AG65" s="52" t="str">
        <f t="shared" si="70"/>
        <v>NV</v>
      </c>
      <c r="AH65" s="52">
        <f t="shared" si="70"/>
        <v>91.8</v>
      </c>
      <c r="AI65" s="52">
        <f t="shared" si="70"/>
        <v>0</v>
      </c>
      <c r="AJ65" s="52">
        <f t="shared" si="70"/>
        <v>0</v>
      </c>
      <c r="AK65" s="52">
        <f t="shared" si="70"/>
        <v>25.4</v>
      </c>
      <c r="AL65" s="52" t="str">
        <f t="shared" si="70"/>
        <v>NV</v>
      </c>
      <c r="AM65" s="52">
        <f t="shared" si="70"/>
        <v>100</v>
      </c>
      <c r="AN65" s="52" t="str">
        <f t="shared" si="70"/>
        <v>NV</v>
      </c>
      <c r="AO65" s="52">
        <f t="shared" si="70"/>
        <v>2</v>
      </c>
      <c r="AP65" s="52">
        <f t="shared" si="70"/>
        <v>89.8</v>
      </c>
      <c r="AQ65" s="52">
        <f t="shared" si="70"/>
        <v>64.400000000000006</v>
      </c>
      <c r="AR65" s="52">
        <f t="shared" si="70"/>
        <v>29.1</v>
      </c>
      <c r="AS65" s="52">
        <f t="shared" si="70"/>
        <v>5.9</v>
      </c>
      <c r="AT65" s="52">
        <f t="shared" si="70"/>
        <v>0</v>
      </c>
      <c r="AU65" s="52">
        <f t="shared" si="70"/>
        <v>0.2</v>
      </c>
      <c r="AV65" s="52">
        <f t="shared" si="70"/>
        <v>0</v>
      </c>
      <c r="AW65" s="52" t="str">
        <f t="shared" si="70"/>
        <v>NV</v>
      </c>
      <c r="AX65" s="52">
        <f t="shared" si="70"/>
        <v>0</v>
      </c>
      <c r="AY65" s="52">
        <f t="shared" si="70"/>
        <v>0</v>
      </c>
      <c r="AZ65" s="52" t="str">
        <f t="shared" si="70"/>
        <v>NV</v>
      </c>
      <c r="BA65" s="52">
        <f t="shared" si="70"/>
        <v>0</v>
      </c>
      <c r="BB65" s="52" t="str">
        <f t="shared" si="70"/>
        <v>NV</v>
      </c>
      <c r="BC65" s="52" t="str">
        <f t="shared" si="70"/>
        <v>NV</v>
      </c>
      <c r="BD65" s="52" t="str">
        <f t="shared" si="70"/>
        <v>NV</v>
      </c>
      <c r="BE65" s="52">
        <f t="shared" si="70"/>
        <v>92.9</v>
      </c>
      <c r="BF65" s="52">
        <f t="shared" si="70"/>
        <v>0</v>
      </c>
      <c r="BG65" s="52">
        <f t="shared" si="70"/>
        <v>0</v>
      </c>
      <c r="BH65" s="52">
        <f t="shared" si="70"/>
        <v>16.8</v>
      </c>
      <c r="BI65" s="52">
        <f t="shared" si="70"/>
        <v>22.2</v>
      </c>
      <c r="BJ65" s="52">
        <f t="shared" si="70"/>
        <v>0</v>
      </c>
      <c r="BK65" s="52">
        <f t="shared" si="70"/>
        <v>0</v>
      </c>
      <c r="BL65" s="52">
        <f t="shared" si="70"/>
        <v>99.8</v>
      </c>
      <c r="BM65" s="52" t="str">
        <f t="shared" si="70"/>
        <v>NV</v>
      </c>
      <c r="BN65" s="52">
        <f t="shared" si="70"/>
        <v>40.799999999999997</v>
      </c>
      <c r="BO65" s="52">
        <f t="shared" si="70"/>
        <v>24</v>
      </c>
      <c r="BP65" s="52">
        <f t="shared" si="70"/>
        <v>0</v>
      </c>
      <c r="BQ65" s="52" t="str">
        <f t="shared" si="69"/>
        <v>NV</v>
      </c>
      <c r="BR65" s="52" t="str">
        <f t="shared" si="69"/>
        <v>NV</v>
      </c>
      <c r="BS65" s="52" t="str">
        <f t="shared" si="69"/>
        <v>NV</v>
      </c>
      <c r="BT65" s="52">
        <f t="shared" si="69"/>
        <v>0</v>
      </c>
      <c r="BU65" s="52">
        <f t="shared" si="69"/>
        <v>12.9</v>
      </c>
      <c r="BV65" s="52">
        <f t="shared" si="69"/>
        <v>5.6</v>
      </c>
      <c r="BW65" s="52" t="str">
        <f t="shared" si="69"/>
        <v>NV</v>
      </c>
      <c r="BX65" s="52">
        <f t="shared" si="69"/>
        <v>1.3</v>
      </c>
      <c r="BY65" s="52" t="str">
        <f t="shared" si="69"/>
        <v>NV</v>
      </c>
      <c r="BZ65" s="52" t="str">
        <f t="shared" si="69"/>
        <v>NV</v>
      </c>
      <c r="CA65" s="52">
        <f t="shared" si="69"/>
        <v>0</v>
      </c>
      <c r="CB65" s="52" t="str">
        <f t="shared" si="69"/>
        <v>NV</v>
      </c>
      <c r="CC65" s="52">
        <f t="shared" si="69"/>
        <v>0</v>
      </c>
      <c r="CD65" s="52">
        <f t="shared" si="69"/>
        <v>0</v>
      </c>
      <c r="CE65" s="52">
        <f t="shared" si="69"/>
        <v>0</v>
      </c>
      <c r="CF65" s="52">
        <f t="shared" si="69"/>
        <v>0</v>
      </c>
      <c r="CG65" s="52">
        <f t="shared" si="69"/>
        <v>7.9</v>
      </c>
      <c r="CH65" s="52">
        <f t="shared" si="69"/>
        <v>2.1</v>
      </c>
      <c r="CI65" s="52" t="str">
        <f t="shared" si="69"/>
        <v>NV</v>
      </c>
      <c r="CJ65" s="52" t="str">
        <f t="shared" si="69"/>
        <v>NV</v>
      </c>
      <c r="CK65" s="52" t="str">
        <f t="shared" si="69"/>
        <v>NV</v>
      </c>
      <c r="CL65" s="52">
        <f t="shared" si="69"/>
        <v>47.1</v>
      </c>
      <c r="CM65" s="52">
        <f t="shared" si="69"/>
        <v>0</v>
      </c>
      <c r="CN65" s="52">
        <f t="shared" si="69"/>
        <v>94.6</v>
      </c>
      <c r="CO65" s="52">
        <f t="shared" si="69"/>
        <v>86.2</v>
      </c>
      <c r="CP65" s="52" t="str">
        <f t="shared" si="69"/>
        <v>NV</v>
      </c>
      <c r="CQ65" s="52" t="str">
        <f t="shared" si="69"/>
        <v>NV</v>
      </c>
      <c r="CR65" s="52" t="str">
        <f t="shared" si="69"/>
        <v>NV</v>
      </c>
      <c r="CS65" s="52">
        <f t="shared" si="69"/>
        <v>0</v>
      </c>
      <c r="CT65" s="52" t="str">
        <f t="shared" si="69"/>
        <v>NV</v>
      </c>
      <c r="CU65" s="52" t="str">
        <f t="shared" si="69"/>
        <v>NV</v>
      </c>
      <c r="CV65" s="52">
        <f t="shared" si="69"/>
        <v>96</v>
      </c>
      <c r="CW65" s="52">
        <f t="shared" si="69"/>
        <v>96.8</v>
      </c>
      <c r="CX65" s="52">
        <f t="shared" si="69"/>
        <v>24.4</v>
      </c>
      <c r="CY65" s="52">
        <f t="shared" si="69"/>
        <v>4.5</v>
      </c>
      <c r="CZ65" s="52">
        <f t="shared" si="69"/>
        <v>0</v>
      </c>
      <c r="DA65" s="52" t="str">
        <f t="shared" si="69"/>
        <v>NV</v>
      </c>
      <c r="DB65" s="52" t="str">
        <f t="shared" si="69"/>
        <v>NV</v>
      </c>
      <c r="DC65" s="52">
        <f t="shared" si="69"/>
        <v>100</v>
      </c>
      <c r="DD65" s="52">
        <f t="shared" si="69"/>
        <v>80.5</v>
      </c>
      <c r="DE65" s="52">
        <f t="shared" si="69"/>
        <v>0</v>
      </c>
      <c r="DF65" s="52" t="str">
        <f t="shared" si="69"/>
        <v>NV</v>
      </c>
      <c r="DG65" s="52">
        <f t="shared" si="69"/>
        <v>100</v>
      </c>
      <c r="DH65" s="52">
        <f t="shared" si="69"/>
        <v>68.599999999999994</v>
      </c>
      <c r="DI65" s="52">
        <f t="shared" si="69"/>
        <v>0</v>
      </c>
      <c r="DJ65" s="52">
        <f t="shared" si="69"/>
        <v>78.099999999999994</v>
      </c>
      <c r="DK65" s="52" t="str">
        <f t="shared" si="69"/>
        <v>NV</v>
      </c>
      <c r="DL65" s="52" t="str">
        <f t="shared" si="69"/>
        <v>NV</v>
      </c>
      <c r="DM65" s="52" t="str">
        <f t="shared" si="69"/>
        <v>NV</v>
      </c>
      <c r="DN65" s="52" t="str">
        <f t="shared" si="69"/>
        <v>NV</v>
      </c>
      <c r="DO65" s="52">
        <f t="shared" si="69"/>
        <v>6.1</v>
      </c>
      <c r="DP65" s="52">
        <f t="shared" si="69"/>
        <v>28.8</v>
      </c>
      <c r="DQ65" s="52">
        <f t="shared" si="69"/>
        <v>0</v>
      </c>
      <c r="DR65" s="52">
        <f t="shared" si="69"/>
        <v>0</v>
      </c>
      <c r="DS65" s="52">
        <f t="shared" si="69"/>
        <v>84.5</v>
      </c>
      <c r="DT65" s="52" t="str">
        <f t="shared" si="69"/>
        <v>NV</v>
      </c>
      <c r="DU65" s="52">
        <f t="shared" si="69"/>
        <v>0</v>
      </c>
      <c r="DV65" s="52" t="str">
        <f t="shared" si="69"/>
        <v>NV</v>
      </c>
      <c r="DW65" s="52">
        <f t="shared" si="69"/>
        <v>93</v>
      </c>
      <c r="DX65" s="52">
        <f t="shared" si="69"/>
        <v>0</v>
      </c>
      <c r="DY65" s="52">
        <f t="shared" si="69"/>
        <v>52</v>
      </c>
      <c r="DZ65" s="52">
        <f t="shared" si="69"/>
        <v>0</v>
      </c>
      <c r="EA65" s="52" t="str">
        <f t="shared" si="69"/>
        <v>NV</v>
      </c>
      <c r="EB65" s="52" t="str">
        <f t="shared" si="68"/>
        <v>NV</v>
      </c>
      <c r="EC65" s="52">
        <f t="shared" si="67"/>
        <v>95.8</v>
      </c>
      <c r="ED65" s="52" t="str">
        <f t="shared" si="67"/>
        <v>NV</v>
      </c>
      <c r="EE65" s="52">
        <f t="shared" si="67"/>
        <v>99.2</v>
      </c>
      <c r="EF65" s="52">
        <f t="shared" si="67"/>
        <v>29.2</v>
      </c>
      <c r="EG65" s="52">
        <f t="shared" si="67"/>
        <v>0</v>
      </c>
      <c r="EH65" s="52">
        <f t="shared" si="67"/>
        <v>90.8</v>
      </c>
      <c r="EI65" s="52">
        <f t="shared" si="67"/>
        <v>0</v>
      </c>
      <c r="EJ65" s="52">
        <f t="shared" si="67"/>
        <v>0.7</v>
      </c>
      <c r="EK65" s="52" t="str">
        <f t="shared" si="67"/>
        <v>NV</v>
      </c>
      <c r="EL65" s="52" t="str">
        <f t="shared" si="67"/>
        <v>NV</v>
      </c>
      <c r="EM65" s="52" t="str">
        <f t="shared" si="67"/>
        <v>NV</v>
      </c>
      <c r="EN65" s="52">
        <f t="shared" si="67"/>
        <v>3</v>
      </c>
      <c r="EO65" s="52">
        <f t="shared" si="67"/>
        <v>98.2</v>
      </c>
      <c r="EP65" s="52">
        <f t="shared" si="67"/>
        <v>35</v>
      </c>
      <c r="EQ65" s="52" t="str">
        <f t="shared" si="67"/>
        <v>NV</v>
      </c>
      <c r="ER65" s="52" t="str">
        <f t="shared" si="67"/>
        <v>NV</v>
      </c>
      <c r="ES65" s="52" t="str">
        <f t="shared" si="67"/>
        <v>NV</v>
      </c>
      <c r="ET65" s="52">
        <f t="shared" si="67"/>
        <v>50.5</v>
      </c>
      <c r="EU65" s="52">
        <f t="shared" si="67"/>
        <v>79.400000000000006</v>
      </c>
      <c r="EV65" s="52">
        <f t="shared" si="67"/>
        <v>0</v>
      </c>
      <c r="EW65" s="52">
        <f t="shared" si="67"/>
        <v>0</v>
      </c>
      <c r="EX65" s="52">
        <f t="shared" si="67"/>
        <v>0</v>
      </c>
      <c r="EY65" s="52">
        <f t="shared" si="67"/>
        <v>2.1</v>
      </c>
      <c r="EZ65" s="52">
        <f t="shared" si="67"/>
        <v>38.1</v>
      </c>
      <c r="FA65" s="52">
        <f t="shared" si="67"/>
        <v>0</v>
      </c>
      <c r="FB65" s="52" t="str">
        <f t="shared" si="67"/>
        <v>NV</v>
      </c>
      <c r="FC65" s="52" t="str">
        <f t="shared" si="67"/>
        <v>NV</v>
      </c>
      <c r="FD65" s="52" t="str">
        <f t="shared" si="67"/>
        <v>NV</v>
      </c>
      <c r="FE65" s="52">
        <f t="shared" si="67"/>
        <v>0</v>
      </c>
      <c r="FF65" s="52" t="str">
        <f t="shared" si="67"/>
        <v>NV</v>
      </c>
      <c r="FG65" s="52" t="str">
        <f t="shared" si="67"/>
        <v>NV</v>
      </c>
      <c r="FH65" s="52" t="str">
        <f t="shared" si="67"/>
        <v>NV</v>
      </c>
      <c r="FI65" s="52">
        <f t="shared" si="67"/>
        <v>0</v>
      </c>
      <c r="FJ65" s="52">
        <f t="shared" si="67"/>
        <v>0</v>
      </c>
      <c r="FK65" s="52" t="str">
        <f t="shared" si="67"/>
        <v>NV</v>
      </c>
      <c r="FL65" s="52">
        <f t="shared" si="67"/>
        <v>0</v>
      </c>
      <c r="FM65" s="52">
        <f t="shared" si="67"/>
        <v>51.2</v>
      </c>
      <c r="FN65" s="52">
        <f t="shared" si="67"/>
        <v>90.6</v>
      </c>
      <c r="FO65" s="52" t="str">
        <f t="shared" si="67"/>
        <v>NV</v>
      </c>
      <c r="FP65" s="52">
        <f t="shared" si="67"/>
        <v>0.6</v>
      </c>
      <c r="FQ65" s="52">
        <f t="shared" si="67"/>
        <v>0</v>
      </c>
      <c r="FR65" s="52">
        <f t="shared" si="67"/>
        <v>0</v>
      </c>
      <c r="FS65" s="52" t="str">
        <f t="shared" si="67"/>
        <v>NV</v>
      </c>
      <c r="FT65" s="52" t="str">
        <f t="shared" si="67"/>
        <v>NV</v>
      </c>
      <c r="FU65" s="52">
        <f t="shared" si="67"/>
        <v>0</v>
      </c>
      <c r="FV65" s="52">
        <f t="shared" si="67"/>
        <v>97</v>
      </c>
      <c r="FW65" s="52">
        <f t="shared" si="67"/>
        <v>78.8</v>
      </c>
      <c r="FX65" s="52">
        <f t="shared" si="67"/>
        <v>64.2</v>
      </c>
      <c r="FY65" s="52" t="str">
        <f t="shared" si="67"/>
        <v>NV</v>
      </c>
      <c r="FZ65" s="52">
        <f t="shared" si="67"/>
        <v>0</v>
      </c>
      <c r="GA65" s="52">
        <f t="shared" si="67"/>
        <v>0</v>
      </c>
      <c r="GB65" s="52">
        <f t="shared" si="67"/>
        <v>0</v>
      </c>
      <c r="GC65" s="52">
        <f t="shared" si="67"/>
        <v>0</v>
      </c>
      <c r="GD65" s="52">
        <f t="shared" si="67"/>
        <v>85.4</v>
      </c>
      <c r="GE65" s="52">
        <f t="shared" si="67"/>
        <v>0</v>
      </c>
      <c r="GF65" s="52" t="str">
        <f t="shared" si="67"/>
        <v>NV</v>
      </c>
      <c r="GG65" s="52" t="str">
        <f t="shared" si="67"/>
        <v>NV</v>
      </c>
      <c r="GH65" s="52">
        <f t="shared" si="67"/>
        <v>100</v>
      </c>
      <c r="GI65" s="52" t="str">
        <f t="shared" si="67"/>
        <v>NV</v>
      </c>
      <c r="GJ65" s="52">
        <f t="shared" si="67"/>
        <v>57.3</v>
      </c>
      <c r="GK65" s="52">
        <f t="shared" si="67"/>
        <v>32.9</v>
      </c>
      <c r="GL65" s="52">
        <f t="shared" si="67"/>
        <v>0</v>
      </c>
      <c r="GM65" s="52">
        <f t="shared" si="67"/>
        <v>3.1</v>
      </c>
      <c r="GN65" s="52">
        <f t="shared" si="63"/>
        <v>3.1</v>
      </c>
      <c r="GO65" s="52">
        <f t="shared" si="64"/>
        <v>0</v>
      </c>
      <c r="GP65" s="52">
        <f t="shared" si="64"/>
        <v>0</v>
      </c>
      <c r="GQ65" s="52">
        <f t="shared" si="64"/>
        <v>97.6</v>
      </c>
      <c r="GR65" s="52">
        <f t="shared" si="64"/>
        <v>60.1</v>
      </c>
      <c r="GS65" s="52">
        <f t="shared" si="64"/>
        <v>100</v>
      </c>
      <c r="GT65" s="52">
        <f t="shared" si="64"/>
        <v>0</v>
      </c>
      <c r="GU65" s="52">
        <f t="shared" si="64"/>
        <v>3.1</v>
      </c>
      <c r="GV65" s="52" t="str">
        <f t="shared" si="64"/>
        <v>NV</v>
      </c>
      <c r="GW65" s="52">
        <f t="shared" si="64"/>
        <v>55</v>
      </c>
      <c r="GX65" s="52" t="str">
        <f t="shared" si="64"/>
        <v>NV</v>
      </c>
      <c r="GY65" s="52" t="str">
        <f t="shared" si="64"/>
        <v>NV</v>
      </c>
      <c r="GZ65" s="52">
        <f t="shared" si="64"/>
        <v>0</v>
      </c>
      <c r="HA65" s="52">
        <f t="shared" si="64"/>
        <v>93.6</v>
      </c>
      <c r="HB65" s="52">
        <f t="shared" si="64"/>
        <v>0</v>
      </c>
      <c r="HC65" s="52">
        <f t="shared" si="64"/>
        <v>19.7</v>
      </c>
      <c r="HD65" s="52">
        <f t="shared" si="64"/>
        <v>0</v>
      </c>
      <c r="HE65" s="52" t="str">
        <f t="shared" si="64"/>
        <v>NV</v>
      </c>
      <c r="HF65" s="52" t="str">
        <f t="shared" si="64"/>
        <v>NV</v>
      </c>
      <c r="HG65" s="52">
        <f t="shared" si="64"/>
        <v>91</v>
      </c>
      <c r="HH65" s="52">
        <f t="shared" si="64"/>
        <v>46.6</v>
      </c>
      <c r="HI65" s="52">
        <f t="shared" si="64"/>
        <v>70.599999999999994</v>
      </c>
    </row>
    <row r="66" spans="1:217">
      <c r="A66" s="16">
        <v>65</v>
      </c>
      <c r="B66" s="22" t="str">
        <f t="shared" si="4"/>
        <v>Economic Vulnerability Index - Agricultural instability (2024)</v>
      </c>
      <c r="D66" s="52">
        <f t="shared" si="65"/>
        <v>4.4000000000000004</v>
      </c>
      <c r="E66" s="52" t="str">
        <f t="shared" si="70"/>
        <v>NV</v>
      </c>
      <c r="F66" s="52">
        <f t="shared" si="70"/>
        <v>6.1</v>
      </c>
      <c r="G66" s="52" t="str">
        <f t="shared" si="70"/>
        <v>NV</v>
      </c>
      <c r="H66" s="52" t="str">
        <f t="shared" si="70"/>
        <v>NV</v>
      </c>
      <c r="I66" s="52">
        <f t="shared" si="70"/>
        <v>9</v>
      </c>
      <c r="J66" s="52">
        <f t="shared" si="70"/>
        <v>0</v>
      </c>
      <c r="K66" s="52">
        <f t="shared" si="70"/>
        <v>6.6</v>
      </c>
      <c r="L66" s="52">
        <f t="shared" si="70"/>
        <v>5.6</v>
      </c>
      <c r="M66" s="52">
        <f t="shared" si="70"/>
        <v>7</v>
      </c>
      <c r="N66" s="52" t="str">
        <f t="shared" si="70"/>
        <v>NV</v>
      </c>
      <c r="O66" s="52" t="str">
        <f t="shared" si="70"/>
        <v>NV</v>
      </c>
      <c r="P66" s="52" t="str">
        <f t="shared" si="70"/>
        <v>NV</v>
      </c>
      <c r="Q66" s="52">
        <f t="shared" si="70"/>
        <v>2.9</v>
      </c>
      <c r="R66" s="52">
        <f t="shared" si="70"/>
        <v>4</v>
      </c>
      <c r="S66" s="52">
        <f t="shared" si="70"/>
        <v>11.5</v>
      </c>
      <c r="T66" s="52">
        <f t="shared" si="70"/>
        <v>2.8</v>
      </c>
      <c r="U66" s="52">
        <f t="shared" si="70"/>
        <v>5.2</v>
      </c>
      <c r="V66" s="52" t="str">
        <f t="shared" si="70"/>
        <v>NV</v>
      </c>
      <c r="W66" s="52" t="str">
        <f t="shared" si="70"/>
        <v>NV</v>
      </c>
      <c r="X66" s="52">
        <f t="shared" si="70"/>
        <v>4.9000000000000004</v>
      </c>
      <c r="Y66" s="52">
        <f t="shared" si="70"/>
        <v>6.3</v>
      </c>
      <c r="Z66" s="52" t="str">
        <f t="shared" si="70"/>
        <v>NV</v>
      </c>
      <c r="AA66" s="52">
        <f t="shared" si="70"/>
        <v>11.6</v>
      </c>
      <c r="AB66" s="52">
        <f t="shared" si="70"/>
        <v>2.7</v>
      </c>
      <c r="AC66" s="52" t="str">
        <f t="shared" si="70"/>
        <v>NV</v>
      </c>
      <c r="AD66" s="52">
        <f t="shared" si="70"/>
        <v>6.7</v>
      </c>
      <c r="AE66" s="52">
        <f t="shared" si="70"/>
        <v>2.5</v>
      </c>
      <c r="AF66" s="52">
        <f t="shared" si="70"/>
        <v>10.6</v>
      </c>
      <c r="AG66" s="52" t="str">
        <f t="shared" si="70"/>
        <v>NV</v>
      </c>
      <c r="AH66" s="52">
        <f t="shared" si="70"/>
        <v>5.8</v>
      </c>
      <c r="AI66" s="52">
        <f t="shared" si="70"/>
        <v>9.8000000000000007</v>
      </c>
      <c r="AJ66" s="52">
        <f t="shared" si="70"/>
        <v>6.6</v>
      </c>
      <c r="AK66" s="52">
        <f t="shared" si="70"/>
        <v>3.6</v>
      </c>
      <c r="AL66" s="52" t="str">
        <f t="shared" si="70"/>
        <v>NV</v>
      </c>
      <c r="AM66" s="52">
        <f t="shared" si="70"/>
        <v>5.2</v>
      </c>
      <c r="AN66" s="52" t="str">
        <f t="shared" si="70"/>
        <v>NV</v>
      </c>
      <c r="AO66" s="52">
        <f t="shared" si="70"/>
        <v>2.1</v>
      </c>
      <c r="AP66" s="52">
        <f t="shared" si="70"/>
        <v>6.4</v>
      </c>
      <c r="AQ66" s="52">
        <f t="shared" si="70"/>
        <v>2.8</v>
      </c>
      <c r="AR66" s="52">
        <f t="shared" si="70"/>
        <v>1.3</v>
      </c>
      <c r="AS66" s="52">
        <f t="shared" si="70"/>
        <v>3</v>
      </c>
      <c r="AT66" s="52">
        <f t="shared" si="70"/>
        <v>1.8</v>
      </c>
      <c r="AU66" s="52">
        <f t="shared" si="70"/>
        <v>9.1999999999999993</v>
      </c>
      <c r="AV66" s="52">
        <f t="shared" si="70"/>
        <v>2.1</v>
      </c>
      <c r="AW66" s="52" t="str">
        <f t="shared" si="70"/>
        <v>NV</v>
      </c>
      <c r="AX66" s="52">
        <f t="shared" si="70"/>
        <v>3.2</v>
      </c>
      <c r="AY66" s="52">
        <f t="shared" si="70"/>
        <v>3.7</v>
      </c>
      <c r="AZ66" s="52" t="str">
        <f t="shared" si="70"/>
        <v>NV</v>
      </c>
      <c r="BA66" s="52">
        <f t="shared" si="70"/>
        <v>8.6999999999999993</v>
      </c>
      <c r="BB66" s="52" t="str">
        <f t="shared" si="70"/>
        <v>NV</v>
      </c>
      <c r="BC66" s="52" t="str">
        <f t="shared" si="70"/>
        <v>NV</v>
      </c>
      <c r="BD66" s="52" t="str">
        <f t="shared" si="70"/>
        <v>NV</v>
      </c>
      <c r="BE66" s="52">
        <f t="shared" si="70"/>
        <v>10.9</v>
      </c>
      <c r="BF66" s="52">
        <f t="shared" si="70"/>
        <v>2</v>
      </c>
      <c r="BG66" s="52">
        <f t="shared" si="70"/>
        <v>3.4</v>
      </c>
      <c r="BH66" s="52">
        <f t="shared" si="70"/>
        <v>4</v>
      </c>
      <c r="BI66" s="52">
        <f t="shared" si="70"/>
        <v>2.6</v>
      </c>
      <c r="BJ66" s="52">
        <f t="shared" si="70"/>
        <v>4.3</v>
      </c>
      <c r="BK66" s="52">
        <f t="shared" si="70"/>
        <v>1.9</v>
      </c>
      <c r="BL66" s="52">
        <f t="shared" si="70"/>
        <v>9</v>
      </c>
      <c r="BM66" s="52" t="str">
        <f t="shared" si="70"/>
        <v>NV</v>
      </c>
      <c r="BN66" s="52">
        <f t="shared" si="70"/>
        <v>2.1</v>
      </c>
      <c r="BO66" s="52">
        <f t="shared" si="70"/>
        <v>3.4</v>
      </c>
      <c r="BP66" s="52">
        <f t="shared" si="70"/>
        <v>12</v>
      </c>
      <c r="BQ66" s="52" t="str">
        <f t="shared" si="69"/>
        <v>NV</v>
      </c>
      <c r="BR66" s="52" t="str">
        <f t="shared" si="69"/>
        <v>NV</v>
      </c>
      <c r="BS66" s="52" t="str">
        <f t="shared" si="69"/>
        <v>NV</v>
      </c>
      <c r="BT66" s="52">
        <f t="shared" si="69"/>
        <v>1.7</v>
      </c>
      <c r="BU66" s="52">
        <f t="shared" si="69"/>
        <v>16.7</v>
      </c>
      <c r="BV66" s="52">
        <f t="shared" si="69"/>
        <v>13.3</v>
      </c>
      <c r="BW66" s="52" t="str">
        <f t="shared" si="69"/>
        <v>NV</v>
      </c>
      <c r="BX66" s="52">
        <f t="shared" si="69"/>
        <v>2.8</v>
      </c>
      <c r="BY66" s="52" t="str">
        <f t="shared" si="69"/>
        <v>NV</v>
      </c>
      <c r="BZ66" s="52" t="str">
        <f t="shared" si="69"/>
        <v>NV</v>
      </c>
      <c r="CA66" s="52">
        <f t="shared" si="69"/>
        <v>13.9</v>
      </c>
      <c r="CB66" s="52" t="str">
        <f t="shared" si="69"/>
        <v>NV</v>
      </c>
      <c r="CC66" s="52">
        <f t="shared" si="69"/>
        <v>3.3</v>
      </c>
      <c r="CD66" s="52">
        <f t="shared" si="69"/>
        <v>1.1000000000000001</v>
      </c>
      <c r="CE66" s="52">
        <f t="shared" si="69"/>
        <v>3.4</v>
      </c>
      <c r="CF66" s="52">
        <f t="shared" si="69"/>
        <v>6.5</v>
      </c>
      <c r="CG66" s="52">
        <f t="shared" si="69"/>
        <v>5.3</v>
      </c>
      <c r="CH66" s="52">
        <f t="shared" si="69"/>
        <v>4.0999999999999996</v>
      </c>
      <c r="CI66" s="52" t="str">
        <f t="shared" si="69"/>
        <v>NV</v>
      </c>
      <c r="CJ66" s="52" t="str">
        <f t="shared" si="69"/>
        <v>NV</v>
      </c>
      <c r="CK66" s="52" t="str">
        <f t="shared" si="69"/>
        <v>NV</v>
      </c>
      <c r="CL66" s="52">
        <f t="shared" si="69"/>
        <v>2.8</v>
      </c>
      <c r="CM66" s="52">
        <f t="shared" si="69"/>
        <v>3</v>
      </c>
      <c r="CN66" s="52">
        <f t="shared" si="69"/>
        <v>6.7</v>
      </c>
      <c r="CO66" s="52">
        <f t="shared" si="69"/>
        <v>16.8</v>
      </c>
      <c r="CP66" s="52" t="str">
        <f t="shared" si="69"/>
        <v>NV</v>
      </c>
      <c r="CQ66" s="52" t="str">
        <f t="shared" si="69"/>
        <v>NV</v>
      </c>
      <c r="CR66" s="52" t="str">
        <f t="shared" si="69"/>
        <v>NV</v>
      </c>
      <c r="CS66" s="52">
        <f t="shared" si="69"/>
        <v>3.2</v>
      </c>
      <c r="CT66" s="52" t="str">
        <f t="shared" si="69"/>
        <v>NV</v>
      </c>
      <c r="CU66" s="52" t="str">
        <f t="shared" si="69"/>
        <v>NV</v>
      </c>
      <c r="CV66" s="52">
        <f t="shared" si="69"/>
        <v>5.2</v>
      </c>
      <c r="CW66" s="52">
        <f t="shared" si="69"/>
        <v>5</v>
      </c>
      <c r="CX66" s="52">
        <f t="shared" si="69"/>
        <v>4.5999999999999996</v>
      </c>
      <c r="CY66" s="52">
        <f t="shared" si="69"/>
        <v>8</v>
      </c>
      <c r="CZ66" s="52">
        <f t="shared" si="69"/>
        <v>3.2</v>
      </c>
      <c r="DA66" s="52" t="str">
        <f t="shared" si="69"/>
        <v>NV</v>
      </c>
      <c r="DB66" s="52" t="str">
        <f t="shared" si="69"/>
        <v>NV</v>
      </c>
      <c r="DC66" s="52">
        <f t="shared" si="69"/>
        <v>8.6999999999999993</v>
      </c>
      <c r="DD66" s="52">
        <f t="shared" si="69"/>
        <v>2.6</v>
      </c>
      <c r="DE66" s="52">
        <f t="shared" si="69"/>
        <v>5.4</v>
      </c>
      <c r="DF66" s="52" t="str">
        <f t="shared" si="69"/>
        <v>NV</v>
      </c>
      <c r="DG66" s="52">
        <f t="shared" si="69"/>
        <v>4.5</v>
      </c>
      <c r="DH66" s="52">
        <f t="shared" si="69"/>
        <v>6.3</v>
      </c>
      <c r="DI66" s="52">
        <f t="shared" si="69"/>
        <v>4.2</v>
      </c>
      <c r="DJ66" s="52">
        <f t="shared" si="69"/>
        <v>2.8</v>
      </c>
      <c r="DK66" s="52" t="str">
        <f t="shared" si="69"/>
        <v>NV</v>
      </c>
      <c r="DL66" s="52" t="str">
        <f t="shared" si="69"/>
        <v>NV</v>
      </c>
      <c r="DM66" s="52" t="str">
        <f t="shared" si="69"/>
        <v>NV</v>
      </c>
      <c r="DN66" s="52" t="str">
        <f t="shared" si="69"/>
        <v>NV</v>
      </c>
      <c r="DO66" s="52">
        <f t="shared" si="69"/>
        <v>3.9</v>
      </c>
      <c r="DP66" s="52">
        <f t="shared" si="69"/>
        <v>7.1</v>
      </c>
      <c r="DQ66" s="52">
        <f t="shared" si="69"/>
        <v>3.5</v>
      </c>
      <c r="DR66" s="52">
        <f t="shared" si="69"/>
        <v>8.3000000000000007</v>
      </c>
      <c r="DS66" s="52">
        <f t="shared" si="69"/>
        <v>5.3</v>
      </c>
      <c r="DT66" s="52" t="str">
        <f t="shared" si="69"/>
        <v>NV</v>
      </c>
      <c r="DU66" s="52">
        <f t="shared" si="69"/>
        <v>17.8</v>
      </c>
      <c r="DV66" s="52" t="str">
        <f t="shared" si="69"/>
        <v>NV</v>
      </c>
      <c r="DW66" s="52">
        <f t="shared" si="69"/>
        <v>2.6</v>
      </c>
      <c r="DX66" s="52">
        <f t="shared" si="69"/>
        <v>4.8</v>
      </c>
      <c r="DY66" s="52">
        <f t="shared" si="69"/>
        <v>1.8</v>
      </c>
      <c r="DZ66" s="52">
        <f t="shared" si="69"/>
        <v>5.4</v>
      </c>
      <c r="EA66" s="52" t="str">
        <f t="shared" si="69"/>
        <v>NV</v>
      </c>
      <c r="EB66" s="52" t="str">
        <f t="shared" si="68"/>
        <v>NV</v>
      </c>
      <c r="EC66" s="52">
        <f t="shared" si="67"/>
        <v>10.6</v>
      </c>
      <c r="ED66" s="52" t="str">
        <f t="shared" si="67"/>
        <v>NV</v>
      </c>
      <c r="EE66" s="52">
        <f t="shared" ref="EE66:GP67" si="71">EE24</f>
        <v>7.4</v>
      </c>
      <c r="EF66" s="52">
        <f t="shared" si="71"/>
        <v>7.7</v>
      </c>
      <c r="EG66" s="52">
        <f t="shared" si="71"/>
        <v>5.5</v>
      </c>
      <c r="EH66" s="52">
        <f t="shared" si="71"/>
        <v>2.2999999999999998</v>
      </c>
      <c r="EI66" s="52">
        <f t="shared" si="71"/>
        <v>2</v>
      </c>
      <c r="EJ66" s="52">
        <f t="shared" si="71"/>
        <v>2.2999999999999998</v>
      </c>
      <c r="EK66" s="52" t="str">
        <f t="shared" si="71"/>
        <v>NV</v>
      </c>
      <c r="EL66" s="52" t="str">
        <f t="shared" si="71"/>
        <v>NV</v>
      </c>
      <c r="EM66" s="52" t="str">
        <f t="shared" si="71"/>
        <v>NV</v>
      </c>
      <c r="EN66" s="52">
        <f t="shared" si="71"/>
        <v>3</v>
      </c>
      <c r="EO66" s="52">
        <f t="shared" si="71"/>
        <v>6.6</v>
      </c>
      <c r="EP66" s="52">
        <f t="shared" si="71"/>
        <v>5.2</v>
      </c>
      <c r="EQ66" s="52" t="str">
        <f t="shared" si="71"/>
        <v>NV</v>
      </c>
      <c r="ER66" s="52" t="str">
        <f t="shared" si="71"/>
        <v>NV</v>
      </c>
      <c r="ES66" s="52" t="str">
        <f t="shared" si="71"/>
        <v>NV</v>
      </c>
      <c r="ET66" s="52">
        <f t="shared" si="71"/>
        <v>5.6</v>
      </c>
      <c r="EU66" s="52">
        <f t="shared" si="71"/>
        <v>3.4</v>
      </c>
      <c r="EV66" s="52">
        <f t="shared" si="71"/>
        <v>6.2</v>
      </c>
      <c r="EW66" s="52">
        <f t="shared" si="71"/>
        <v>1.9</v>
      </c>
      <c r="EX66" s="52">
        <f t="shared" si="71"/>
        <v>1.9</v>
      </c>
      <c r="EY66" s="52">
        <f t="shared" si="71"/>
        <v>9.5</v>
      </c>
      <c r="EZ66" s="52">
        <f t="shared" si="71"/>
        <v>2.1</v>
      </c>
      <c r="FA66" s="52">
        <f t="shared" si="71"/>
        <v>1.8</v>
      </c>
      <c r="FB66" s="52" t="str">
        <f t="shared" si="71"/>
        <v>NV</v>
      </c>
      <c r="FC66" s="52" t="str">
        <f t="shared" si="71"/>
        <v>NV</v>
      </c>
      <c r="FD66" s="52" t="str">
        <f t="shared" si="71"/>
        <v>NV</v>
      </c>
      <c r="FE66" s="52">
        <f t="shared" si="71"/>
        <v>10.7</v>
      </c>
      <c r="FF66" s="52" t="str">
        <f t="shared" si="71"/>
        <v>NV</v>
      </c>
      <c r="FG66" s="52" t="str">
        <f t="shared" si="71"/>
        <v>NV</v>
      </c>
      <c r="FH66" s="52" t="str">
        <f t="shared" si="71"/>
        <v>NV</v>
      </c>
      <c r="FI66" s="52">
        <f t="shared" si="71"/>
        <v>7.4</v>
      </c>
      <c r="FJ66" s="52">
        <f t="shared" si="71"/>
        <v>7.2</v>
      </c>
      <c r="FK66" s="52" t="str">
        <f t="shared" si="71"/>
        <v>NV</v>
      </c>
      <c r="FL66" s="52">
        <f t="shared" si="71"/>
        <v>4.4000000000000004</v>
      </c>
      <c r="FM66" s="52">
        <f t="shared" si="71"/>
        <v>5.9</v>
      </c>
      <c r="FN66" s="52">
        <f t="shared" si="71"/>
        <v>14.2</v>
      </c>
      <c r="FO66" s="52" t="str">
        <f t="shared" si="71"/>
        <v>NV</v>
      </c>
      <c r="FP66" s="52">
        <f t="shared" si="71"/>
        <v>6.4</v>
      </c>
      <c r="FQ66" s="52">
        <f t="shared" si="71"/>
        <v>11.9</v>
      </c>
      <c r="FR66" s="52">
        <f t="shared" si="71"/>
        <v>9.8000000000000007</v>
      </c>
      <c r="FS66" s="52" t="str">
        <f t="shared" si="71"/>
        <v>NV</v>
      </c>
      <c r="FT66" s="52" t="str">
        <f t="shared" si="71"/>
        <v>NV</v>
      </c>
      <c r="FU66" s="52">
        <f t="shared" si="71"/>
        <v>7.1</v>
      </c>
      <c r="FV66" s="52">
        <f t="shared" si="71"/>
        <v>3.2</v>
      </c>
      <c r="FW66" s="52">
        <f t="shared" si="71"/>
        <v>3</v>
      </c>
      <c r="FX66" s="52">
        <f t="shared" si="71"/>
        <v>8.1</v>
      </c>
      <c r="FY66" s="52" t="str">
        <f t="shared" si="71"/>
        <v>NV</v>
      </c>
      <c r="FZ66" s="52">
        <f t="shared" si="71"/>
        <v>4.9000000000000004</v>
      </c>
      <c r="GA66" s="52">
        <f t="shared" si="71"/>
        <v>24.9</v>
      </c>
      <c r="GB66" s="52">
        <f t="shared" si="71"/>
        <v>8.9</v>
      </c>
      <c r="GC66" s="52">
        <f t="shared" si="71"/>
        <v>3</v>
      </c>
      <c r="GD66" s="52">
        <f t="shared" si="71"/>
        <v>9.6999999999999993</v>
      </c>
      <c r="GE66" s="52">
        <f t="shared" si="71"/>
        <v>7</v>
      </c>
      <c r="GF66" s="52" t="str">
        <f t="shared" si="71"/>
        <v>NV</v>
      </c>
      <c r="GG66" s="52" t="str">
        <f t="shared" si="71"/>
        <v>NV</v>
      </c>
      <c r="GH66" s="52">
        <f t="shared" si="71"/>
        <v>8.9</v>
      </c>
      <c r="GI66" s="52" t="str">
        <f t="shared" si="71"/>
        <v>NV</v>
      </c>
      <c r="GJ66" s="52">
        <f t="shared" si="71"/>
        <v>5.9</v>
      </c>
      <c r="GK66" s="52">
        <f t="shared" si="71"/>
        <v>6</v>
      </c>
      <c r="GL66" s="52">
        <f t="shared" si="71"/>
        <v>3.7</v>
      </c>
      <c r="GM66" s="52">
        <f t="shared" si="71"/>
        <v>5.3</v>
      </c>
      <c r="GN66" s="52">
        <f t="shared" si="71"/>
        <v>3.8</v>
      </c>
      <c r="GO66" s="52">
        <f t="shared" si="71"/>
        <v>9.1999999999999993</v>
      </c>
      <c r="GP66" s="52">
        <f t="shared" si="71"/>
        <v>6.8</v>
      </c>
      <c r="GQ66" s="52">
        <f t="shared" si="64"/>
        <v>8.5</v>
      </c>
      <c r="GR66" s="52">
        <f t="shared" si="64"/>
        <v>2.2999999999999998</v>
      </c>
      <c r="GS66" s="52">
        <f t="shared" si="64"/>
        <v>5.0999999999999996</v>
      </c>
      <c r="GT66" s="52">
        <f t="shared" si="64"/>
        <v>2.1</v>
      </c>
      <c r="GU66" s="52">
        <f t="shared" si="64"/>
        <v>7</v>
      </c>
      <c r="GV66" s="52" t="str">
        <f t="shared" si="64"/>
        <v>NV</v>
      </c>
      <c r="GW66" s="52">
        <f t="shared" si="64"/>
        <v>12.6</v>
      </c>
      <c r="GX66" s="52" t="str">
        <f t="shared" si="64"/>
        <v>NV</v>
      </c>
      <c r="GY66" s="52" t="str">
        <f t="shared" si="64"/>
        <v>NV</v>
      </c>
      <c r="GZ66" s="52">
        <f t="shared" si="64"/>
        <v>6.5</v>
      </c>
      <c r="HA66" s="52">
        <f t="shared" si="64"/>
        <v>2.6</v>
      </c>
      <c r="HB66" s="52">
        <f t="shared" si="64"/>
        <v>6.6</v>
      </c>
      <c r="HC66" s="52">
        <f t="shared" si="64"/>
        <v>5.3</v>
      </c>
      <c r="HD66" s="52">
        <f t="shared" si="64"/>
        <v>1.5</v>
      </c>
      <c r="HE66" s="52" t="str">
        <f t="shared" si="64"/>
        <v>NV</v>
      </c>
      <c r="HF66" s="52" t="str">
        <f t="shared" si="64"/>
        <v>NV</v>
      </c>
      <c r="HG66" s="52">
        <f t="shared" si="64"/>
        <v>5.6</v>
      </c>
      <c r="HH66" s="52">
        <f t="shared" si="64"/>
        <v>7.9</v>
      </c>
      <c r="HI66" s="52">
        <f t="shared" si="64"/>
        <v>5.7</v>
      </c>
    </row>
    <row r="67" spans="1:217">
      <c r="A67" s="16">
        <v>66</v>
      </c>
      <c r="B67" s="22" t="str">
        <f t="shared" si="4"/>
        <v>Economic Vulnerability Index -  Victims of disasters (%) (2024)</v>
      </c>
      <c r="D67" s="52">
        <f t="shared" si="65"/>
        <v>2.6</v>
      </c>
      <c r="E67" s="52" t="str">
        <f t="shared" si="70"/>
        <v>NV</v>
      </c>
      <c r="F67" s="52">
        <f t="shared" si="70"/>
        <v>0.1</v>
      </c>
      <c r="G67" s="52" t="str">
        <f t="shared" si="70"/>
        <v>NV</v>
      </c>
      <c r="H67" s="52" t="str">
        <f t="shared" si="70"/>
        <v>NV</v>
      </c>
      <c r="I67" s="52">
        <f t="shared" si="70"/>
        <v>0.3</v>
      </c>
      <c r="J67" s="52">
        <f t="shared" si="70"/>
        <v>0</v>
      </c>
      <c r="K67" s="52">
        <f t="shared" si="70"/>
        <v>1</v>
      </c>
      <c r="L67" s="52">
        <f t="shared" si="70"/>
        <v>0.2</v>
      </c>
      <c r="M67" s="52">
        <f t="shared" si="70"/>
        <v>1.4</v>
      </c>
      <c r="N67" s="52" t="str">
        <f t="shared" si="70"/>
        <v>NV</v>
      </c>
      <c r="O67" s="52" t="str">
        <f t="shared" si="70"/>
        <v>NV</v>
      </c>
      <c r="P67" s="52" t="str">
        <f t="shared" si="70"/>
        <v>NV</v>
      </c>
      <c r="Q67" s="52">
        <f t="shared" si="70"/>
        <v>0.1</v>
      </c>
      <c r="R67" s="52">
        <f t="shared" si="70"/>
        <v>0.6</v>
      </c>
      <c r="S67" s="52">
        <f t="shared" si="70"/>
        <v>0.9</v>
      </c>
      <c r="T67" s="52">
        <f t="shared" si="70"/>
        <v>1.2</v>
      </c>
      <c r="U67" s="52">
        <f t="shared" si="70"/>
        <v>0.1</v>
      </c>
      <c r="V67" s="52" t="str">
        <f t="shared" si="70"/>
        <v>NV</v>
      </c>
      <c r="W67" s="52" t="str">
        <f t="shared" si="70"/>
        <v>NV</v>
      </c>
      <c r="X67" s="52">
        <f t="shared" si="70"/>
        <v>4.5999999999999996</v>
      </c>
      <c r="Y67" s="52">
        <f t="shared" si="70"/>
        <v>1.4</v>
      </c>
      <c r="Z67" s="52" t="str">
        <f t="shared" si="70"/>
        <v>NV</v>
      </c>
      <c r="AA67" s="52">
        <f t="shared" si="70"/>
        <v>0.3</v>
      </c>
      <c r="AB67" s="52">
        <f t="shared" si="70"/>
        <v>0.3</v>
      </c>
      <c r="AC67" s="52" t="str">
        <f t="shared" si="70"/>
        <v>NV</v>
      </c>
      <c r="AD67" s="52">
        <f t="shared" si="70"/>
        <v>0.1</v>
      </c>
      <c r="AE67" s="52">
        <f t="shared" si="70"/>
        <v>0.6</v>
      </c>
      <c r="AF67" s="52">
        <f t="shared" si="70"/>
        <v>0.2</v>
      </c>
      <c r="AG67" s="52" t="str">
        <f t="shared" si="70"/>
        <v>NV</v>
      </c>
      <c r="AH67" s="52">
        <f t="shared" si="70"/>
        <v>2.1</v>
      </c>
      <c r="AI67" s="52">
        <f t="shared" si="70"/>
        <v>0.6</v>
      </c>
      <c r="AJ67" s="52">
        <f t="shared" si="70"/>
        <v>0.2</v>
      </c>
      <c r="AK67" s="52">
        <f t="shared" si="70"/>
        <v>0.7</v>
      </c>
      <c r="AL67" s="52" t="str">
        <f t="shared" si="70"/>
        <v>NV</v>
      </c>
      <c r="AM67" s="52">
        <f t="shared" si="70"/>
        <v>0.8</v>
      </c>
      <c r="AN67" s="52" t="str">
        <f t="shared" si="70"/>
        <v>NV</v>
      </c>
      <c r="AO67" s="52">
        <f t="shared" si="70"/>
        <v>3</v>
      </c>
      <c r="AP67" s="52">
        <f t="shared" si="70"/>
        <v>4.8</v>
      </c>
      <c r="AQ67" s="52">
        <f t="shared" si="70"/>
        <v>1.1000000000000001</v>
      </c>
      <c r="AR67" s="52">
        <f t="shared" si="70"/>
        <v>3.7</v>
      </c>
      <c r="AS67" s="52">
        <f t="shared" si="70"/>
        <v>1.3</v>
      </c>
      <c r="AT67" s="52">
        <f t="shared" si="70"/>
        <v>1.1000000000000001</v>
      </c>
      <c r="AU67" s="52">
        <f t="shared" si="70"/>
        <v>1.9</v>
      </c>
      <c r="AV67" s="52">
        <f t="shared" si="70"/>
        <v>0.9</v>
      </c>
      <c r="AW67" s="52" t="str">
        <f t="shared" si="70"/>
        <v>NV</v>
      </c>
      <c r="AX67" s="52">
        <f t="shared" si="70"/>
        <v>2.4</v>
      </c>
      <c r="AY67" s="52">
        <f t="shared" si="70"/>
        <v>0</v>
      </c>
      <c r="AZ67" s="52" t="str">
        <f t="shared" si="70"/>
        <v>NV</v>
      </c>
      <c r="BA67" s="52">
        <f t="shared" si="70"/>
        <v>4</v>
      </c>
      <c r="BB67" s="52" t="str">
        <f t="shared" si="70"/>
        <v>NV</v>
      </c>
      <c r="BC67" s="52" t="str">
        <f t="shared" si="70"/>
        <v>NV</v>
      </c>
      <c r="BD67" s="52" t="str">
        <f t="shared" si="70"/>
        <v>NV</v>
      </c>
      <c r="BE67" s="52">
        <f t="shared" si="70"/>
        <v>3.5</v>
      </c>
      <c r="BF67" s="52">
        <f t="shared" si="70"/>
        <v>10</v>
      </c>
      <c r="BG67" s="52">
        <f t="shared" si="70"/>
        <v>2.9</v>
      </c>
      <c r="BH67" s="52">
        <f t="shared" si="70"/>
        <v>0.2</v>
      </c>
      <c r="BI67" s="52">
        <f t="shared" si="70"/>
        <v>0.1</v>
      </c>
      <c r="BJ67" s="52">
        <f t="shared" si="70"/>
        <v>0.8</v>
      </c>
      <c r="BK67" s="52">
        <f t="shared" si="70"/>
        <v>0</v>
      </c>
      <c r="BL67" s="52">
        <f t="shared" si="70"/>
        <v>3.8</v>
      </c>
      <c r="BM67" s="52" t="str">
        <f t="shared" si="70"/>
        <v>NV</v>
      </c>
      <c r="BN67" s="52">
        <f t="shared" si="70"/>
        <v>21.1</v>
      </c>
      <c r="BO67" s="52">
        <f t="shared" si="70"/>
        <v>6.2</v>
      </c>
      <c r="BP67" s="52">
        <f t="shared" si="70"/>
        <v>8.6999999999999993</v>
      </c>
      <c r="BQ67" s="52" t="str">
        <f t="shared" si="69"/>
        <v>NV</v>
      </c>
      <c r="BR67" s="52" t="str">
        <f t="shared" si="69"/>
        <v>NV</v>
      </c>
      <c r="BS67" s="52" t="str">
        <f t="shared" si="69"/>
        <v>NV</v>
      </c>
      <c r="BT67" s="52">
        <f t="shared" si="69"/>
        <v>0.3</v>
      </c>
      <c r="BU67" s="52">
        <f t="shared" si="69"/>
        <v>6.3</v>
      </c>
      <c r="BV67" s="52">
        <f t="shared" si="69"/>
        <v>2.5</v>
      </c>
      <c r="BW67" s="52" t="str">
        <f t="shared" si="69"/>
        <v>NV</v>
      </c>
      <c r="BX67" s="52">
        <f t="shared" si="69"/>
        <v>4.8</v>
      </c>
      <c r="BY67" s="52" t="str">
        <f t="shared" si="69"/>
        <v>NV</v>
      </c>
      <c r="BZ67" s="52" t="str">
        <f t="shared" si="69"/>
        <v>NV</v>
      </c>
      <c r="CA67" s="52">
        <f t="shared" si="69"/>
        <v>0</v>
      </c>
      <c r="CB67" s="52" t="str">
        <f t="shared" si="69"/>
        <v>NV</v>
      </c>
      <c r="CC67" s="52">
        <f t="shared" si="69"/>
        <v>1.1000000000000001</v>
      </c>
      <c r="CD67" s="52">
        <f t="shared" si="69"/>
        <v>0.2</v>
      </c>
      <c r="CE67" s="52">
        <f t="shared" si="69"/>
        <v>0.3</v>
      </c>
      <c r="CF67" s="52">
        <f t="shared" si="69"/>
        <v>2.1</v>
      </c>
      <c r="CG67" s="52">
        <f t="shared" si="69"/>
        <v>8.3000000000000007</v>
      </c>
      <c r="CH67" s="52">
        <f t="shared" si="69"/>
        <v>0.4</v>
      </c>
      <c r="CI67" s="52" t="str">
        <f t="shared" si="69"/>
        <v>NV</v>
      </c>
      <c r="CJ67" s="52" t="str">
        <f t="shared" si="69"/>
        <v>NV</v>
      </c>
      <c r="CK67" s="52" t="str">
        <f t="shared" si="69"/>
        <v>NV</v>
      </c>
      <c r="CL67" s="52">
        <f t="shared" si="69"/>
        <v>3.6</v>
      </c>
      <c r="CM67" s="52">
        <f t="shared" si="69"/>
        <v>0.7</v>
      </c>
      <c r="CN67" s="52">
        <f t="shared" si="69"/>
        <v>1.3</v>
      </c>
      <c r="CO67" s="52">
        <f t="shared" si="69"/>
        <v>1.2</v>
      </c>
      <c r="CP67" s="52" t="str">
        <f t="shared" si="69"/>
        <v>NV</v>
      </c>
      <c r="CQ67" s="52" t="str">
        <f t="shared" si="69"/>
        <v>NV</v>
      </c>
      <c r="CR67" s="52" t="str">
        <f t="shared" si="69"/>
        <v>NV</v>
      </c>
      <c r="CS67" s="52">
        <f t="shared" si="69"/>
        <v>0.2</v>
      </c>
      <c r="CT67" s="52" t="str">
        <f t="shared" si="69"/>
        <v>NV</v>
      </c>
      <c r="CU67" s="52" t="str">
        <f t="shared" si="69"/>
        <v>NV</v>
      </c>
      <c r="CV67" s="52">
        <f t="shared" si="69"/>
        <v>0.7</v>
      </c>
      <c r="CW67" s="52">
        <f t="shared" si="69"/>
        <v>0.1</v>
      </c>
      <c r="CX67" s="52">
        <f t="shared" si="69"/>
        <v>0.2</v>
      </c>
      <c r="CY67" s="52">
        <f t="shared" si="69"/>
        <v>0.2</v>
      </c>
      <c r="CZ67" s="52">
        <f t="shared" si="69"/>
        <v>10.199999999999999</v>
      </c>
      <c r="DA67" s="52" t="str">
        <f t="shared" si="69"/>
        <v>NV</v>
      </c>
      <c r="DB67" s="52" t="str">
        <f t="shared" si="69"/>
        <v>NV</v>
      </c>
      <c r="DC67" s="52">
        <f t="shared" si="69"/>
        <v>0</v>
      </c>
      <c r="DD67" s="52">
        <f t="shared" si="69"/>
        <v>0.3</v>
      </c>
      <c r="DE67" s="52">
        <f t="shared" si="69"/>
        <v>2.4</v>
      </c>
      <c r="DF67" s="52" t="str">
        <f t="shared" si="69"/>
        <v>NV</v>
      </c>
      <c r="DG67" s="52">
        <f t="shared" si="69"/>
        <v>0.4</v>
      </c>
      <c r="DH67" s="52">
        <f t="shared" si="69"/>
        <v>8.1999999999999993</v>
      </c>
      <c r="DI67" s="52">
        <f t="shared" si="69"/>
        <v>0.9</v>
      </c>
      <c r="DJ67" s="52">
        <f t="shared" si="69"/>
        <v>0</v>
      </c>
      <c r="DK67" s="52" t="str">
        <f t="shared" si="69"/>
        <v>NV</v>
      </c>
      <c r="DL67" s="52" t="str">
        <f t="shared" si="69"/>
        <v>NV</v>
      </c>
      <c r="DM67" s="52" t="str">
        <f t="shared" si="69"/>
        <v>NV</v>
      </c>
      <c r="DN67" s="52" t="str">
        <f t="shared" si="69"/>
        <v>NV</v>
      </c>
      <c r="DO67" s="52">
        <f t="shared" si="69"/>
        <v>1.1000000000000001</v>
      </c>
      <c r="DP67" s="52">
        <f t="shared" si="69"/>
        <v>9.6999999999999993</v>
      </c>
      <c r="DQ67" s="52">
        <f t="shared" si="69"/>
        <v>1</v>
      </c>
      <c r="DR67" s="52">
        <f t="shared" si="69"/>
        <v>3.5</v>
      </c>
      <c r="DS67" s="52">
        <f t="shared" si="69"/>
        <v>2.8</v>
      </c>
      <c r="DT67" s="52" t="str">
        <f t="shared" si="69"/>
        <v>NV</v>
      </c>
      <c r="DU67" s="52">
        <f t="shared" si="69"/>
        <v>28.2</v>
      </c>
      <c r="DV67" s="52" t="str">
        <f t="shared" si="69"/>
        <v>NV</v>
      </c>
      <c r="DW67" s="52">
        <f t="shared" si="69"/>
        <v>12</v>
      </c>
      <c r="DX67" s="52">
        <f t="shared" si="69"/>
        <v>0.2</v>
      </c>
      <c r="DY67" s="52">
        <f t="shared" si="69"/>
        <v>0.2</v>
      </c>
      <c r="DZ67" s="52">
        <f t="shared" si="69"/>
        <v>2.7</v>
      </c>
      <c r="EA67" s="52" t="str">
        <f t="shared" si="69"/>
        <v>NV</v>
      </c>
      <c r="EB67" s="52" t="str">
        <f t="shared" si="68"/>
        <v>NV</v>
      </c>
      <c r="EC67" s="52">
        <f t="shared" ref="EC67:GN67" si="72">EC25</f>
        <v>2.2999999999999998</v>
      </c>
      <c r="ED67" s="52" t="str">
        <f t="shared" si="72"/>
        <v>NV</v>
      </c>
      <c r="EE67" s="52">
        <f t="shared" si="72"/>
        <v>0</v>
      </c>
      <c r="EF67" s="52">
        <f t="shared" si="72"/>
        <v>2.2999999999999998</v>
      </c>
      <c r="EG67" s="52">
        <f t="shared" si="72"/>
        <v>3.4</v>
      </c>
      <c r="EH67" s="52">
        <f t="shared" si="72"/>
        <v>12.1</v>
      </c>
      <c r="EI67" s="52">
        <f t="shared" si="72"/>
        <v>3.5</v>
      </c>
      <c r="EJ67" s="52">
        <f t="shared" si="72"/>
        <v>3</v>
      </c>
      <c r="EK67" s="52" t="str">
        <f t="shared" si="72"/>
        <v>NV</v>
      </c>
      <c r="EL67" s="52" t="str">
        <f t="shared" si="72"/>
        <v>NV</v>
      </c>
      <c r="EM67" s="52" t="str">
        <f t="shared" si="72"/>
        <v>NV</v>
      </c>
      <c r="EN67" s="52">
        <f t="shared" si="72"/>
        <v>2</v>
      </c>
      <c r="EO67" s="52">
        <f t="shared" si="72"/>
        <v>10.199999999999999</v>
      </c>
      <c r="EP67" s="52">
        <f t="shared" si="72"/>
        <v>1.1000000000000001</v>
      </c>
      <c r="EQ67" s="52" t="str">
        <f t="shared" si="72"/>
        <v>NV</v>
      </c>
      <c r="ER67" s="52" t="str">
        <f t="shared" si="72"/>
        <v>NV</v>
      </c>
      <c r="ES67" s="52" t="str">
        <f t="shared" si="72"/>
        <v>NV</v>
      </c>
      <c r="ET67" s="52">
        <f t="shared" si="72"/>
        <v>0</v>
      </c>
      <c r="EU67" s="52">
        <f t="shared" si="72"/>
        <v>0.9</v>
      </c>
      <c r="EV67" s="52">
        <f t="shared" si="72"/>
        <v>13.9</v>
      </c>
      <c r="EW67" s="52">
        <f t="shared" si="72"/>
        <v>0.5</v>
      </c>
      <c r="EX67" s="52">
        <f t="shared" si="72"/>
        <v>0.4</v>
      </c>
      <c r="EY67" s="52">
        <f t="shared" si="72"/>
        <v>1.9</v>
      </c>
      <c r="EZ67" s="52">
        <f t="shared" si="72"/>
        <v>3.3</v>
      </c>
      <c r="FA67" s="52">
        <f t="shared" si="72"/>
        <v>6.4</v>
      </c>
      <c r="FB67" s="52" t="str">
        <f t="shared" si="72"/>
        <v>NV</v>
      </c>
      <c r="FC67" s="52" t="str">
        <f t="shared" si="72"/>
        <v>NV</v>
      </c>
      <c r="FD67" s="52" t="str">
        <f t="shared" si="72"/>
        <v>NV</v>
      </c>
      <c r="FE67" s="52">
        <f t="shared" si="72"/>
        <v>0.6</v>
      </c>
      <c r="FF67" s="52" t="str">
        <f t="shared" si="72"/>
        <v>NV</v>
      </c>
      <c r="FG67" s="52" t="str">
        <f t="shared" si="72"/>
        <v>NV</v>
      </c>
      <c r="FH67" s="52" t="str">
        <f t="shared" si="72"/>
        <v>NV</v>
      </c>
      <c r="FI67" s="52">
        <f t="shared" si="72"/>
        <v>0.1</v>
      </c>
      <c r="FJ67" s="52">
        <f t="shared" si="72"/>
        <v>1.3</v>
      </c>
      <c r="FK67" s="52" t="str">
        <f t="shared" si="72"/>
        <v>NV</v>
      </c>
      <c r="FL67" s="52">
        <f t="shared" si="72"/>
        <v>6.6</v>
      </c>
      <c r="FM67" s="52">
        <f t="shared" si="72"/>
        <v>0</v>
      </c>
      <c r="FN67" s="52">
        <f t="shared" si="72"/>
        <v>0.3</v>
      </c>
      <c r="FO67" s="52" t="str">
        <f t="shared" si="72"/>
        <v>NV</v>
      </c>
      <c r="FP67" s="52">
        <f t="shared" si="72"/>
        <v>0.1</v>
      </c>
      <c r="FQ67" s="52">
        <f t="shared" si="72"/>
        <v>0.1</v>
      </c>
      <c r="FR67" s="52">
        <f t="shared" si="72"/>
        <v>0.3</v>
      </c>
      <c r="FS67" s="52" t="str">
        <f t="shared" si="72"/>
        <v>NV</v>
      </c>
      <c r="FT67" s="52" t="str">
        <f t="shared" si="72"/>
        <v>NV</v>
      </c>
      <c r="FU67" s="52">
        <f t="shared" si="72"/>
        <v>5.7</v>
      </c>
      <c r="FV67" s="52">
        <f t="shared" si="72"/>
        <v>4.3</v>
      </c>
      <c r="FW67" s="52">
        <f t="shared" si="72"/>
        <v>2</v>
      </c>
      <c r="FX67" s="52">
        <f t="shared" si="72"/>
        <v>11</v>
      </c>
      <c r="FY67" s="52" t="str">
        <f t="shared" si="72"/>
        <v>NV</v>
      </c>
      <c r="FZ67" s="52">
        <f t="shared" si="72"/>
        <v>3.6</v>
      </c>
      <c r="GA67" s="52">
        <f t="shared" si="72"/>
        <v>0.1</v>
      </c>
      <c r="GB67" s="52">
        <f t="shared" si="72"/>
        <v>1.8</v>
      </c>
      <c r="GC67" s="52">
        <f t="shared" si="72"/>
        <v>4.3</v>
      </c>
      <c r="GD67" s="52">
        <f t="shared" si="72"/>
        <v>8.1999999999999993</v>
      </c>
      <c r="GE67" s="52">
        <f t="shared" si="72"/>
        <v>0.3</v>
      </c>
      <c r="GF67" s="52" t="str">
        <f t="shared" si="72"/>
        <v>NV</v>
      </c>
      <c r="GG67" s="52" t="str">
        <f t="shared" si="72"/>
        <v>NV</v>
      </c>
      <c r="GH67" s="52">
        <f t="shared" si="72"/>
        <v>2</v>
      </c>
      <c r="GI67" s="52" t="str">
        <f t="shared" si="72"/>
        <v>NV</v>
      </c>
      <c r="GJ67" s="52">
        <f t="shared" si="72"/>
        <v>2.6</v>
      </c>
      <c r="GK67" s="52">
        <f t="shared" si="72"/>
        <v>0.2</v>
      </c>
      <c r="GL67" s="52">
        <f t="shared" si="72"/>
        <v>6</v>
      </c>
      <c r="GM67" s="52">
        <f t="shared" si="72"/>
        <v>1.1000000000000001</v>
      </c>
      <c r="GN67" s="52">
        <f t="shared" si="72"/>
        <v>6.3</v>
      </c>
      <c r="GO67" s="52">
        <f t="shared" si="71"/>
        <v>5.7</v>
      </c>
      <c r="GP67" s="52">
        <f t="shared" si="71"/>
        <v>1</v>
      </c>
      <c r="GQ67" s="52">
        <f t="shared" si="64"/>
        <v>0</v>
      </c>
      <c r="GR67" s="52">
        <f t="shared" si="64"/>
        <v>0.1</v>
      </c>
      <c r="GS67" s="52">
        <f t="shared" si="64"/>
        <v>0</v>
      </c>
      <c r="GT67" s="52">
        <f t="shared" si="64"/>
        <v>6.6</v>
      </c>
      <c r="GU67" s="52">
        <f t="shared" si="64"/>
        <v>0.1</v>
      </c>
      <c r="GV67" s="52" t="str">
        <f t="shared" si="64"/>
        <v>NV</v>
      </c>
      <c r="GW67" s="52">
        <f t="shared" si="64"/>
        <v>0.2</v>
      </c>
      <c r="GX67" s="52" t="str">
        <f t="shared" si="64"/>
        <v>NV</v>
      </c>
      <c r="GY67" s="52" t="str">
        <f t="shared" si="64"/>
        <v>NV</v>
      </c>
      <c r="GZ67" s="52">
        <f t="shared" si="64"/>
        <v>2.2000000000000002</v>
      </c>
      <c r="HA67" s="52">
        <f t="shared" si="64"/>
        <v>0</v>
      </c>
      <c r="HB67" s="52">
        <f t="shared" si="64"/>
        <v>5.9</v>
      </c>
      <c r="HC67" s="52">
        <f t="shared" si="64"/>
        <v>0.4</v>
      </c>
      <c r="HD67" s="52">
        <f t="shared" si="64"/>
        <v>1.4</v>
      </c>
      <c r="HE67" s="52" t="str">
        <f t="shared" si="64"/>
        <v>NV</v>
      </c>
      <c r="HF67" s="52" t="str">
        <f t="shared" si="64"/>
        <v>NV</v>
      </c>
      <c r="HG67" s="52">
        <f t="shared" si="64"/>
        <v>1.3</v>
      </c>
      <c r="HH67" s="52">
        <f t="shared" si="64"/>
        <v>1.6</v>
      </c>
      <c r="HI67" s="52">
        <f t="shared" si="64"/>
        <v>3.4</v>
      </c>
    </row>
    <row r="68" spans="1:217">
      <c r="A68" s="16">
        <v>67</v>
      </c>
      <c r="B68" s="22" t="str">
        <f>B26</f>
        <v>Water Depletion Index (WDI) (2018)</v>
      </c>
      <c r="D68" s="52">
        <f>D26*100</f>
        <v>85.614663301621292</v>
      </c>
      <c r="E68" s="52">
        <f t="shared" ref="E68:BP68" si="73">E26*100</f>
        <v>77.9836804911629</v>
      </c>
      <c r="F68" s="52">
        <f t="shared" si="73"/>
        <v>93.166290921055591</v>
      </c>
      <c r="G68" s="52">
        <f t="shared" si="73"/>
        <v>0.100103302902473</v>
      </c>
      <c r="H68" s="52">
        <f t="shared" si="73"/>
        <v>95.991333344285906</v>
      </c>
      <c r="I68" s="52">
        <f t="shared" si="73"/>
        <v>56.456117973646904</v>
      </c>
      <c r="J68" s="52">
        <f t="shared" si="73"/>
        <v>4.1810906956831806</v>
      </c>
      <c r="K68" s="52">
        <f t="shared" si="73"/>
        <v>2.8281524089063201</v>
      </c>
      <c r="L68" s="52">
        <f t="shared" si="73"/>
        <v>50.157310189697604</v>
      </c>
      <c r="M68" s="52">
        <f t="shared" si="73"/>
        <v>93.949880716046096</v>
      </c>
      <c r="N68" s="52">
        <f t="shared" si="73"/>
        <v>59.737459608284404</v>
      </c>
      <c r="O68" s="52">
        <f t="shared" si="73"/>
        <v>81.626078112785308</v>
      </c>
      <c r="P68" s="52">
        <f t="shared" si="73"/>
        <v>0.82841179554690203</v>
      </c>
      <c r="Q68" s="52">
        <f t="shared" si="73"/>
        <v>92.914341068964404</v>
      </c>
      <c r="R68" s="52">
        <f t="shared" si="73"/>
        <v>2.5648806693973301</v>
      </c>
      <c r="S68" s="52">
        <f t="shared" si="73"/>
        <v>83.738193454885405</v>
      </c>
      <c r="T68" s="52">
        <f t="shared" si="73"/>
        <v>40.106476104886703</v>
      </c>
      <c r="U68" s="52">
        <f t="shared" si="73"/>
        <v>6.4784441932595698</v>
      </c>
      <c r="V68" s="52">
        <f t="shared" si="73"/>
        <v>22.952825746696501</v>
      </c>
      <c r="W68" s="52">
        <f t="shared" si="73"/>
        <v>30.004747967547001</v>
      </c>
      <c r="X68" s="52">
        <f t="shared" si="73"/>
        <v>10.8459872591243</v>
      </c>
      <c r="Y68" s="52">
        <f t="shared" si="73"/>
        <v>31.340652137075597</v>
      </c>
      <c r="Z68" s="52">
        <f t="shared" si="73"/>
        <v>1.86301418735212</v>
      </c>
      <c r="AA68" s="52">
        <f t="shared" si="73"/>
        <v>13.512109227714699</v>
      </c>
      <c r="AB68" s="52">
        <f t="shared" si="73"/>
        <v>12.321156744173599</v>
      </c>
      <c r="AC68" s="52">
        <f t="shared" si="73"/>
        <v>8.5266601168822209</v>
      </c>
      <c r="AD68" s="52">
        <f t="shared" si="73"/>
        <v>56.024246041677294</v>
      </c>
      <c r="AE68" s="52">
        <f t="shared" si="73"/>
        <v>12.4028395936189</v>
      </c>
      <c r="AF68" s="52">
        <f t="shared" si="73"/>
        <v>0.101366622278226</v>
      </c>
      <c r="AG68" s="52">
        <f t="shared" si="73"/>
        <v>69.1067990315196</v>
      </c>
      <c r="AH68" s="52">
        <f t="shared" si="73"/>
        <v>36.882660293820301</v>
      </c>
      <c r="AI68" s="52">
        <f t="shared" si="73"/>
        <v>15.079194518605199</v>
      </c>
      <c r="AJ68" s="52">
        <f t="shared" si="73"/>
        <v>22.073726566844002</v>
      </c>
      <c r="AK68" s="52">
        <f t="shared" si="73"/>
        <v>30.1129803940694</v>
      </c>
      <c r="AL68" s="52">
        <f t="shared" si="73"/>
        <v>4.4918744066725305</v>
      </c>
      <c r="AM68" s="52">
        <f t="shared" si="73"/>
        <v>78.086219440712995</v>
      </c>
      <c r="AN68" s="52">
        <f t="shared" si="73"/>
        <v>15.1393977945591</v>
      </c>
      <c r="AO68" s="52">
        <f t="shared" si="73"/>
        <v>21.8703367057119</v>
      </c>
      <c r="AP68" s="52">
        <f t="shared" si="73"/>
        <v>60.211356395980395</v>
      </c>
      <c r="AQ68" s="52">
        <f t="shared" si="73"/>
        <v>93.612507300297693</v>
      </c>
      <c r="AR68" s="52">
        <f t="shared" si="73"/>
        <v>53.027319527792407</v>
      </c>
      <c r="AS68" s="52">
        <f t="shared" si="73"/>
        <v>6.9750093935352098</v>
      </c>
      <c r="AT68" s="52">
        <f t="shared" si="73"/>
        <v>9.3881894451241905</v>
      </c>
      <c r="AU68" s="52">
        <f t="shared" si="73"/>
        <v>11.800122463809901</v>
      </c>
      <c r="AV68" s="52">
        <f t="shared" si="73"/>
        <v>10.668084862317601</v>
      </c>
      <c r="AW68" s="52">
        <f t="shared" si="73"/>
        <v>3.03163039990122</v>
      </c>
      <c r="AX68" s="52">
        <f t="shared" si="73"/>
        <v>10.6471411284036</v>
      </c>
      <c r="AY68" s="52">
        <f t="shared" si="73"/>
        <v>11.488918009764799</v>
      </c>
      <c r="AZ68" s="52">
        <f t="shared" si="73"/>
        <v>6.0091224287315104</v>
      </c>
      <c r="BA68" s="52">
        <f t="shared" si="73"/>
        <v>67.33525973505941</v>
      </c>
      <c r="BB68" s="52">
        <f t="shared" si="73"/>
        <v>94.015753614201699</v>
      </c>
      <c r="BC68" s="52">
        <f t="shared" si="73"/>
        <v>4.65329948141071</v>
      </c>
      <c r="BD68" s="52">
        <f t="shared" si="73"/>
        <v>45.269291760461897</v>
      </c>
      <c r="BE68" s="52">
        <f t="shared" si="73"/>
        <v>89.046296614035398</v>
      </c>
      <c r="BF68" s="52">
        <f t="shared" si="73"/>
        <v>5.71980762153943</v>
      </c>
      <c r="BG68" s="52">
        <f t="shared" si="73"/>
        <v>62.423202982822104</v>
      </c>
      <c r="BH68" s="52">
        <f t="shared" si="73"/>
        <v>15.911309820344</v>
      </c>
      <c r="BI68" s="52">
        <f t="shared" si="73"/>
        <v>84.286411997294394</v>
      </c>
      <c r="BJ68" s="52">
        <f t="shared" si="73"/>
        <v>18.538695938530001</v>
      </c>
      <c r="BK68" s="52">
        <f t="shared" si="73"/>
        <v>8.5204650293923905</v>
      </c>
      <c r="BL68" s="52">
        <f t="shared" si="73"/>
        <v>86.705499795698401</v>
      </c>
      <c r="BM68" s="52">
        <f t="shared" si="73"/>
        <v>0.9588285113517111</v>
      </c>
      <c r="BN68" s="52" t="e">
        <f t="shared" si="73"/>
        <v>#VALUE!</v>
      </c>
      <c r="BO68" s="52">
        <f t="shared" si="73"/>
        <v>45.182590325798103</v>
      </c>
      <c r="BP68" s="52">
        <f t="shared" si="73"/>
        <v>0.11468871091504099</v>
      </c>
      <c r="BQ68" s="52">
        <f t="shared" ref="BQ68:EB68" si="74">BQ26*100</f>
        <v>5.3913473960333196</v>
      </c>
      <c r="BR68" s="52">
        <f t="shared" si="74"/>
        <v>58.8484155358599</v>
      </c>
      <c r="BS68" s="52">
        <f t="shared" si="74"/>
        <v>7.2364427814236398</v>
      </c>
      <c r="BT68" s="52">
        <f t="shared" si="74"/>
        <v>9.4627145284991308</v>
      </c>
      <c r="BU68" s="52">
        <f t="shared" si="74"/>
        <v>52.607851034523598</v>
      </c>
      <c r="BV68" s="52">
        <f t="shared" si="74"/>
        <v>73.45726433378789</v>
      </c>
      <c r="BW68" s="52">
        <f t="shared" si="74"/>
        <v>4.4754255352950194</v>
      </c>
      <c r="BX68" s="52">
        <f t="shared" si="74"/>
        <v>24.834811867136001</v>
      </c>
      <c r="BY68" s="52">
        <f t="shared" si="74"/>
        <v>93.246114208870694</v>
      </c>
      <c r="BZ68" s="52" t="e">
        <f t="shared" si="74"/>
        <v>#VALUE!</v>
      </c>
      <c r="CA68" s="52">
        <f t="shared" si="74"/>
        <v>6.1065770982894003</v>
      </c>
      <c r="CB68" s="52">
        <f t="shared" si="74"/>
        <v>0.10012075020099701</v>
      </c>
      <c r="CC68" s="52">
        <f t="shared" si="74"/>
        <v>10.578935487598001</v>
      </c>
      <c r="CD68" s="52">
        <f t="shared" si="74"/>
        <v>50.7194610633425</v>
      </c>
      <c r="CE68" s="52">
        <f t="shared" si="74"/>
        <v>37.709729728654899</v>
      </c>
      <c r="CF68" s="52">
        <f t="shared" si="74"/>
        <v>11.6338422267702</v>
      </c>
      <c r="CG68" s="52">
        <f t="shared" si="74"/>
        <v>39.573210492637102</v>
      </c>
      <c r="CH68" s="52">
        <f t="shared" si="74"/>
        <v>17.807420591195399</v>
      </c>
      <c r="CI68" s="52">
        <f t="shared" si="74"/>
        <v>6.6330462670121202</v>
      </c>
      <c r="CJ68" s="52">
        <f t="shared" si="74"/>
        <v>5.3145876568078894</v>
      </c>
      <c r="CK68" s="52">
        <f t="shared" si="74"/>
        <v>0.688635778629896</v>
      </c>
      <c r="CL68" s="52">
        <f t="shared" si="74"/>
        <v>79.449581606273497</v>
      </c>
      <c r="CM68" s="52">
        <f t="shared" si="74"/>
        <v>13.211590866660499</v>
      </c>
      <c r="CN68" s="52">
        <f t="shared" si="74"/>
        <v>94.833674111688808</v>
      </c>
      <c r="CO68" s="52">
        <f t="shared" si="74"/>
        <v>87.045133266436906</v>
      </c>
      <c r="CP68" s="52">
        <f t="shared" si="74"/>
        <v>1.2373718539396801</v>
      </c>
      <c r="CQ68" s="52">
        <f t="shared" si="74"/>
        <v>92.6849115020064</v>
      </c>
      <c r="CR68" s="52">
        <f t="shared" si="74"/>
        <v>76.6817192886908</v>
      </c>
      <c r="CS68" s="52">
        <f t="shared" si="74"/>
        <v>45.327079264393397</v>
      </c>
      <c r="CT68" s="52">
        <f t="shared" si="74"/>
        <v>5.0809597041362302</v>
      </c>
      <c r="CU68" s="52" t="e">
        <f t="shared" si="74"/>
        <v>#VALUE!</v>
      </c>
      <c r="CV68" s="52">
        <f t="shared" si="74"/>
        <v>96.130850955722408</v>
      </c>
      <c r="CW68" s="52">
        <f t="shared" si="74"/>
        <v>72.486392875718892</v>
      </c>
      <c r="CX68" s="52">
        <f t="shared" si="74"/>
        <v>44.934676004188404</v>
      </c>
      <c r="CY68" s="52">
        <f t="shared" si="74"/>
        <v>2.88108086158068</v>
      </c>
      <c r="CZ68" s="52">
        <f t="shared" si="74"/>
        <v>16.269067527576002</v>
      </c>
      <c r="DA68" s="52">
        <f t="shared" si="74"/>
        <v>6.6107135007191893</v>
      </c>
      <c r="DB68" s="52" t="e">
        <f t="shared" si="74"/>
        <v>#VALUE!</v>
      </c>
      <c r="DC68" s="52">
        <f t="shared" si="74"/>
        <v>81.200249531505293</v>
      </c>
      <c r="DD68" s="52">
        <f t="shared" si="74"/>
        <v>86.627222365162709</v>
      </c>
      <c r="DE68" s="52">
        <f t="shared" si="74"/>
        <v>23.0169286194721</v>
      </c>
      <c r="DF68" s="52">
        <f t="shared" si="74"/>
        <v>0.64100800492551602</v>
      </c>
      <c r="DG68" s="52">
        <f t="shared" si="74"/>
        <v>93.988738210036203</v>
      </c>
      <c r="DH68" s="52">
        <f t="shared" si="74"/>
        <v>43.690424354374905</v>
      </c>
      <c r="DI68" s="52">
        <f t="shared" si="74"/>
        <v>12.054826249661801</v>
      </c>
      <c r="DJ68" s="52">
        <f t="shared" si="74"/>
        <v>97.798322864680102</v>
      </c>
      <c r="DK68" s="52" t="e">
        <f t="shared" si="74"/>
        <v>#VALUE!</v>
      </c>
      <c r="DL68" s="52">
        <f t="shared" si="74"/>
        <v>0.25926367797223199</v>
      </c>
      <c r="DM68" s="52">
        <f t="shared" si="74"/>
        <v>2.9006287529039798</v>
      </c>
      <c r="DN68" s="52" t="e">
        <f t="shared" si="74"/>
        <v>#VALUE!</v>
      </c>
      <c r="DO68" s="52">
        <f t="shared" si="74"/>
        <v>10.423751519459399</v>
      </c>
      <c r="DP68" s="52">
        <f t="shared" si="74"/>
        <v>33.7906935780575</v>
      </c>
      <c r="DQ68" s="52">
        <f t="shared" si="74"/>
        <v>3.5296305929308298</v>
      </c>
      <c r="DR68" s="52">
        <f t="shared" si="74"/>
        <v>16.707007318029497</v>
      </c>
      <c r="DS68" s="52">
        <f t="shared" si="74"/>
        <v>60.442093197847704</v>
      </c>
      <c r="DT68" s="52">
        <f t="shared" si="74"/>
        <v>85.279867376253407</v>
      </c>
      <c r="DU68" s="52">
        <f t="shared" si="74"/>
        <v>1.1645690499686101</v>
      </c>
      <c r="DV68" s="52">
        <f t="shared" si="74"/>
        <v>6.2964603834178599</v>
      </c>
      <c r="DW68" s="52">
        <f t="shared" si="74"/>
        <v>73.413331113123704</v>
      </c>
      <c r="DX68" s="52">
        <f t="shared" si="74"/>
        <v>3.3582985287376204</v>
      </c>
      <c r="DY68" s="52">
        <f t="shared" si="74"/>
        <v>67.4317278046627</v>
      </c>
      <c r="DZ68" s="52">
        <f t="shared" si="74"/>
        <v>0.100000617983418</v>
      </c>
      <c r="EA68" s="52">
        <f t="shared" si="74"/>
        <v>52.044029408162594</v>
      </c>
      <c r="EB68" s="52" t="e">
        <f t="shared" si="74"/>
        <v>#VALUE!</v>
      </c>
      <c r="EC68" s="52">
        <f t="shared" ref="EC68:GN68" si="75">EC26*100</f>
        <v>29.581733061974504</v>
      </c>
      <c r="ED68" s="52" t="e">
        <f t="shared" si="75"/>
        <v>#VALUE!</v>
      </c>
      <c r="EE68" s="52">
        <f t="shared" si="75"/>
        <v>96.195927965544399</v>
      </c>
      <c r="EF68" s="52">
        <f t="shared" si="75"/>
        <v>35.804514436554705</v>
      </c>
      <c r="EG68" s="52">
        <f t="shared" si="75"/>
        <v>38.423810667139499</v>
      </c>
      <c r="EH68" s="52">
        <f t="shared" si="75"/>
        <v>51.885346152426507</v>
      </c>
      <c r="EI68" s="52">
        <f t="shared" si="75"/>
        <v>0.10006250316819201</v>
      </c>
      <c r="EJ68" s="52">
        <f t="shared" si="75"/>
        <v>72.556754514281991</v>
      </c>
      <c r="EK68" s="52">
        <f t="shared" si="75"/>
        <v>25.765116610191001</v>
      </c>
      <c r="EL68" s="52">
        <f t="shared" si="75"/>
        <v>59.535545108135004</v>
      </c>
      <c r="EM68" s="52">
        <f t="shared" si="75"/>
        <v>23.766898981262798</v>
      </c>
      <c r="EN68" s="52">
        <f t="shared" si="75"/>
        <v>21.7532261211731</v>
      </c>
      <c r="EO68" s="52">
        <f t="shared" si="75"/>
        <v>56.167001124067696</v>
      </c>
      <c r="EP68" s="52">
        <f t="shared" si="75"/>
        <v>49.872813345025001</v>
      </c>
      <c r="EQ68" s="52">
        <f t="shared" si="75"/>
        <v>0.100002677840377</v>
      </c>
      <c r="ER68" s="52">
        <f t="shared" si="75"/>
        <v>6.4221967210134592</v>
      </c>
      <c r="ES68" s="52">
        <f t="shared" si="75"/>
        <v>0.14308631879668701</v>
      </c>
      <c r="ET68" s="52">
        <f t="shared" si="75"/>
        <v>89.736213607284796</v>
      </c>
      <c r="EU68" s="52">
        <f t="shared" si="75"/>
        <v>83.55190414360159</v>
      </c>
      <c r="EV68" s="52" t="e">
        <f t="shared" si="75"/>
        <v>#VALUE!</v>
      </c>
      <c r="EW68" s="52">
        <f t="shared" si="75"/>
        <v>14.439727782203299</v>
      </c>
      <c r="EX68" s="52">
        <f t="shared" si="75"/>
        <v>0.29715760579683198</v>
      </c>
      <c r="EY68" s="52">
        <f t="shared" si="75"/>
        <v>3.3097827332412497</v>
      </c>
      <c r="EZ68" s="52">
        <f t="shared" si="75"/>
        <v>69.535927196255798</v>
      </c>
      <c r="FA68" s="52">
        <f t="shared" si="75"/>
        <v>9.0721812686110397</v>
      </c>
      <c r="FB68" s="52">
        <f t="shared" si="75"/>
        <v>0.85865229734159898</v>
      </c>
      <c r="FC68" s="52">
        <f t="shared" si="75"/>
        <v>92.184875968942507</v>
      </c>
      <c r="FD68" s="52">
        <f t="shared" si="75"/>
        <v>31.889407027241802</v>
      </c>
      <c r="FE68" s="52">
        <f t="shared" si="75"/>
        <v>84.759294101592502</v>
      </c>
      <c r="FF68" s="52">
        <f t="shared" si="75"/>
        <v>0.86582951126387397</v>
      </c>
      <c r="FG68" s="52">
        <f t="shared" si="75"/>
        <v>38.823008755482903</v>
      </c>
      <c r="FH68" s="52">
        <f t="shared" si="75"/>
        <v>31.6101710499549</v>
      </c>
      <c r="FI68" s="52">
        <f t="shared" si="75"/>
        <v>5.31442442315221</v>
      </c>
      <c r="FJ68" s="52">
        <f t="shared" si="75"/>
        <v>0.10003654377103201</v>
      </c>
      <c r="FK68" s="52">
        <f t="shared" si="75"/>
        <v>70.89976217048401</v>
      </c>
      <c r="FL68" s="52">
        <f t="shared" si="75"/>
        <v>86.992661189817994</v>
      </c>
      <c r="FM68" s="52">
        <f t="shared" si="75"/>
        <v>95.244299689718105</v>
      </c>
      <c r="FN68" s="52">
        <f t="shared" si="75"/>
        <v>65.085947183948605</v>
      </c>
      <c r="FO68" s="52">
        <f t="shared" si="75"/>
        <v>29.010466208441198</v>
      </c>
      <c r="FP68" s="52">
        <f t="shared" si="75"/>
        <v>3.90426172536172</v>
      </c>
      <c r="FQ68" s="52">
        <f t="shared" si="75"/>
        <v>36.104312665190605</v>
      </c>
      <c r="FR68" s="52">
        <f t="shared" si="75"/>
        <v>0.15048933849502</v>
      </c>
      <c r="FS68" s="52">
        <f t="shared" si="75"/>
        <v>1.8767649558666701</v>
      </c>
      <c r="FT68" s="52">
        <f t="shared" si="75"/>
        <v>2.1552763639603598</v>
      </c>
      <c r="FU68" s="52">
        <f t="shared" si="75"/>
        <v>0.100000212971511</v>
      </c>
      <c r="FV68" s="52">
        <f t="shared" si="75"/>
        <v>67.763978781508911</v>
      </c>
      <c r="FW68" s="52">
        <f t="shared" si="75"/>
        <v>65.764505443651998</v>
      </c>
      <c r="FX68" s="52" t="e">
        <f t="shared" si="75"/>
        <v>#VALUE!</v>
      </c>
      <c r="FY68" s="52">
        <f t="shared" si="75"/>
        <v>94.862867475279003</v>
      </c>
      <c r="FZ68" s="52">
        <f t="shared" si="75"/>
        <v>62.897362969665004</v>
      </c>
      <c r="GA68" s="52">
        <f t="shared" si="75"/>
        <v>3.4417821719698503</v>
      </c>
      <c r="GB68" s="52">
        <f t="shared" si="75"/>
        <v>11.531795179423799</v>
      </c>
      <c r="GC68" s="52">
        <f t="shared" si="75"/>
        <v>6.1065770982894003</v>
      </c>
      <c r="GD68" s="52">
        <f t="shared" si="75"/>
        <v>54.219283740240698</v>
      </c>
      <c r="GE68" s="52">
        <f t="shared" si="75"/>
        <v>13.6723767849673</v>
      </c>
      <c r="GF68" s="52">
        <f t="shared" si="75"/>
        <v>9.575161082813791</v>
      </c>
      <c r="GG68" s="52">
        <f t="shared" si="75"/>
        <v>6.8711756240561499</v>
      </c>
      <c r="GH68" s="52">
        <f t="shared" si="75"/>
        <v>90.460481766565209</v>
      </c>
      <c r="GI68" s="52">
        <f t="shared" si="75"/>
        <v>16.211122776623199</v>
      </c>
      <c r="GJ68" s="52">
        <f t="shared" si="75"/>
        <v>86.160939533415601</v>
      </c>
      <c r="GK68" s="52">
        <f t="shared" si="75"/>
        <v>21.261152335156698</v>
      </c>
      <c r="GL68" s="52">
        <f t="shared" si="75"/>
        <v>48.987201328198395</v>
      </c>
      <c r="GM68" s="52" t="e">
        <f t="shared" si="75"/>
        <v>#VALUE!</v>
      </c>
      <c r="GN68" s="52">
        <f t="shared" si="75"/>
        <v>25.310149152900102</v>
      </c>
      <c r="GO68" s="52">
        <f t="shared" ref="GO68:HI68" si="76">GO26*100</f>
        <v>8.023243697884979</v>
      </c>
      <c r="GP68" s="52">
        <f t="shared" si="76"/>
        <v>8.29434296330896</v>
      </c>
      <c r="GQ68" s="52">
        <f t="shared" si="76"/>
        <v>94.787099122179995</v>
      </c>
      <c r="GR68" s="52">
        <f t="shared" si="76"/>
        <v>89.102039833125104</v>
      </c>
      <c r="GS68" s="52">
        <f t="shared" si="76"/>
        <v>94.935411394808199</v>
      </c>
      <c r="GT68" s="52">
        <f t="shared" si="76"/>
        <v>0.100425985111979</v>
      </c>
      <c r="GU68" s="52">
        <f t="shared" si="76"/>
        <v>3.8142583696447701</v>
      </c>
      <c r="GV68" s="52">
        <f t="shared" si="76"/>
        <v>62.947813806347497</v>
      </c>
      <c r="GW68" s="52">
        <f t="shared" si="76"/>
        <v>93.888254863690705</v>
      </c>
      <c r="GX68" s="52">
        <f t="shared" si="76"/>
        <v>10.484139505444</v>
      </c>
      <c r="GY68" s="52">
        <f t="shared" si="76"/>
        <v>80.283050281433702</v>
      </c>
      <c r="GZ68" s="52">
        <f t="shared" si="76"/>
        <v>1.5065537554978601</v>
      </c>
      <c r="HA68" s="52">
        <f t="shared" si="76"/>
        <v>87.240820859751693</v>
      </c>
      <c r="HB68" s="52">
        <f t="shared" si="76"/>
        <v>0.98296027496317295</v>
      </c>
      <c r="HC68" s="52">
        <f t="shared" si="76"/>
        <v>25.401736171256001</v>
      </c>
      <c r="HD68" s="52">
        <f t="shared" si="76"/>
        <v>32.077582832616201</v>
      </c>
      <c r="HE68" s="52">
        <f t="shared" si="76"/>
        <v>7.9258181834281292</v>
      </c>
      <c r="HF68" s="52">
        <f t="shared" si="76"/>
        <v>95.3920781441945</v>
      </c>
      <c r="HG68" s="52">
        <f t="shared" si="76"/>
        <v>95.828753644974</v>
      </c>
      <c r="HH68" s="52">
        <f t="shared" si="76"/>
        <v>34.288547120786198</v>
      </c>
      <c r="HI68" s="52">
        <f t="shared" si="76"/>
        <v>26.161402608606899</v>
      </c>
    </row>
    <row r="69" spans="1:217">
      <c r="A69" s="16">
        <v>68</v>
      </c>
      <c r="B69" s="22" t="str">
        <f t="shared" si="4"/>
        <v>EPI Species Habitat Index (2024)</v>
      </c>
      <c r="D69" s="52">
        <f>100-D27</f>
        <v>33.599999999999994</v>
      </c>
      <c r="E69" s="52">
        <f>100-E27</f>
        <v>46.5</v>
      </c>
      <c r="F69" s="52">
        <f t="shared" ref="F69:BQ69" si="77">100-F27</f>
        <v>26</v>
      </c>
      <c r="G69" s="52" t="e">
        <f t="shared" si="77"/>
        <v>#VALUE!</v>
      </c>
      <c r="H69" s="52" t="e">
        <f t="shared" si="77"/>
        <v>#VALUE!</v>
      </c>
      <c r="I69" s="52">
        <f t="shared" si="77"/>
        <v>28.400000000000006</v>
      </c>
      <c r="J69" s="52" t="e">
        <f t="shared" si="77"/>
        <v>#VALUE!</v>
      </c>
      <c r="K69" s="52" t="e">
        <f t="shared" si="77"/>
        <v>#VALUE!</v>
      </c>
      <c r="L69" s="52">
        <f t="shared" si="77"/>
        <v>51.8</v>
      </c>
      <c r="M69" s="52">
        <f t="shared" si="77"/>
        <v>19.599999999999994</v>
      </c>
      <c r="N69" s="52" t="e">
        <f t="shared" si="77"/>
        <v>#VALUE!</v>
      </c>
      <c r="O69" s="52">
        <f t="shared" si="77"/>
        <v>49.7</v>
      </c>
      <c r="P69" s="52">
        <f t="shared" si="77"/>
        <v>40.1</v>
      </c>
      <c r="Q69" s="52">
        <f t="shared" si="77"/>
        <v>19.900000000000006</v>
      </c>
      <c r="R69" s="52">
        <f t="shared" si="77"/>
        <v>1.7999999999999972</v>
      </c>
      <c r="S69" s="52" t="e">
        <f t="shared" si="77"/>
        <v>#VALUE!</v>
      </c>
      <c r="T69" s="52">
        <f t="shared" si="77"/>
        <v>19.900000000000006</v>
      </c>
      <c r="U69" s="52" t="e">
        <f t="shared" si="77"/>
        <v>#VALUE!</v>
      </c>
      <c r="V69" s="52">
        <f t="shared" si="77"/>
        <v>22.200000000000003</v>
      </c>
      <c r="W69" s="52">
        <f t="shared" si="77"/>
        <v>52</v>
      </c>
      <c r="X69" s="52">
        <f t="shared" si="77"/>
        <v>100</v>
      </c>
      <c r="Y69" s="52">
        <f t="shared" si="77"/>
        <v>19.599999999999994</v>
      </c>
      <c r="Z69" s="52" t="e">
        <f t="shared" si="77"/>
        <v>#VALUE!</v>
      </c>
      <c r="AA69" s="52">
        <f t="shared" si="77"/>
        <v>12.299999999999997</v>
      </c>
      <c r="AB69" s="52">
        <f t="shared" si="77"/>
        <v>75.7</v>
      </c>
      <c r="AC69" s="52">
        <f t="shared" si="77"/>
        <v>24.599999999999994</v>
      </c>
      <c r="AD69" s="52">
        <f t="shared" si="77"/>
        <v>5.7999999999999972</v>
      </c>
      <c r="AE69" s="52">
        <f t="shared" si="77"/>
        <v>100</v>
      </c>
      <c r="AF69" s="52">
        <f t="shared" si="77"/>
        <v>66.7</v>
      </c>
      <c r="AG69" s="52">
        <f t="shared" si="77"/>
        <v>22.5</v>
      </c>
      <c r="AH69" s="52">
        <f t="shared" si="77"/>
        <v>25.099999999999994</v>
      </c>
      <c r="AI69" s="52">
        <f t="shared" si="77"/>
        <v>19.299999999999997</v>
      </c>
      <c r="AJ69" s="52">
        <f t="shared" si="77"/>
        <v>100</v>
      </c>
      <c r="AK69" s="52">
        <f t="shared" si="77"/>
        <v>100</v>
      </c>
      <c r="AL69" s="52">
        <f t="shared" si="77"/>
        <v>52.9</v>
      </c>
      <c r="AM69" s="52" t="e">
        <f t="shared" si="77"/>
        <v>#VALUE!</v>
      </c>
      <c r="AN69" s="52" t="e">
        <f t="shared" si="77"/>
        <v>#VALUE!</v>
      </c>
      <c r="AO69" s="52">
        <f t="shared" si="77"/>
        <v>22.5</v>
      </c>
      <c r="AP69" s="52">
        <f t="shared" si="77"/>
        <v>29.799999999999997</v>
      </c>
      <c r="AQ69" s="52">
        <f t="shared" si="77"/>
        <v>53.2</v>
      </c>
      <c r="AR69" s="52">
        <f t="shared" si="77"/>
        <v>75.099999999999994</v>
      </c>
      <c r="AS69" s="52">
        <f t="shared" si="77"/>
        <v>100</v>
      </c>
      <c r="AT69" s="52">
        <f t="shared" si="77"/>
        <v>69.599999999999994</v>
      </c>
      <c r="AU69" s="52">
        <f t="shared" si="77"/>
        <v>100</v>
      </c>
      <c r="AV69" s="52">
        <f t="shared" si="77"/>
        <v>27.200000000000003</v>
      </c>
      <c r="AW69" s="52" t="e">
        <f t="shared" si="77"/>
        <v>#VALUE!</v>
      </c>
      <c r="AX69" s="52">
        <f t="shared" si="77"/>
        <v>86</v>
      </c>
      <c r="AY69" s="52">
        <f t="shared" si="77"/>
        <v>100</v>
      </c>
      <c r="AZ69" s="52">
        <f t="shared" si="77"/>
        <v>21.599999999999994</v>
      </c>
      <c r="BA69" s="52">
        <f t="shared" si="77"/>
        <v>78.400000000000006</v>
      </c>
      <c r="BB69" s="52">
        <f t="shared" si="77"/>
        <v>39.799999999999997</v>
      </c>
      <c r="BC69" s="52">
        <f t="shared" si="77"/>
        <v>31.900000000000006</v>
      </c>
      <c r="BD69" s="52">
        <f t="shared" si="77"/>
        <v>12.900000000000006</v>
      </c>
      <c r="BE69" s="52">
        <f t="shared" si="77"/>
        <v>18.700000000000003</v>
      </c>
      <c r="BF69" s="52" t="e">
        <f t="shared" si="77"/>
        <v>#VALUE!</v>
      </c>
      <c r="BG69" s="52">
        <f t="shared" si="77"/>
        <v>43.3</v>
      </c>
      <c r="BH69" s="52">
        <f t="shared" si="77"/>
        <v>69.900000000000006</v>
      </c>
      <c r="BI69" s="52">
        <f t="shared" si="77"/>
        <v>9.9000000000000057</v>
      </c>
      <c r="BJ69" s="52">
        <f t="shared" si="77"/>
        <v>33.299999999999997</v>
      </c>
      <c r="BK69" s="52">
        <f t="shared" si="77"/>
        <v>91.2</v>
      </c>
      <c r="BL69" s="52">
        <f t="shared" si="77"/>
        <v>13.700000000000003</v>
      </c>
      <c r="BM69" s="52">
        <f t="shared" si="77"/>
        <v>56.7</v>
      </c>
      <c r="BN69" s="52">
        <f t="shared" si="77"/>
        <v>74</v>
      </c>
      <c r="BO69" s="52">
        <f t="shared" si="77"/>
        <v>21.900000000000006</v>
      </c>
      <c r="BP69" s="52">
        <f t="shared" si="77"/>
        <v>35.099999999999994</v>
      </c>
      <c r="BQ69" s="52">
        <f t="shared" si="77"/>
        <v>86.5</v>
      </c>
      <c r="BR69" s="52">
        <f t="shared" ref="BR69:EC69" si="78">100-BR27</f>
        <v>27.200000000000003</v>
      </c>
      <c r="BS69" s="52" t="e">
        <f t="shared" si="78"/>
        <v>#VALUE!</v>
      </c>
      <c r="BT69" s="52">
        <f t="shared" si="78"/>
        <v>22.200000000000003</v>
      </c>
      <c r="BU69" s="52">
        <f t="shared" si="78"/>
        <v>58.2</v>
      </c>
      <c r="BV69" s="52">
        <f t="shared" si="78"/>
        <v>14.299999999999997</v>
      </c>
      <c r="BW69" s="52">
        <f t="shared" si="78"/>
        <v>28.099999999999994</v>
      </c>
      <c r="BX69" s="52">
        <f t="shared" si="78"/>
        <v>57.9</v>
      </c>
      <c r="BY69" s="52">
        <f t="shared" si="78"/>
        <v>14.900000000000006</v>
      </c>
      <c r="BZ69" s="52" t="e">
        <f t="shared" si="78"/>
        <v>#VALUE!</v>
      </c>
      <c r="CA69" s="52" t="e">
        <f t="shared" si="78"/>
        <v>#VALUE!</v>
      </c>
      <c r="CB69" s="52" t="e">
        <f t="shared" si="78"/>
        <v>#VALUE!</v>
      </c>
      <c r="CC69" s="52">
        <f t="shared" si="78"/>
        <v>100</v>
      </c>
      <c r="CD69" s="52">
        <f t="shared" si="78"/>
        <v>74.599999999999994</v>
      </c>
      <c r="CE69" s="52">
        <f t="shared" si="78"/>
        <v>100</v>
      </c>
      <c r="CF69" s="52">
        <f t="shared" si="78"/>
        <v>20.200000000000003</v>
      </c>
      <c r="CG69" s="52">
        <f t="shared" si="78"/>
        <v>77.8</v>
      </c>
      <c r="CH69" s="52">
        <f t="shared" si="78"/>
        <v>100</v>
      </c>
      <c r="CI69" s="52" t="e">
        <f t="shared" si="78"/>
        <v>#VALUE!</v>
      </c>
      <c r="CJ69" s="52">
        <f t="shared" si="78"/>
        <v>22.799999999999997</v>
      </c>
      <c r="CK69" s="52">
        <f t="shared" si="78"/>
        <v>0</v>
      </c>
      <c r="CL69" s="52">
        <f t="shared" si="78"/>
        <v>38.9</v>
      </c>
      <c r="CM69" s="52">
        <f t="shared" si="78"/>
        <v>100</v>
      </c>
      <c r="CN69" s="52">
        <f t="shared" si="78"/>
        <v>30.400000000000006</v>
      </c>
      <c r="CO69" s="52">
        <f t="shared" si="78"/>
        <v>12.900000000000006</v>
      </c>
      <c r="CP69" s="52">
        <f t="shared" si="78"/>
        <v>2.2999999999999972</v>
      </c>
      <c r="CQ69" s="52">
        <f t="shared" si="78"/>
        <v>100</v>
      </c>
      <c r="CR69" s="52">
        <f t="shared" si="78"/>
        <v>40.6</v>
      </c>
      <c r="CS69" s="52">
        <f t="shared" si="78"/>
        <v>100</v>
      </c>
      <c r="CT69" s="52">
        <f t="shared" si="78"/>
        <v>56.7</v>
      </c>
      <c r="CU69" s="52" t="e">
        <f t="shared" si="78"/>
        <v>#VALUE!</v>
      </c>
      <c r="CV69" s="52">
        <f t="shared" si="78"/>
        <v>37.700000000000003</v>
      </c>
      <c r="CW69" s="52">
        <f t="shared" si="78"/>
        <v>11.099999999999994</v>
      </c>
      <c r="CX69" s="52">
        <f t="shared" si="78"/>
        <v>19.299999999999997</v>
      </c>
      <c r="CY69" s="52" t="e">
        <f t="shared" si="78"/>
        <v>#VALUE!</v>
      </c>
      <c r="CZ69" s="52" t="e">
        <f t="shared" si="78"/>
        <v>#VALUE!</v>
      </c>
      <c r="DA69" s="52">
        <f t="shared" si="78"/>
        <v>64.599999999999994</v>
      </c>
      <c r="DB69" s="52" t="e">
        <f t="shared" si="78"/>
        <v>#VALUE!</v>
      </c>
      <c r="DC69" s="52">
        <f t="shared" si="78"/>
        <v>32.5</v>
      </c>
      <c r="DD69" s="52">
        <f t="shared" si="78"/>
        <v>16.099999999999994</v>
      </c>
      <c r="DE69" s="52">
        <f t="shared" si="78"/>
        <v>100</v>
      </c>
      <c r="DF69" s="52">
        <f t="shared" si="78"/>
        <v>55.8</v>
      </c>
      <c r="DG69" s="52">
        <f t="shared" si="78"/>
        <v>36.799999999999997</v>
      </c>
      <c r="DH69" s="52">
        <f t="shared" si="78"/>
        <v>46.8</v>
      </c>
      <c r="DI69" s="52">
        <f t="shared" si="78"/>
        <v>100</v>
      </c>
      <c r="DJ69" s="52" t="e">
        <f t="shared" si="78"/>
        <v>#VALUE!</v>
      </c>
      <c r="DK69" s="52" t="e">
        <f t="shared" si="78"/>
        <v>#VALUE!</v>
      </c>
      <c r="DL69" s="52">
        <f t="shared" si="78"/>
        <v>22.5</v>
      </c>
      <c r="DM69" s="52">
        <f t="shared" si="78"/>
        <v>33.599999999999994</v>
      </c>
      <c r="DN69" s="52" t="e">
        <f t="shared" si="78"/>
        <v>#VALUE!</v>
      </c>
      <c r="DO69" s="52">
        <f t="shared" si="78"/>
        <v>100</v>
      </c>
      <c r="DP69" s="52">
        <f t="shared" si="78"/>
        <v>13.5</v>
      </c>
      <c r="DQ69" s="52">
        <f t="shared" si="78"/>
        <v>100</v>
      </c>
      <c r="DR69" s="52" t="e">
        <f t="shared" si="78"/>
        <v>#VALUE!</v>
      </c>
      <c r="DS69" s="52">
        <f t="shared" si="78"/>
        <v>14.599999999999994</v>
      </c>
      <c r="DT69" s="52" t="e">
        <f t="shared" si="78"/>
        <v>#VALUE!</v>
      </c>
      <c r="DU69" s="52" t="e">
        <f t="shared" si="78"/>
        <v>#VALUE!</v>
      </c>
      <c r="DV69" s="52" t="e">
        <f t="shared" si="78"/>
        <v>#VALUE!</v>
      </c>
      <c r="DW69" s="52">
        <f t="shared" si="78"/>
        <v>19.599999999999994</v>
      </c>
      <c r="DX69" s="52" t="e">
        <f t="shared" si="78"/>
        <v>#VALUE!</v>
      </c>
      <c r="DY69" s="52">
        <f t="shared" si="78"/>
        <v>91.8</v>
      </c>
      <c r="DZ69" s="52" t="e">
        <f t="shared" si="78"/>
        <v>#VALUE!</v>
      </c>
      <c r="EA69" s="52">
        <f t="shared" si="78"/>
        <v>41.2</v>
      </c>
      <c r="EB69" s="52" t="e">
        <f t="shared" si="78"/>
        <v>#VALUE!</v>
      </c>
      <c r="EC69" s="52">
        <f t="shared" si="78"/>
        <v>41.5</v>
      </c>
      <c r="ED69" s="52">
        <f t="shared" ref="ED69:GO69" si="79">100-ED27</f>
        <v>46.8</v>
      </c>
      <c r="EE69" s="52">
        <f t="shared" si="79"/>
        <v>50.3</v>
      </c>
      <c r="EF69" s="52">
        <f t="shared" si="79"/>
        <v>33</v>
      </c>
      <c r="EG69" s="52">
        <f t="shared" si="79"/>
        <v>83</v>
      </c>
      <c r="EH69" s="52">
        <f t="shared" si="79"/>
        <v>22.799999999999997</v>
      </c>
      <c r="EI69" s="52" t="e">
        <f t="shared" si="79"/>
        <v>#VALUE!</v>
      </c>
      <c r="EJ69" s="52">
        <f t="shared" si="79"/>
        <v>4.0999999999999943</v>
      </c>
      <c r="EK69" s="52">
        <f t="shared" si="79"/>
        <v>47.1</v>
      </c>
      <c r="EL69" s="52" t="e">
        <f t="shared" si="79"/>
        <v>#VALUE!</v>
      </c>
      <c r="EM69" s="52">
        <f t="shared" si="79"/>
        <v>40.6</v>
      </c>
      <c r="EN69" s="52">
        <f t="shared" si="79"/>
        <v>100</v>
      </c>
      <c r="EO69" s="52">
        <f t="shared" si="79"/>
        <v>27.799999999999997</v>
      </c>
      <c r="EP69" s="52">
        <f t="shared" si="79"/>
        <v>38</v>
      </c>
      <c r="EQ69" s="52" t="e">
        <f t="shared" si="79"/>
        <v>#VALUE!</v>
      </c>
      <c r="ER69" s="52">
        <f t="shared" si="79"/>
        <v>33</v>
      </c>
      <c r="ES69" s="52">
        <f t="shared" si="79"/>
        <v>26</v>
      </c>
      <c r="ET69" s="52">
        <f t="shared" si="79"/>
        <v>38.9</v>
      </c>
      <c r="EU69" s="52">
        <f t="shared" si="79"/>
        <v>67.3</v>
      </c>
      <c r="EV69" s="52" t="e">
        <f t="shared" si="79"/>
        <v>#VALUE!</v>
      </c>
      <c r="EW69" s="52">
        <f t="shared" si="79"/>
        <v>100</v>
      </c>
      <c r="EX69" s="52">
        <f t="shared" si="79"/>
        <v>50</v>
      </c>
      <c r="EY69" s="52">
        <f t="shared" si="79"/>
        <v>100</v>
      </c>
      <c r="EZ69" s="52">
        <f t="shared" si="79"/>
        <v>89.5</v>
      </c>
      <c r="FA69" s="52">
        <f t="shared" si="79"/>
        <v>100</v>
      </c>
      <c r="FB69" s="52">
        <f t="shared" si="79"/>
        <v>16.400000000000006</v>
      </c>
      <c r="FC69" s="52">
        <f t="shared" si="79"/>
        <v>36</v>
      </c>
      <c r="FD69" s="52" t="e">
        <f t="shared" si="79"/>
        <v>#VALUE!</v>
      </c>
      <c r="FE69" s="52">
        <f t="shared" si="79"/>
        <v>33.900000000000006</v>
      </c>
      <c r="FF69" s="52" t="e">
        <f t="shared" si="79"/>
        <v>#VALUE!</v>
      </c>
      <c r="FG69" s="52">
        <f t="shared" si="79"/>
        <v>37.700000000000003</v>
      </c>
      <c r="FH69" s="52">
        <f t="shared" si="79"/>
        <v>32.700000000000003</v>
      </c>
      <c r="FI69" s="52">
        <f t="shared" si="79"/>
        <v>32.700000000000003</v>
      </c>
      <c r="FJ69" s="52">
        <f t="shared" si="79"/>
        <v>0</v>
      </c>
      <c r="FK69" s="52" t="e">
        <f t="shared" si="79"/>
        <v>#VALUE!</v>
      </c>
      <c r="FL69" s="52" t="e">
        <f t="shared" si="79"/>
        <v>#VALUE!</v>
      </c>
      <c r="FM69" s="52">
        <f t="shared" si="79"/>
        <v>10.799999999999997</v>
      </c>
      <c r="FN69" s="52">
        <f t="shared" si="79"/>
        <v>10.799999999999997</v>
      </c>
      <c r="FO69" s="52">
        <f t="shared" si="79"/>
        <v>15.5</v>
      </c>
      <c r="FP69" s="52" t="e">
        <f t="shared" si="79"/>
        <v>#VALUE!</v>
      </c>
      <c r="FQ69" s="52">
        <f t="shared" si="79"/>
        <v>100</v>
      </c>
      <c r="FR69" s="52" t="e">
        <f t="shared" si="79"/>
        <v>#VALUE!</v>
      </c>
      <c r="FS69" s="52">
        <f t="shared" si="79"/>
        <v>26.299999999999997</v>
      </c>
      <c r="FT69" s="52">
        <f t="shared" si="79"/>
        <v>47.4</v>
      </c>
      <c r="FU69" s="52">
        <f t="shared" si="79"/>
        <v>100</v>
      </c>
      <c r="FV69" s="52" t="e">
        <f t="shared" si="79"/>
        <v>#VALUE!</v>
      </c>
      <c r="FW69" s="52">
        <f t="shared" si="79"/>
        <v>22.799999999999997</v>
      </c>
      <c r="FX69" s="52" t="e">
        <f t="shared" si="79"/>
        <v>#VALUE!</v>
      </c>
      <c r="FY69" s="52">
        <f t="shared" si="79"/>
        <v>32.700000000000003</v>
      </c>
      <c r="FZ69" s="52">
        <f t="shared" si="79"/>
        <v>69.3</v>
      </c>
      <c r="GA69" s="52" t="e">
        <f t="shared" si="79"/>
        <v>#VALUE!</v>
      </c>
      <c r="GB69" s="52" t="e">
        <f t="shared" si="79"/>
        <v>#VALUE!</v>
      </c>
      <c r="GC69" s="52" t="e">
        <f t="shared" si="79"/>
        <v>#VALUE!</v>
      </c>
      <c r="GD69" s="52">
        <f t="shared" si="79"/>
        <v>29.799999999999997</v>
      </c>
      <c r="GE69" s="52">
        <f t="shared" si="79"/>
        <v>25.099999999999994</v>
      </c>
      <c r="GF69" s="52">
        <f t="shared" si="79"/>
        <v>96.5</v>
      </c>
      <c r="GG69" s="52">
        <f t="shared" si="79"/>
        <v>31.299999999999997</v>
      </c>
      <c r="GH69" s="52" t="e">
        <f t="shared" si="79"/>
        <v>#VALUE!</v>
      </c>
      <c r="GI69" s="52">
        <f t="shared" si="79"/>
        <v>72.2</v>
      </c>
      <c r="GJ69" s="52">
        <f t="shared" si="79"/>
        <v>12.299999999999997</v>
      </c>
      <c r="GK69" s="52">
        <f t="shared" si="79"/>
        <v>26.599999999999994</v>
      </c>
      <c r="GL69" s="52">
        <f t="shared" si="79"/>
        <v>100</v>
      </c>
      <c r="GM69" s="52">
        <f t="shared" si="79"/>
        <v>30.700000000000003</v>
      </c>
      <c r="GN69" s="52">
        <f t="shared" si="79"/>
        <v>19</v>
      </c>
      <c r="GO69" s="52" t="e">
        <f t="shared" si="79"/>
        <v>#VALUE!</v>
      </c>
      <c r="GP69" s="52">
        <f t="shared" ref="GP69:HI69" si="80">100-GP27</f>
        <v>79.2</v>
      </c>
      <c r="GQ69" s="52">
        <f t="shared" si="80"/>
        <v>28.099999999999994</v>
      </c>
      <c r="GR69" s="52">
        <f t="shared" si="80"/>
        <v>36</v>
      </c>
      <c r="GS69" s="52">
        <f t="shared" si="80"/>
        <v>10.799999999999997</v>
      </c>
      <c r="GT69" s="52" t="e">
        <f t="shared" si="80"/>
        <v>#VALUE!</v>
      </c>
      <c r="GU69" s="52">
        <f t="shared" si="80"/>
        <v>36.299999999999997</v>
      </c>
      <c r="GV69" s="52">
        <f t="shared" si="80"/>
        <v>28.900000000000006</v>
      </c>
      <c r="GW69" s="52">
        <f t="shared" si="80"/>
        <v>21.299999999999997</v>
      </c>
      <c r="GX69" s="52">
        <f t="shared" si="80"/>
        <v>12</v>
      </c>
      <c r="GY69" s="52">
        <f t="shared" si="80"/>
        <v>79.2</v>
      </c>
      <c r="GZ69" s="52">
        <f t="shared" si="80"/>
        <v>30.099999999999994</v>
      </c>
      <c r="HA69" s="52">
        <f t="shared" si="80"/>
        <v>33.900000000000006</v>
      </c>
      <c r="HB69" s="52">
        <f t="shared" si="80"/>
        <v>1.2000000000000028</v>
      </c>
      <c r="HC69" s="52">
        <f t="shared" si="80"/>
        <v>43.3</v>
      </c>
      <c r="HD69" s="52">
        <f t="shared" si="80"/>
        <v>100</v>
      </c>
      <c r="HE69" s="52" t="e">
        <f t="shared" si="80"/>
        <v>#VALUE!</v>
      </c>
      <c r="HF69" s="52" t="e">
        <f t="shared" si="80"/>
        <v>#VALUE!</v>
      </c>
      <c r="HG69" s="52" t="e">
        <f t="shared" si="80"/>
        <v>#VALUE!</v>
      </c>
      <c r="HH69" s="52">
        <f t="shared" si="80"/>
        <v>19.900000000000006</v>
      </c>
      <c r="HI69" s="52">
        <f t="shared" si="80"/>
        <v>14.900000000000006</v>
      </c>
    </row>
    <row r="70" spans="1:217">
      <c r="A70" s="16">
        <v>69</v>
      </c>
      <c r="B70" s="22" t="str">
        <f t="shared" si="4"/>
        <v>EPI Protected Area Representativeness Index (2024)</v>
      </c>
      <c r="D70" s="52">
        <f t="shared" ref="D70:E72" si="81">100-D28</f>
        <v>99.7</v>
      </c>
      <c r="E70" s="52">
        <f t="shared" si="81"/>
        <v>53.6</v>
      </c>
      <c r="F70" s="52">
        <f t="shared" ref="F70:BQ70" si="82">100-F28</f>
        <v>93.9</v>
      </c>
      <c r="G70" s="52" t="e">
        <f t="shared" si="82"/>
        <v>#VALUE!</v>
      </c>
      <c r="H70" s="52" t="e">
        <f t="shared" si="82"/>
        <v>#VALUE!</v>
      </c>
      <c r="I70" s="52">
        <f t="shared" si="82"/>
        <v>64.400000000000006</v>
      </c>
      <c r="J70" s="52" t="e">
        <f t="shared" si="82"/>
        <v>#VALUE!</v>
      </c>
      <c r="K70" s="52" t="e">
        <f t="shared" si="82"/>
        <v>#VALUE!</v>
      </c>
      <c r="L70" s="52">
        <f t="shared" si="82"/>
        <v>85.1</v>
      </c>
      <c r="M70" s="52">
        <f t="shared" si="82"/>
        <v>85.6</v>
      </c>
      <c r="N70" s="52" t="e">
        <f t="shared" si="82"/>
        <v>#VALUE!</v>
      </c>
      <c r="O70" s="52">
        <f t="shared" si="82"/>
        <v>49.1</v>
      </c>
      <c r="P70" s="52">
        <f t="shared" si="82"/>
        <v>13.599999999999994</v>
      </c>
      <c r="Q70" s="52">
        <f t="shared" si="82"/>
        <v>92.8</v>
      </c>
      <c r="R70" s="52">
        <f t="shared" si="82"/>
        <v>19.900000000000006</v>
      </c>
      <c r="S70" s="52" t="e">
        <f t="shared" si="82"/>
        <v>#VALUE!</v>
      </c>
      <c r="T70" s="52">
        <f t="shared" si="82"/>
        <v>100</v>
      </c>
      <c r="U70" s="52" t="e">
        <f t="shared" si="82"/>
        <v>#VALUE!</v>
      </c>
      <c r="V70" s="52">
        <f t="shared" si="82"/>
        <v>63.8</v>
      </c>
      <c r="W70" s="52">
        <f t="shared" si="82"/>
        <v>29.599999999999994</v>
      </c>
      <c r="X70" s="52">
        <f t="shared" si="82"/>
        <v>0</v>
      </c>
      <c r="Y70" s="52">
        <f t="shared" si="82"/>
        <v>37.4</v>
      </c>
      <c r="Z70" s="52" t="e">
        <f t="shared" si="82"/>
        <v>#VALUE!</v>
      </c>
      <c r="AA70" s="52">
        <f t="shared" si="82"/>
        <v>59.1</v>
      </c>
      <c r="AB70" s="52">
        <f t="shared" si="82"/>
        <v>26.700000000000003</v>
      </c>
      <c r="AC70" s="52">
        <f t="shared" si="82"/>
        <v>44.9</v>
      </c>
      <c r="AD70" s="52">
        <f t="shared" si="82"/>
        <v>15.900000000000006</v>
      </c>
      <c r="AE70" s="52">
        <f t="shared" si="82"/>
        <v>0</v>
      </c>
      <c r="AF70" s="52">
        <f t="shared" si="82"/>
        <v>79.2</v>
      </c>
      <c r="AG70" s="52">
        <f t="shared" si="82"/>
        <v>51.3</v>
      </c>
      <c r="AH70" s="52">
        <f t="shared" si="82"/>
        <v>49.3</v>
      </c>
      <c r="AI70" s="52">
        <f t="shared" si="82"/>
        <v>71.7</v>
      </c>
      <c r="AJ70" s="52">
        <f t="shared" si="82"/>
        <v>33.299999999999997</v>
      </c>
      <c r="AK70" s="52">
        <f t="shared" si="82"/>
        <v>69.099999999999994</v>
      </c>
      <c r="AL70" s="52">
        <f t="shared" si="82"/>
        <v>59.7</v>
      </c>
      <c r="AM70" s="52" t="e">
        <f t="shared" si="82"/>
        <v>#VALUE!</v>
      </c>
      <c r="AN70" s="52" t="e">
        <f t="shared" si="82"/>
        <v>#VALUE!</v>
      </c>
      <c r="AO70" s="52">
        <f t="shared" si="82"/>
        <v>63</v>
      </c>
      <c r="AP70" s="52">
        <f t="shared" si="82"/>
        <v>70.2</v>
      </c>
      <c r="AQ70" s="52">
        <f t="shared" si="82"/>
        <v>65.400000000000006</v>
      </c>
      <c r="AR70" s="52">
        <f t="shared" si="82"/>
        <v>100</v>
      </c>
      <c r="AS70" s="52">
        <f t="shared" si="82"/>
        <v>32.400000000000006</v>
      </c>
      <c r="AT70" s="52" t="e">
        <f t="shared" si="82"/>
        <v>#VALUE!</v>
      </c>
      <c r="AU70" s="52">
        <f t="shared" si="82"/>
        <v>66.099999999999994</v>
      </c>
      <c r="AV70" s="52">
        <f t="shared" si="82"/>
        <v>30.200000000000003</v>
      </c>
      <c r="AW70" s="52" t="e">
        <f t="shared" si="82"/>
        <v>#VALUE!</v>
      </c>
      <c r="AX70" s="52">
        <f t="shared" si="82"/>
        <v>9.9999999999994316E-2</v>
      </c>
      <c r="AY70" s="52">
        <f t="shared" si="82"/>
        <v>62.9</v>
      </c>
      <c r="AZ70" s="52">
        <f t="shared" si="82"/>
        <v>44.2</v>
      </c>
      <c r="BA70" s="52">
        <f t="shared" si="82"/>
        <v>59.2</v>
      </c>
      <c r="BB70" s="52">
        <f t="shared" si="82"/>
        <v>62.4</v>
      </c>
      <c r="BC70" s="52">
        <f t="shared" si="82"/>
        <v>36.799999999999997</v>
      </c>
      <c r="BD70" s="52">
        <f t="shared" si="82"/>
        <v>58.5</v>
      </c>
      <c r="BE70" s="52">
        <f t="shared" si="82"/>
        <v>100</v>
      </c>
      <c r="BF70" s="52" t="e">
        <f t="shared" si="82"/>
        <v>#VALUE!</v>
      </c>
      <c r="BG70" s="52">
        <f t="shared" si="82"/>
        <v>43.2</v>
      </c>
      <c r="BH70" s="52">
        <f t="shared" si="82"/>
        <v>49.9</v>
      </c>
      <c r="BI70" s="52">
        <f t="shared" si="82"/>
        <v>77.5</v>
      </c>
      <c r="BJ70" s="52">
        <f t="shared" si="82"/>
        <v>65</v>
      </c>
      <c r="BK70" s="52">
        <f t="shared" si="82"/>
        <v>66.7</v>
      </c>
      <c r="BL70" s="52">
        <f t="shared" si="82"/>
        <v>96.9</v>
      </c>
      <c r="BM70" s="52">
        <f t="shared" si="82"/>
        <v>51.6</v>
      </c>
      <c r="BN70" s="52">
        <f t="shared" si="82"/>
        <v>64.8</v>
      </c>
      <c r="BO70" s="52">
        <f t="shared" si="82"/>
        <v>68.8</v>
      </c>
      <c r="BP70" s="52">
        <f t="shared" si="82"/>
        <v>100</v>
      </c>
      <c r="BQ70" s="52">
        <f t="shared" si="82"/>
        <v>72.599999999999994</v>
      </c>
      <c r="BR70" s="52">
        <f t="shared" ref="BR70:EC70" si="83">100-BR28</f>
        <v>28.5</v>
      </c>
      <c r="BS70" s="52" t="e">
        <f t="shared" si="83"/>
        <v>#VALUE!</v>
      </c>
      <c r="BT70" s="52">
        <f t="shared" si="83"/>
        <v>49.5</v>
      </c>
      <c r="BU70" s="52">
        <f t="shared" si="83"/>
        <v>60</v>
      </c>
      <c r="BV70" s="52">
        <f t="shared" si="83"/>
        <v>71.5</v>
      </c>
      <c r="BW70" s="52">
        <f t="shared" si="83"/>
        <v>23.700000000000003</v>
      </c>
      <c r="BX70" s="52">
        <f t="shared" si="83"/>
        <v>59.2</v>
      </c>
      <c r="BY70" s="52">
        <f t="shared" si="83"/>
        <v>52.8</v>
      </c>
      <c r="BZ70" s="52" t="e">
        <f t="shared" si="83"/>
        <v>#VALUE!</v>
      </c>
      <c r="CA70" s="52" t="e">
        <f t="shared" si="83"/>
        <v>#VALUE!</v>
      </c>
      <c r="CB70" s="52" t="e">
        <f t="shared" si="83"/>
        <v>#VALUE!</v>
      </c>
      <c r="CC70" s="52">
        <f t="shared" si="83"/>
        <v>42.4</v>
      </c>
      <c r="CD70" s="52">
        <f t="shared" si="83"/>
        <v>32.900000000000006</v>
      </c>
      <c r="CE70" s="52">
        <f t="shared" si="83"/>
        <v>36.700000000000003</v>
      </c>
      <c r="CF70" s="52">
        <f t="shared" si="83"/>
        <v>3.0999999999999943</v>
      </c>
      <c r="CG70" s="52">
        <f t="shared" si="83"/>
        <v>54.6</v>
      </c>
      <c r="CH70" s="52">
        <f t="shared" si="83"/>
        <v>35.299999999999997</v>
      </c>
      <c r="CI70" s="52" t="e">
        <f t="shared" si="83"/>
        <v>#VALUE!</v>
      </c>
      <c r="CJ70" s="52">
        <f t="shared" si="83"/>
        <v>61.9</v>
      </c>
      <c r="CK70" s="52">
        <f t="shared" si="83"/>
        <v>37</v>
      </c>
      <c r="CL70" s="52">
        <f t="shared" si="83"/>
        <v>100</v>
      </c>
      <c r="CM70" s="52">
        <f t="shared" si="83"/>
        <v>85.1</v>
      </c>
      <c r="CN70" s="52">
        <f t="shared" si="83"/>
        <v>89.9</v>
      </c>
      <c r="CO70" s="52">
        <f t="shared" si="83"/>
        <v>91.2</v>
      </c>
      <c r="CP70" s="52">
        <f t="shared" si="83"/>
        <v>53.2</v>
      </c>
      <c r="CQ70" s="52">
        <f t="shared" si="83"/>
        <v>81.3</v>
      </c>
      <c r="CR70" s="52">
        <f t="shared" si="83"/>
        <v>44.6</v>
      </c>
      <c r="CS70" s="52">
        <f t="shared" si="83"/>
        <v>55.5</v>
      </c>
      <c r="CT70" s="52">
        <f t="shared" si="83"/>
        <v>75</v>
      </c>
      <c r="CU70" s="52" t="e">
        <f t="shared" si="83"/>
        <v>#VALUE!</v>
      </c>
      <c r="CV70" s="52">
        <f t="shared" si="83"/>
        <v>68.400000000000006</v>
      </c>
      <c r="CW70" s="52">
        <f t="shared" si="83"/>
        <v>87.4</v>
      </c>
      <c r="CX70" s="52">
        <f t="shared" si="83"/>
        <v>61.6</v>
      </c>
      <c r="CY70" s="52" t="e">
        <f t="shared" si="83"/>
        <v>#VALUE!</v>
      </c>
      <c r="CZ70" s="52" t="e">
        <f t="shared" si="83"/>
        <v>#VALUE!</v>
      </c>
      <c r="DA70" s="52">
        <f t="shared" si="83"/>
        <v>80.900000000000006</v>
      </c>
      <c r="DB70" s="52" t="e">
        <f t="shared" si="83"/>
        <v>#VALUE!</v>
      </c>
      <c r="DC70" s="52">
        <f t="shared" si="83"/>
        <v>55.8</v>
      </c>
      <c r="DD70" s="52">
        <f t="shared" si="83"/>
        <v>63.7</v>
      </c>
      <c r="DE70" s="52">
        <f t="shared" si="83"/>
        <v>67.099999999999994</v>
      </c>
      <c r="DF70" s="52">
        <f t="shared" si="83"/>
        <v>57.4</v>
      </c>
      <c r="DG70" s="52">
        <f t="shared" si="83"/>
        <v>85.1</v>
      </c>
      <c r="DH70" s="52">
        <f t="shared" si="83"/>
        <v>74.400000000000006</v>
      </c>
      <c r="DI70" s="52">
        <f t="shared" si="83"/>
        <v>75.400000000000006</v>
      </c>
      <c r="DJ70" s="52" t="e">
        <f t="shared" si="83"/>
        <v>#VALUE!</v>
      </c>
      <c r="DK70" s="52" t="e">
        <f t="shared" si="83"/>
        <v>#VALUE!</v>
      </c>
      <c r="DL70" s="52">
        <f t="shared" si="83"/>
        <v>58.3</v>
      </c>
      <c r="DM70" s="52">
        <f t="shared" si="83"/>
        <v>10.400000000000006</v>
      </c>
      <c r="DN70" s="52" t="e">
        <f t="shared" si="83"/>
        <v>#VALUE!</v>
      </c>
      <c r="DO70" s="52">
        <f t="shared" si="83"/>
        <v>65.5</v>
      </c>
      <c r="DP70" s="52">
        <f t="shared" si="83"/>
        <v>36.1</v>
      </c>
      <c r="DQ70" s="52">
        <f t="shared" si="83"/>
        <v>85.4</v>
      </c>
      <c r="DR70" s="52" t="e">
        <f t="shared" si="83"/>
        <v>#VALUE!</v>
      </c>
      <c r="DS70" s="52">
        <f t="shared" si="83"/>
        <v>84.1</v>
      </c>
      <c r="DT70" s="52" t="e">
        <f t="shared" si="83"/>
        <v>#VALUE!</v>
      </c>
      <c r="DU70" s="52" t="e">
        <f t="shared" si="83"/>
        <v>#VALUE!</v>
      </c>
      <c r="DV70" s="52" t="e">
        <f t="shared" si="83"/>
        <v>#VALUE!</v>
      </c>
      <c r="DW70" s="52">
        <f t="shared" si="83"/>
        <v>99.1</v>
      </c>
      <c r="DX70" s="52" t="e">
        <f t="shared" si="83"/>
        <v>#VALUE!</v>
      </c>
      <c r="DY70" s="52">
        <f t="shared" si="83"/>
        <v>82</v>
      </c>
      <c r="DZ70" s="52" t="e">
        <f t="shared" si="83"/>
        <v>#VALUE!</v>
      </c>
      <c r="EA70" s="52">
        <f t="shared" si="83"/>
        <v>83.8</v>
      </c>
      <c r="EB70" s="52" t="e">
        <f t="shared" si="83"/>
        <v>#VALUE!</v>
      </c>
      <c r="EC70" s="52">
        <f t="shared" si="83"/>
        <v>73.5</v>
      </c>
      <c r="ED70" s="52">
        <f t="shared" ref="ED70:GO70" si="84">100-ED28</f>
        <v>35</v>
      </c>
      <c r="EE70" s="52">
        <f t="shared" si="84"/>
        <v>87.4</v>
      </c>
      <c r="EF70" s="52">
        <f t="shared" si="84"/>
        <v>31.599999999999994</v>
      </c>
      <c r="EG70" s="52">
        <f t="shared" si="84"/>
        <v>92.9</v>
      </c>
      <c r="EH70" s="52">
        <f t="shared" si="84"/>
        <v>0</v>
      </c>
      <c r="EI70" s="52" t="e">
        <f t="shared" si="84"/>
        <v>#VALUE!</v>
      </c>
      <c r="EJ70" s="52">
        <f t="shared" si="84"/>
        <v>86.2</v>
      </c>
      <c r="EK70" s="52">
        <f t="shared" si="84"/>
        <v>47.2</v>
      </c>
      <c r="EL70" s="52" t="e">
        <f t="shared" si="84"/>
        <v>#VALUE!</v>
      </c>
      <c r="EM70" s="52">
        <f t="shared" si="84"/>
        <v>71.5</v>
      </c>
      <c r="EN70" s="52">
        <f t="shared" si="84"/>
        <v>14.700000000000003</v>
      </c>
      <c r="EO70" s="52">
        <f t="shared" si="84"/>
        <v>46.1</v>
      </c>
      <c r="EP70" s="52">
        <f t="shared" si="84"/>
        <v>71.8</v>
      </c>
      <c r="EQ70" s="52" t="e">
        <f t="shared" si="84"/>
        <v>#VALUE!</v>
      </c>
      <c r="ER70" s="52">
        <f t="shared" si="84"/>
        <v>57.7</v>
      </c>
      <c r="ES70" s="52">
        <f t="shared" si="84"/>
        <v>2</v>
      </c>
      <c r="ET70" s="52">
        <f t="shared" si="84"/>
        <v>57.9</v>
      </c>
      <c r="EU70" s="52">
        <f t="shared" si="84"/>
        <v>93.4</v>
      </c>
      <c r="EV70" s="52" t="e">
        <f t="shared" si="84"/>
        <v>#VALUE!</v>
      </c>
      <c r="EW70" s="52">
        <f t="shared" si="84"/>
        <v>31.099999999999994</v>
      </c>
      <c r="EX70" s="52">
        <f t="shared" si="84"/>
        <v>100</v>
      </c>
      <c r="EY70" s="52">
        <f t="shared" si="84"/>
        <v>56.7</v>
      </c>
      <c r="EZ70" s="52">
        <f t="shared" si="84"/>
        <v>51.6</v>
      </c>
      <c r="FA70" s="52">
        <f t="shared" si="84"/>
        <v>71.5</v>
      </c>
      <c r="FB70" s="52">
        <f t="shared" si="84"/>
        <v>33.400000000000006</v>
      </c>
      <c r="FC70" s="52">
        <f t="shared" si="84"/>
        <v>53.7</v>
      </c>
      <c r="FD70" s="52" t="e">
        <f t="shared" si="84"/>
        <v>#VALUE!</v>
      </c>
      <c r="FE70" s="52">
        <f t="shared" si="84"/>
        <v>44.7</v>
      </c>
      <c r="FF70" s="52" t="e">
        <f t="shared" si="84"/>
        <v>#VALUE!</v>
      </c>
      <c r="FG70" s="52">
        <f t="shared" si="84"/>
        <v>56.2</v>
      </c>
      <c r="FH70" s="52">
        <f t="shared" si="84"/>
        <v>72.8</v>
      </c>
      <c r="FI70" s="52">
        <f t="shared" si="84"/>
        <v>65.599999999999994</v>
      </c>
      <c r="FJ70" s="52" t="e">
        <f t="shared" si="84"/>
        <v>#VALUE!</v>
      </c>
      <c r="FK70" s="52" t="e">
        <f t="shared" si="84"/>
        <v>#VALUE!</v>
      </c>
      <c r="FL70" s="52" t="e">
        <f t="shared" si="84"/>
        <v>#VALUE!</v>
      </c>
      <c r="FM70" s="52">
        <f t="shared" si="84"/>
        <v>65.900000000000006</v>
      </c>
      <c r="FN70" s="52">
        <f t="shared" si="84"/>
        <v>45.7</v>
      </c>
      <c r="FO70" s="52">
        <f t="shared" si="84"/>
        <v>65.3</v>
      </c>
      <c r="FP70" s="52" t="e">
        <f t="shared" si="84"/>
        <v>#VALUE!</v>
      </c>
      <c r="FQ70" s="52">
        <f t="shared" si="84"/>
        <v>75.400000000000006</v>
      </c>
      <c r="FR70" s="52" t="e">
        <f t="shared" si="84"/>
        <v>#VALUE!</v>
      </c>
      <c r="FS70" s="52">
        <f t="shared" si="84"/>
        <v>37.6</v>
      </c>
      <c r="FT70" s="52">
        <f t="shared" si="84"/>
        <v>30.099999999999994</v>
      </c>
      <c r="FU70" s="52">
        <f t="shared" si="84"/>
        <v>100</v>
      </c>
      <c r="FV70" s="52" t="e">
        <f t="shared" si="84"/>
        <v>#VALUE!</v>
      </c>
      <c r="FW70" s="52">
        <f t="shared" si="84"/>
        <v>83.7</v>
      </c>
      <c r="FX70" s="52" t="e">
        <f t="shared" si="84"/>
        <v>#VALUE!</v>
      </c>
      <c r="FY70" s="52">
        <f t="shared" si="84"/>
        <v>40.5</v>
      </c>
      <c r="FZ70" s="52">
        <f t="shared" si="84"/>
        <v>40.200000000000003</v>
      </c>
      <c r="GA70" s="52" t="e">
        <f t="shared" si="84"/>
        <v>#VALUE!</v>
      </c>
      <c r="GB70" s="52" t="e">
        <f t="shared" si="84"/>
        <v>#VALUE!</v>
      </c>
      <c r="GC70" s="52" t="e">
        <f t="shared" si="84"/>
        <v>#VALUE!</v>
      </c>
      <c r="GD70" s="52">
        <f t="shared" si="84"/>
        <v>89</v>
      </c>
      <c r="GE70" s="52">
        <f t="shared" si="84"/>
        <v>0</v>
      </c>
      <c r="GF70" s="52">
        <f t="shared" si="84"/>
        <v>59.8</v>
      </c>
      <c r="GG70" s="52">
        <f t="shared" si="84"/>
        <v>7.0999999999999943</v>
      </c>
      <c r="GH70" s="52" t="e">
        <f t="shared" si="84"/>
        <v>#VALUE!</v>
      </c>
      <c r="GI70" s="52">
        <f t="shared" si="84"/>
        <v>76</v>
      </c>
      <c r="GJ70" s="52">
        <f t="shared" si="84"/>
        <v>70.5</v>
      </c>
      <c r="GK70" s="52">
        <f t="shared" si="84"/>
        <v>0</v>
      </c>
      <c r="GL70" s="52">
        <f t="shared" si="84"/>
        <v>73</v>
      </c>
      <c r="GM70" s="52">
        <f t="shared" si="84"/>
        <v>85.2</v>
      </c>
      <c r="GN70" s="52">
        <f t="shared" si="84"/>
        <v>54.3</v>
      </c>
      <c r="GO70" s="52" t="e">
        <f t="shared" si="84"/>
        <v>#VALUE!</v>
      </c>
      <c r="GP70" s="52">
        <f t="shared" ref="GP70:HI70" si="85">100-GP28</f>
        <v>0</v>
      </c>
      <c r="GQ70" s="52">
        <f t="shared" si="85"/>
        <v>89.3</v>
      </c>
      <c r="GR70" s="52">
        <f t="shared" si="85"/>
        <v>94.6</v>
      </c>
      <c r="GS70" s="52">
        <f t="shared" si="85"/>
        <v>97.7</v>
      </c>
      <c r="GT70" s="52" t="e">
        <f t="shared" si="85"/>
        <v>#VALUE!</v>
      </c>
      <c r="GU70" s="52">
        <f t="shared" si="85"/>
        <v>60.9</v>
      </c>
      <c r="GV70" s="52">
        <f t="shared" si="85"/>
        <v>77.599999999999994</v>
      </c>
      <c r="GW70" s="52">
        <f t="shared" si="85"/>
        <v>57.5</v>
      </c>
      <c r="GX70" s="52">
        <f t="shared" si="85"/>
        <v>40</v>
      </c>
      <c r="GY70" s="52">
        <f t="shared" si="85"/>
        <v>85.4</v>
      </c>
      <c r="GZ70" s="52">
        <f t="shared" si="85"/>
        <v>93.7</v>
      </c>
      <c r="HA70" s="52">
        <f t="shared" si="85"/>
        <v>89.2</v>
      </c>
      <c r="HB70" s="52">
        <f t="shared" si="85"/>
        <v>98.3</v>
      </c>
      <c r="HC70" s="52">
        <f t="shared" si="85"/>
        <v>0</v>
      </c>
      <c r="HD70" s="52">
        <f t="shared" si="85"/>
        <v>74.599999999999994</v>
      </c>
      <c r="HE70" s="52" t="e">
        <f t="shared" si="85"/>
        <v>#VALUE!</v>
      </c>
      <c r="HF70" s="52" t="e">
        <f t="shared" si="85"/>
        <v>#VALUE!</v>
      </c>
      <c r="HG70" s="52" t="e">
        <f t="shared" si="85"/>
        <v>#VALUE!</v>
      </c>
      <c r="HH70" s="52">
        <f t="shared" si="85"/>
        <v>0.40000000000000568</v>
      </c>
      <c r="HI70" s="52">
        <f t="shared" si="85"/>
        <v>35.299999999999997</v>
      </c>
    </row>
    <row r="71" spans="1:217">
      <c r="A71" s="16">
        <v>70</v>
      </c>
      <c r="B71" s="22" t="str">
        <f t="shared" si="4"/>
        <v>EPI Marine Protected Areas (2024)</v>
      </c>
      <c r="D71" s="52" t="e">
        <f t="shared" si="81"/>
        <v>#VALUE!</v>
      </c>
      <c r="E71" s="52">
        <f t="shared" si="81"/>
        <v>75.599999999999994</v>
      </c>
      <c r="F71" s="52">
        <f t="shared" ref="F71:BQ71" si="86">100-F29</f>
        <v>100</v>
      </c>
      <c r="G71" s="52" t="e">
        <f t="shared" si="86"/>
        <v>#VALUE!</v>
      </c>
      <c r="H71" s="52" t="e">
        <f t="shared" si="86"/>
        <v>#VALUE!</v>
      </c>
      <c r="I71" s="52">
        <f t="shared" si="86"/>
        <v>100</v>
      </c>
      <c r="J71" s="52" t="e">
        <f t="shared" si="86"/>
        <v>#VALUE!</v>
      </c>
      <c r="K71" s="52">
        <f t="shared" si="86"/>
        <v>66.900000000000006</v>
      </c>
      <c r="L71" s="52">
        <f t="shared" si="86"/>
        <v>10.900000000000006</v>
      </c>
      <c r="M71" s="52" t="e">
        <f t="shared" si="86"/>
        <v>#VALUE!</v>
      </c>
      <c r="N71" s="52" t="e">
        <f t="shared" si="86"/>
        <v>#VALUE!</v>
      </c>
      <c r="O71" s="52">
        <f t="shared" si="86"/>
        <v>57.5</v>
      </c>
      <c r="P71" s="52" t="e">
        <f t="shared" si="86"/>
        <v>#VALUE!</v>
      </c>
      <c r="Q71" s="52">
        <f t="shared" si="86"/>
        <v>80</v>
      </c>
      <c r="R71" s="52">
        <f t="shared" si="86"/>
        <v>82.6</v>
      </c>
      <c r="S71" s="52">
        <f t="shared" si="86"/>
        <v>40.6</v>
      </c>
      <c r="T71" s="52">
        <f t="shared" si="86"/>
        <v>38.9</v>
      </c>
      <c r="U71" s="52">
        <f t="shared" si="86"/>
        <v>100</v>
      </c>
      <c r="V71" s="52" t="e">
        <f t="shared" si="86"/>
        <v>#VALUE!</v>
      </c>
      <c r="W71" s="52">
        <f t="shared" si="86"/>
        <v>20</v>
      </c>
      <c r="X71" s="52">
        <f t="shared" si="86"/>
        <v>63.3</v>
      </c>
      <c r="Y71" s="52">
        <f t="shared" si="86"/>
        <v>100</v>
      </c>
      <c r="Z71" s="52" t="e">
        <f t="shared" si="86"/>
        <v>#VALUE!</v>
      </c>
      <c r="AA71" s="52" t="e">
        <f t="shared" si="86"/>
        <v>#VALUE!</v>
      </c>
      <c r="AB71" s="52" t="e">
        <f t="shared" si="86"/>
        <v>#VALUE!</v>
      </c>
      <c r="AC71" s="52">
        <f t="shared" si="86"/>
        <v>69</v>
      </c>
      <c r="AD71" s="52" t="e">
        <f t="shared" si="86"/>
        <v>#VALUE!</v>
      </c>
      <c r="AE71" s="52">
        <f t="shared" si="86"/>
        <v>60.1</v>
      </c>
      <c r="AF71" s="52">
        <f t="shared" si="86"/>
        <v>98.9</v>
      </c>
      <c r="AG71" s="52">
        <f t="shared" si="86"/>
        <v>100</v>
      </c>
      <c r="AH71" s="52" t="e">
        <f t="shared" si="86"/>
        <v>#VALUE!</v>
      </c>
      <c r="AI71" s="52" t="e">
        <f t="shared" si="86"/>
        <v>#VALUE!</v>
      </c>
      <c r="AJ71" s="52">
        <f t="shared" si="86"/>
        <v>82.4</v>
      </c>
      <c r="AK71" s="52">
        <f t="shared" si="86"/>
        <v>24.400000000000006</v>
      </c>
      <c r="AL71" s="52">
        <f t="shared" si="86"/>
        <v>73.099999999999994</v>
      </c>
      <c r="AM71" s="52">
        <f t="shared" si="86"/>
        <v>100</v>
      </c>
      <c r="AN71" s="52" t="e">
        <f t="shared" si="86"/>
        <v>#VALUE!</v>
      </c>
      <c r="AO71" s="52" t="e">
        <f t="shared" si="86"/>
        <v>#VALUE!</v>
      </c>
      <c r="AP71" s="52" t="e">
        <f t="shared" si="86"/>
        <v>#VALUE!</v>
      </c>
      <c r="AQ71" s="52">
        <f t="shared" si="86"/>
        <v>62.2</v>
      </c>
      <c r="AR71" s="52">
        <f t="shared" si="86"/>
        <v>97.5</v>
      </c>
      <c r="AS71" s="52">
        <f t="shared" si="86"/>
        <v>49</v>
      </c>
      <c r="AT71" s="52">
        <f t="shared" si="86"/>
        <v>76.7</v>
      </c>
      <c r="AU71" s="52">
        <f t="shared" si="86"/>
        <v>40.4</v>
      </c>
      <c r="AV71" s="52">
        <f t="shared" si="86"/>
        <v>77.3</v>
      </c>
      <c r="AW71" s="52" t="e">
        <f t="shared" si="86"/>
        <v>#VALUE!</v>
      </c>
      <c r="AX71" s="52">
        <f t="shared" si="86"/>
        <v>62.5</v>
      </c>
      <c r="AY71" s="52">
        <f t="shared" si="86"/>
        <v>97.6</v>
      </c>
      <c r="AZ71" s="52">
        <f t="shared" si="86"/>
        <v>66.599999999999994</v>
      </c>
      <c r="BA71" s="52">
        <f t="shared" si="86"/>
        <v>66.099999999999994</v>
      </c>
      <c r="BB71" s="52">
        <f t="shared" si="86"/>
        <v>84</v>
      </c>
      <c r="BC71" s="52" t="e">
        <f t="shared" si="86"/>
        <v>#VALUE!</v>
      </c>
      <c r="BD71" s="52">
        <f t="shared" si="86"/>
        <v>82.7</v>
      </c>
      <c r="BE71" s="52">
        <f t="shared" si="86"/>
        <v>100</v>
      </c>
      <c r="BF71" s="52">
        <f t="shared" si="86"/>
        <v>96.8</v>
      </c>
      <c r="BG71" s="52">
        <f t="shared" si="86"/>
        <v>56.5</v>
      </c>
      <c r="BH71" s="52">
        <f t="shared" si="86"/>
        <v>33.700000000000003</v>
      </c>
      <c r="BI71" s="52">
        <f t="shared" si="86"/>
        <v>72.5</v>
      </c>
      <c r="BJ71" s="52">
        <f t="shared" si="86"/>
        <v>61.1</v>
      </c>
      <c r="BK71" s="52">
        <f t="shared" si="86"/>
        <v>74.7</v>
      </c>
      <c r="BL71" s="52">
        <f t="shared" si="86"/>
        <v>100</v>
      </c>
      <c r="BM71" s="52">
        <f t="shared" si="86"/>
        <v>17.400000000000006</v>
      </c>
      <c r="BN71" s="52" t="e">
        <f t="shared" si="86"/>
        <v>#VALUE!</v>
      </c>
      <c r="BO71" s="52" t="e">
        <f t="shared" si="86"/>
        <v>#VALUE!</v>
      </c>
      <c r="BP71" s="52">
        <f t="shared" si="86"/>
        <v>83.1</v>
      </c>
      <c r="BQ71" s="52">
        <f t="shared" si="86"/>
        <v>55.3</v>
      </c>
      <c r="BR71" s="52">
        <f t="shared" ref="BR71:EC71" si="87">100-BR29</f>
        <v>42</v>
      </c>
      <c r="BS71" s="52" t="e">
        <f t="shared" si="87"/>
        <v>#VALUE!</v>
      </c>
      <c r="BT71" s="52">
        <f t="shared" si="87"/>
        <v>50</v>
      </c>
      <c r="BU71" s="52">
        <f t="shared" si="87"/>
        <v>43.6</v>
      </c>
      <c r="BV71" s="52">
        <f t="shared" si="87"/>
        <v>32.700000000000003</v>
      </c>
      <c r="BW71" s="52">
        <f t="shared" si="87"/>
        <v>4.9000000000000057</v>
      </c>
      <c r="BX71" s="52">
        <f t="shared" si="87"/>
        <v>99.9</v>
      </c>
      <c r="BY71" s="52">
        <f t="shared" si="87"/>
        <v>60.3</v>
      </c>
      <c r="BZ71" s="52" t="e">
        <f t="shared" si="87"/>
        <v>#VALUE!</v>
      </c>
      <c r="CA71" s="52">
        <f t="shared" si="87"/>
        <v>96.6</v>
      </c>
      <c r="CB71" s="52" t="e">
        <f t="shared" si="87"/>
        <v>#VALUE!</v>
      </c>
      <c r="CC71" s="52">
        <f t="shared" si="87"/>
        <v>80.8</v>
      </c>
      <c r="CD71" s="52">
        <f t="shared" si="87"/>
        <v>92.3</v>
      </c>
      <c r="CE71" s="52">
        <f t="shared" si="87"/>
        <v>78.599999999999994</v>
      </c>
      <c r="CF71" s="52">
        <f t="shared" si="87"/>
        <v>100</v>
      </c>
      <c r="CG71" s="52">
        <f t="shared" si="87"/>
        <v>73.2</v>
      </c>
      <c r="CH71" s="52">
        <f t="shared" si="87"/>
        <v>74.400000000000006</v>
      </c>
      <c r="CI71" s="52" t="e">
        <f t="shared" si="87"/>
        <v>#VALUE!</v>
      </c>
      <c r="CJ71" s="52" t="e">
        <f t="shared" si="87"/>
        <v>#VALUE!</v>
      </c>
      <c r="CK71" s="52">
        <f t="shared" si="87"/>
        <v>70.8</v>
      </c>
      <c r="CL71" s="52">
        <f t="shared" si="87"/>
        <v>99.8</v>
      </c>
      <c r="CM71" s="52">
        <f t="shared" si="87"/>
        <v>88</v>
      </c>
      <c r="CN71" s="52">
        <f t="shared" si="87"/>
        <v>77.8</v>
      </c>
      <c r="CO71" s="52">
        <f t="shared" si="87"/>
        <v>99.6</v>
      </c>
      <c r="CP71" s="52">
        <f t="shared" si="87"/>
        <v>53.1</v>
      </c>
      <c r="CQ71" s="52">
        <f t="shared" si="87"/>
        <v>50</v>
      </c>
      <c r="CR71" s="52">
        <f t="shared" si="87"/>
        <v>58.2</v>
      </c>
      <c r="CS71" s="52">
        <f t="shared" si="87"/>
        <v>79.7</v>
      </c>
      <c r="CT71" s="52">
        <f t="shared" si="87"/>
        <v>41.3</v>
      </c>
      <c r="CU71" s="52" t="e">
        <f t="shared" si="87"/>
        <v>#VALUE!</v>
      </c>
      <c r="CV71" s="52">
        <f t="shared" si="87"/>
        <v>100</v>
      </c>
      <c r="CW71" s="52">
        <f t="shared" si="87"/>
        <v>58.3</v>
      </c>
      <c r="CX71" s="52">
        <f t="shared" si="87"/>
        <v>79.7</v>
      </c>
      <c r="CY71" s="52">
        <f t="shared" si="87"/>
        <v>92</v>
      </c>
      <c r="CZ71" s="52" t="e">
        <f t="shared" si="87"/>
        <v>#VALUE!</v>
      </c>
      <c r="DA71" s="52">
        <f t="shared" si="87"/>
        <v>84.9</v>
      </c>
      <c r="DB71" s="52" t="e">
        <f t="shared" si="87"/>
        <v>#VALUE!</v>
      </c>
      <c r="DC71" s="52">
        <f t="shared" si="87"/>
        <v>92.6</v>
      </c>
      <c r="DD71" s="52" t="e">
        <f t="shared" si="87"/>
        <v>#VALUE!</v>
      </c>
      <c r="DE71" s="52" t="e">
        <f t="shared" si="87"/>
        <v>#VALUE!</v>
      </c>
      <c r="DF71" s="52">
        <f t="shared" si="87"/>
        <v>57.1</v>
      </c>
      <c r="DG71" s="52">
        <f t="shared" si="87"/>
        <v>100</v>
      </c>
      <c r="DH71" s="52" t="e">
        <f t="shared" si="87"/>
        <v>#VALUE!</v>
      </c>
      <c r="DI71" s="52">
        <f t="shared" si="87"/>
        <v>95.5</v>
      </c>
      <c r="DJ71" s="52" t="e">
        <f t="shared" si="87"/>
        <v>#VALUE!</v>
      </c>
      <c r="DK71" s="52" t="e">
        <f t="shared" si="87"/>
        <v>#VALUE!</v>
      </c>
      <c r="DL71" s="52">
        <f t="shared" si="87"/>
        <v>0</v>
      </c>
      <c r="DM71" s="52" t="e">
        <f t="shared" si="87"/>
        <v>#VALUE!</v>
      </c>
      <c r="DN71" s="52" t="e">
        <f t="shared" si="87"/>
        <v>#VALUE!</v>
      </c>
      <c r="DO71" s="52">
        <f t="shared" si="87"/>
        <v>85.2</v>
      </c>
      <c r="DP71" s="52" t="e">
        <f t="shared" si="87"/>
        <v>#VALUE!</v>
      </c>
      <c r="DQ71" s="52">
        <f t="shared" si="87"/>
        <v>87.6</v>
      </c>
      <c r="DR71" s="52">
        <f t="shared" si="87"/>
        <v>98.7</v>
      </c>
      <c r="DS71" s="52" t="e">
        <f t="shared" si="87"/>
        <v>#VALUE!</v>
      </c>
      <c r="DT71" s="52">
        <f t="shared" si="87"/>
        <v>42.1</v>
      </c>
      <c r="DU71" s="52">
        <f t="shared" si="87"/>
        <v>94.9</v>
      </c>
      <c r="DV71" s="52" t="e">
        <f t="shared" si="87"/>
        <v>#VALUE!</v>
      </c>
      <c r="DW71" s="52">
        <f t="shared" si="87"/>
        <v>79.3</v>
      </c>
      <c r="DX71" s="52">
        <f t="shared" si="87"/>
        <v>82.9</v>
      </c>
      <c r="DY71" s="52">
        <f t="shared" si="87"/>
        <v>51.4</v>
      </c>
      <c r="DZ71" s="52">
        <f t="shared" si="87"/>
        <v>100</v>
      </c>
      <c r="EA71" s="52" t="e">
        <f t="shared" si="87"/>
        <v>#VALUE!</v>
      </c>
      <c r="EB71" s="52" t="e">
        <f t="shared" si="87"/>
        <v>#VALUE!</v>
      </c>
      <c r="EC71" s="52" t="e">
        <f t="shared" si="87"/>
        <v>#VALUE!</v>
      </c>
      <c r="ED71" s="52">
        <f t="shared" ref="ED71:GO71" si="88">100-ED29</f>
        <v>100</v>
      </c>
      <c r="EE71" s="52">
        <f t="shared" si="88"/>
        <v>93.4</v>
      </c>
      <c r="EF71" s="52">
        <f t="shared" si="88"/>
        <v>83.4</v>
      </c>
      <c r="EG71" s="52">
        <f t="shared" si="88"/>
        <v>97.9</v>
      </c>
      <c r="EH71" s="52">
        <f t="shared" si="88"/>
        <v>92.3</v>
      </c>
      <c r="EI71" s="52" t="e">
        <f t="shared" si="88"/>
        <v>#VALUE!</v>
      </c>
      <c r="EJ71" s="52" t="e">
        <f t="shared" si="88"/>
        <v>#VALUE!</v>
      </c>
      <c r="EK71" s="52">
        <f t="shared" si="88"/>
        <v>46.8</v>
      </c>
      <c r="EL71" s="52" t="e">
        <f t="shared" si="88"/>
        <v>#VALUE!</v>
      </c>
      <c r="EM71" s="52">
        <f t="shared" si="88"/>
        <v>75.5</v>
      </c>
      <c r="EN71" s="52">
        <f t="shared" si="88"/>
        <v>59.4</v>
      </c>
      <c r="EO71" s="52" t="e">
        <f t="shared" si="88"/>
        <v>#VALUE!</v>
      </c>
      <c r="EP71" s="52">
        <f t="shared" si="88"/>
        <v>99.6</v>
      </c>
      <c r="EQ71" s="52" t="e">
        <f t="shared" si="88"/>
        <v>#VALUE!</v>
      </c>
      <c r="ER71" s="52" t="e">
        <f t="shared" si="88"/>
        <v>#VALUE!</v>
      </c>
      <c r="ES71" s="52">
        <f t="shared" si="88"/>
        <v>88.7</v>
      </c>
      <c r="ET71" s="52">
        <f t="shared" si="88"/>
        <v>34.200000000000003</v>
      </c>
      <c r="EU71" s="52">
        <f t="shared" si="88"/>
        <v>99.3</v>
      </c>
      <c r="EV71" s="52" t="e">
        <f t="shared" si="88"/>
        <v>#VALUE!</v>
      </c>
      <c r="EW71" s="52">
        <f t="shared" si="88"/>
        <v>76.5</v>
      </c>
      <c r="EX71" s="52">
        <f t="shared" si="88"/>
        <v>96.5</v>
      </c>
      <c r="EY71" s="52" t="e">
        <f t="shared" si="88"/>
        <v>#VALUE!</v>
      </c>
      <c r="EZ71" s="52">
        <f t="shared" si="88"/>
        <v>83.4</v>
      </c>
      <c r="FA71" s="52">
        <f t="shared" si="88"/>
        <v>87.5</v>
      </c>
      <c r="FB71" s="52">
        <f t="shared" si="88"/>
        <v>20.5</v>
      </c>
      <c r="FC71" s="52">
        <f t="shared" si="88"/>
        <v>69.5</v>
      </c>
      <c r="FD71" s="52" t="e">
        <f t="shared" si="88"/>
        <v>#VALUE!</v>
      </c>
      <c r="FE71" s="52">
        <f t="shared" si="88"/>
        <v>63.8</v>
      </c>
      <c r="FF71" s="52" t="e">
        <f t="shared" si="88"/>
        <v>#VALUE!</v>
      </c>
      <c r="FG71" s="52">
        <f t="shared" si="88"/>
        <v>10</v>
      </c>
      <c r="FH71" s="52">
        <f t="shared" si="88"/>
        <v>95.6</v>
      </c>
      <c r="FI71" s="52" t="e">
        <f t="shared" si="88"/>
        <v>#VALUE!</v>
      </c>
      <c r="FJ71" s="52">
        <f t="shared" si="88"/>
        <v>94.8</v>
      </c>
      <c r="FK71" s="52" t="e">
        <f t="shared" si="88"/>
        <v>#VALUE!</v>
      </c>
      <c r="FL71" s="52">
        <f t="shared" si="88"/>
        <v>100</v>
      </c>
      <c r="FM71" s="52">
        <f t="shared" si="88"/>
        <v>94.2</v>
      </c>
      <c r="FN71" s="52">
        <f t="shared" si="88"/>
        <v>81.599999999999994</v>
      </c>
      <c r="FO71" s="52" t="e">
        <f t="shared" si="88"/>
        <v>#VALUE!</v>
      </c>
      <c r="FP71" s="52">
        <f t="shared" si="88"/>
        <v>49.8</v>
      </c>
      <c r="FQ71" s="52">
        <f t="shared" si="88"/>
        <v>60.9</v>
      </c>
      <c r="FR71" s="52">
        <f t="shared" si="88"/>
        <v>100</v>
      </c>
      <c r="FS71" s="52" t="e">
        <f t="shared" si="88"/>
        <v>#VALUE!</v>
      </c>
      <c r="FT71" s="52">
        <f t="shared" si="88"/>
        <v>72.2</v>
      </c>
      <c r="FU71" s="52">
        <f t="shared" si="88"/>
        <v>92.7</v>
      </c>
      <c r="FV71" s="52" t="e">
        <f t="shared" si="88"/>
        <v>#VALUE!</v>
      </c>
      <c r="FW71" s="52">
        <f t="shared" si="88"/>
        <v>45.4</v>
      </c>
      <c r="FX71" s="52" t="e">
        <f t="shared" si="88"/>
        <v>#VALUE!</v>
      </c>
      <c r="FY71" s="52">
        <f t="shared" si="88"/>
        <v>52.6</v>
      </c>
      <c r="FZ71" s="52">
        <f t="shared" si="88"/>
        <v>98.5</v>
      </c>
      <c r="GA71" s="52" t="e">
        <f t="shared" si="88"/>
        <v>#VALUE!</v>
      </c>
      <c r="GB71" s="52">
        <f t="shared" si="88"/>
        <v>86.8</v>
      </c>
      <c r="GC71" s="52">
        <f t="shared" si="88"/>
        <v>89.3</v>
      </c>
      <c r="GD71" s="52">
        <f t="shared" si="88"/>
        <v>72</v>
      </c>
      <c r="GE71" s="52">
        <f t="shared" si="88"/>
        <v>56.6</v>
      </c>
      <c r="GF71" s="52">
        <f t="shared" si="88"/>
        <v>52.5</v>
      </c>
      <c r="GG71" s="52" t="e">
        <f t="shared" si="88"/>
        <v>#VALUE!</v>
      </c>
      <c r="GH71" s="52" t="e">
        <f t="shared" si="88"/>
        <v>#VALUE!</v>
      </c>
      <c r="GI71" s="52">
        <f t="shared" si="88"/>
        <v>89.5</v>
      </c>
      <c r="GJ71" s="52" t="e">
        <f t="shared" si="88"/>
        <v>#VALUE!</v>
      </c>
      <c r="GK71" s="52">
        <f t="shared" si="88"/>
        <v>62.2</v>
      </c>
      <c r="GL71" s="52">
        <f t="shared" si="88"/>
        <v>71.400000000000006</v>
      </c>
      <c r="GM71" s="52">
        <f t="shared" si="88"/>
        <v>82.3</v>
      </c>
      <c r="GN71" s="52">
        <f t="shared" si="88"/>
        <v>100</v>
      </c>
      <c r="GO71" s="52">
        <f t="shared" si="88"/>
        <v>96.3</v>
      </c>
      <c r="GP71" s="52">
        <f t="shared" ref="GP71:HI71" si="89">100-GP29</f>
        <v>96.6</v>
      </c>
      <c r="GQ71" s="52">
        <f t="shared" si="89"/>
        <v>74.3</v>
      </c>
      <c r="GR71" s="52">
        <f t="shared" si="89"/>
        <v>79</v>
      </c>
      <c r="GS71" s="52">
        <f t="shared" si="89"/>
        <v>87.5</v>
      </c>
      <c r="GT71" s="52" t="e">
        <f t="shared" si="89"/>
        <v>#VALUE!</v>
      </c>
      <c r="GU71" s="52" t="e">
        <f t="shared" si="89"/>
        <v>#VALUE!</v>
      </c>
      <c r="GV71" s="52">
        <f t="shared" si="89"/>
        <v>65.8</v>
      </c>
      <c r="GW71" s="52">
        <f t="shared" si="89"/>
        <v>68.900000000000006</v>
      </c>
      <c r="GX71" s="52">
        <f t="shared" si="89"/>
        <v>45.8</v>
      </c>
      <c r="GY71" s="52">
        <f t="shared" si="89"/>
        <v>53.9</v>
      </c>
      <c r="GZ71" s="52">
        <f t="shared" si="89"/>
        <v>77.900000000000006</v>
      </c>
      <c r="HA71" s="52" t="e">
        <f t="shared" si="89"/>
        <v>#VALUE!</v>
      </c>
      <c r="HB71" s="52">
        <f t="shared" si="89"/>
        <v>98.2</v>
      </c>
      <c r="HC71" s="52">
        <f t="shared" si="89"/>
        <v>85.1</v>
      </c>
      <c r="HD71" s="52">
        <f t="shared" si="89"/>
        <v>93</v>
      </c>
      <c r="HE71" s="52" t="e">
        <f t="shared" si="89"/>
        <v>#VALUE!</v>
      </c>
      <c r="HF71" s="52" t="e">
        <f t="shared" si="89"/>
        <v>#VALUE!</v>
      </c>
      <c r="HG71" s="52" t="e">
        <f t="shared" si="89"/>
        <v>#VALUE!</v>
      </c>
      <c r="HH71" s="52" t="e">
        <f t="shared" si="89"/>
        <v>#VALUE!</v>
      </c>
      <c r="HI71" s="52" t="e">
        <f t="shared" si="89"/>
        <v>#VALUE!</v>
      </c>
    </row>
    <row r="72" spans="1:217">
      <c r="A72" s="16">
        <v>71</v>
      </c>
      <c r="B72" s="22" t="str">
        <f t="shared" si="4"/>
        <v>EPI Terrestrial Protected Areas (2024)</v>
      </c>
      <c r="D72" s="52">
        <f t="shared" si="81"/>
        <v>75.400000000000006</v>
      </c>
      <c r="E72" s="52">
        <f t="shared" si="81"/>
        <v>41.6</v>
      </c>
      <c r="F72" s="52">
        <f t="shared" ref="F72:BQ72" si="90">100-F30</f>
        <v>94</v>
      </c>
      <c r="G72" s="52" t="e">
        <f t="shared" si="90"/>
        <v>#VALUE!</v>
      </c>
      <c r="H72" s="52" t="e">
        <f t="shared" si="90"/>
        <v>#VALUE!</v>
      </c>
      <c r="I72" s="52">
        <f t="shared" si="90"/>
        <v>25.299999999999997</v>
      </c>
      <c r="J72" s="52" t="e">
        <f t="shared" si="90"/>
        <v>#VALUE!</v>
      </c>
      <c r="K72" s="52">
        <f t="shared" si="90"/>
        <v>27.099999999999994</v>
      </c>
      <c r="L72" s="52">
        <f t="shared" si="90"/>
        <v>59.5</v>
      </c>
      <c r="M72" s="52">
        <f t="shared" si="90"/>
        <v>60.5</v>
      </c>
      <c r="N72" s="52" t="e">
        <f t="shared" si="90"/>
        <v>#VALUE!</v>
      </c>
      <c r="O72" s="52">
        <f t="shared" si="90"/>
        <v>41.9</v>
      </c>
      <c r="P72" s="52">
        <f t="shared" si="90"/>
        <v>29.400000000000006</v>
      </c>
      <c r="Q72" s="52">
        <f t="shared" si="90"/>
        <v>58.7</v>
      </c>
      <c r="R72" s="52">
        <f t="shared" si="90"/>
        <v>53.8</v>
      </c>
      <c r="S72" s="52">
        <f t="shared" si="90"/>
        <v>100</v>
      </c>
      <c r="T72" s="52">
        <f t="shared" si="90"/>
        <v>76.099999999999994</v>
      </c>
      <c r="U72" s="52">
        <f t="shared" si="90"/>
        <v>98.3</v>
      </c>
      <c r="V72" s="52">
        <f t="shared" si="90"/>
        <v>6.2999999999999972</v>
      </c>
      <c r="W72" s="52">
        <f t="shared" si="90"/>
        <v>53.9</v>
      </c>
      <c r="X72" s="52">
        <f t="shared" si="90"/>
        <v>60.2</v>
      </c>
      <c r="Y72" s="52">
        <f t="shared" si="90"/>
        <v>8.2999999999999972</v>
      </c>
      <c r="Z72" s="52" t="e">
        <f t="shared" si="90"/>
        <v>#VALUE!</v>
      </c>
      <c r="AA72" s="52">
        <f t="shared" si="90"/>
        <v>22.200000000000003</v>
      </c>
      <c r="AB72" s="52">
        <f t="shared" si="90"/>
        <v>33.5</v>
      </c>
      <c r="AC72" s="52">
        <f t="shared" si="90"/>
        <v>32.5</v>
      </c>
      <c r="AD72" s="52">
        <f t="shared" si="90"/>
        <v>21.200000000000003</v>
      </c>
      <c r="AE72" s="52">
        <f t="shared" si="90"/>
        <v>40.299999999999997</v>
      </c>
      <c r="AF72" s="52">
        <f t="shared" si="90"/>
        <v>55.5</v>
      </c>
      <c r="AG72" s="52">
        <f t="shared" si="90"/>
        <v>0.79999999999999716</v>
      </c>
      <c r="AH72" s="52">
        <f t="shared" si="90"/>
        <v>11.200000000000003</v>
      </c>
      <c r="AI72" s="52">
        <f t="shared" si="90"/>
        <v>10.599999999999994</v>
      </c>
      <c r="AJ72" s="52">
        <f t="shared" si="90"/>
        <v>27.400000000000006</v>
      </c>
      <c r="AK72" s="52">
        <f t="shared" si="90"/>
        <v>32.299999999999997</v>
      </c>
      <c r="AL72" s="52">
        <f t="shared" si="90"/>
        <v>59.3</v>
      </c>
      <c r="AM72" s="52">
        <f t="shared" si="90"/>
        <v>98.7</v>
      </c>
      <c r="AN72" s="52" t="e">
        <f t="shared" si="90"/>
        <v>#VALUE!</v>
      </c>
      <c r="AO72" s="52">
        <f t="shared" si="90"/>
        <v>5.5</v>
      </c>
      <c r="AP72" s="52">
        <f t="shared" si="90"/>
        <v>28</v>
      </c>
      <c r="AQ72" s="52">
        <f t="shared" si="90"/>
        <v>36.1</v>
      </c>
      <c r="AR72" s="52">
        <f t="shared" si="90"/>
        <v>96.2</v>
      </c>
      <c r="AS72" s="52">
        <f t="shared" si="90"/>
        <v>18.799999999999997</v>
      </c>
      <c r="AT72" s="52">
        <f t="shared" si="90"/>
        <v>58.9</v>
      </c>
      <c r="AU72" s="52">
        <f t="shared" si="90"/>
        <v>33.200000000000003</v>
      </c>
      <c r="AV72" s="52">
        <f t="shared" si="90"/>
        <v>25</v>
      </c>
      <c r="AW72" s="52" t="e">
        <f t="shared" si="90"/>
        <v>#VALUE!</v>
      </c>
      <c r="AX72" s="52">
        <f t="shared" si="90"/>
        <v>45.3</v>
      </c>
      <c r="AY72" s="52">
        <f t="shared" si="90"/>
        <v>6</v>
      </c>
      <c r="AZ72" s="52">
        <f t="shared" si="90"/>
        <v>5</v>
      </c>
      <c r="BA72" s="52">
        <f t="shared" si="90"/>
        <v>28.099999999999994</v>
      </c>
      <c r="BB72" s="52">
        <f t="shared" si="90"/>
        <v>40.1</v>
      </c>
      <c r="BC72" s="52">
        <f t="shared" si="90"/>
        <v>1.5999999999999943</v>
      </c>
      <c r="BD72" s="52">
        <f t="shared" si="90"/>
        <v>47.6</v>
      </c>
      <c r="BE72" s="52">
        <f t="shared" si="90"/>
        <v>97.9</v>
      </c>
      <c r="BF72" s="52">
        <f t="shared" si="90"/>
        <v>57</v>
      </c>
      <c r="BG72" s="52">
        <f t="shared" si="90"/>
        <v>4.7000000000000028</v>
      </c>
      <c r="BH72" s="52">
        <f t="shared" si="90"/>
        <v>47.6</v>
      </c>
      <c r="BI72" s="52">
        <f t="shared" si="90"/>
        <v>55.4</v>
      </c>
      <c r="BJ72" s="52">
        <f t="shared" si="90"/>
        <v>54.5</v>
      </c>
      <c r="BK72" s="52">
        <f t="shared" si="90"/>
        <v>0</v>
      </c>
      <c r="BL72" s="52">
        <f t="shared" si="90"/>
        <v>100</v>
      </c>
      <c r="BM72" s="52">
        <f t="shared" si="90"/>
        <v>4.4000000000000057</v>
      </c>
      <c r="BN72" s="52">
        <f t="shared" si="90"/>
        <v>73.400000000000006</v>
      </c>
      <c r="BO72" s="52">
        <f t="shared" si="90"/>
        <v>71</v>
      </c>
      <c r="BP72" s="52">
        <f t="shared" si="90"/>
        <v>94.5</v>
      </c>
      <c r="BQ72" s="52">
        <f t="shared" si="90"/>
        <v>16</v>
      </c>
      <c r="BR72" s="52">
        <f t="shared" ref="BR72:EC72" si="91">100-BR30</f>
        <v>31.599999999999994</v>
      </c>
      <c r="BS72" s="52" t="e">
        <f t="shared" si="91"/>
        <v>#VALUE!</v>
      </c>
      <c r="BT72" s="52">
        <f t="shared" si="91"/>
        <v>9.5</v>
      </c>
      <c r="BU72" s="52">
        <f t="shared" si="91"/>
        <v>84.5</v>
      </c>
      <c r="BV72" s="52">
        <f t="shared" si="91"/>
        <v>68.099999999999994</v>
      </c>
      <c r="BW72" s="52">
        <f t="shared" si="91"/>
        <v>23.299999999999997</v>
      </c>
      <c r="BX72" s="52">
        <f t="shared" si="91"/>
        <v>9.5999999999999943</v>
      </c>
      <c r="BY72" s="52">
        <f t="shared" si="91"/>
        <v>14.799999999999997</v>
      </c>
      <c r="BZ72" s="52" t="e">
        <f t="shared" si="91"/>
        <v>#VALUE!</v>
      </c>
      <c r="CA72" s="52">
        <f t="shared" si="91"/>
        <v>39.4</v>
      </c>
      <c r="CB72" s="52" t="e">
        <f t="shared" si="91"/>
        <v>#VALUE!</v>
      </c>
      <c r="CC72" s="52">
        <f t="shared" si="91"/>
        <v>64.400000000000006</v>
      </c>
      <c r="CD72" s="52">
        <f t="shared" si="91"/>
        <v>30.400000000000006</v>
      </c>
      <c r="CE72" s="52">
        <f t="shared" si="91"/>
        <v>76.599999999999994</v>
      </c>
      <c r="CF72" s="52">
        <f t="shared" si="91"/>
        <v>0</v>
      </c>
      <c r="CG72" s="52">
        <f t="shared" si="91"/>
        <v>69.099999999999994</v>
      </c>
      <c r="CH72" s="52">
        <f t="shared" si="91"/>
        <v>14.700000000000003</v>
      </c>
      <c r="CI72" s="52" t="e">
        <f t="shared" si="91"/>
        <v>#VALUE!</v>
      </c>
      <c r="CJ72" s="52">
        <f t="shared" si="91"/>
        <v>16.400000000000006</v>
      </c>
      <c r="CK72" s="52">
        <f t="shared" si="91"/>
        <v>0</v>
      </c>
      <c r="CL72" s="52">
        <f t="shared" si="91"/>
        <v>99.2</v>
      </c>
      <c r="CM72" s="52">
        <f t="shared" si="91"/>
        <v>56.3</v>
      </c>
      <c r="CN72" s="52">
        <f t="shared" si="91"/>
        <v>32</v>
      </c>
      <c r="CO72" s="52">
        <f t="shared" si="91"/>
        <v>83</v>
      </c>
      <c r="CP72" s="52">
        <f t="shared" si="91"/>
        <v>29.700000000000003</v>
      </c>
      <c r="CQ72" s="52">
        <f t="shared" si="91"/>
        <v>76.7</v>
      </c>
      <c r="CR72" s="52">
        <f t="shared" si="91"/>
        <v>28.099999999999994</v>
      </c>
      <c r="CS72" s="52">
        <f t="shared" si="91"/>
        <v>41.9</v>
      </c>
      <c r="CT72" s="52">
        <f t="shared" si="91"/>
        <v>73.099999999999994</v>
      </c>
      <c r="CU72" s="52" t="e">
        <f t="shared" si="91"/>
        <v>#VALUE!</v>
      </c>
      <c r="CV72" s="52">
        <f t="shared" si="91"/>
        <v>85.1</v>
      </c>
      <c r="CW72" s="52">
        <f t="shared" si="91"/>
        <v>66</v>
      </c>
      <c r="CX72" s="52">
        <f t="shared" si="91"/>
        <v>45.4</v>
      </c>
      <c r="CY72" s="52">
        <f t="shared" si="91"/>
        <v>70.3</v>
      </c>
      <c r="CZ72" s="52" t="e">
        <f t="shared" si="91"/>
        <v>#VALUE!</v>
      </c>
      <c r="DA72" s="52">
        <f t="shared" si="91"/>
        <v>70.900000000000006</v>
      </c>
      <c r="DB72" s="52" t="e">
        <f t="shared" si="91"/>
        <v>#VALUE!</v>
      </c>
      <c r="DC72" s="52">
        <f t="shared" si="91"/>
        <v>13.200000000000003</v>
      </c>
      <c r="DD72" s="52">
        <f t="shared" si="91"/>
        <v>86.3</v>
      </c>
      <c r="DE72" s="52">
        <f t="shared" si="91"/>
        <v>36.799999999999997</v>
      </c>
      <c r="DF72" s="52">
        <f t="shared" si="91"/>
        <v>4.7999999999999972</v>
      </c>
      <c r="DG72" s="52">
        <f t="shared" si="91"/>
        <v>95.7</v>
      </c>
      <c r="DH72" s="52">
        <f t="shared" si="91"/>
        <v>33.400000000000006</v>
      </c>
      <c r="DI72" s="52">
        <f t="shared" si="91"/>
        <v>89.7</v>
      </c>
      <c r="DJ72" s="52" t="e">
        <f t="shared" si="91"/>
        <v>#VALUE!</v>
      </c>
      <c r="DK72" s="52" t="e">
        <f t="shared" si="91"/>
        <v>#VALUE!</v>
      </c>
      <c r="DL72" s="52">
        <f t="shared" si="91"/>
        <v>13.099999999999994</v>
      </c>
      <c r="DM72" s="52">
        <f t="shared" si="91"/>
        <v>10.799999999999997</v>
      </c>
      <c r="DN72" s="52" t="e">
        <f t="shared" si="91"/>
        <v>#VALUE!</v>
      </c>
      <c r="DO72" s="52">
        <f t="shared" si="91"/>
        <v>75.5</v>
      </c>
      <c r="DP72" s="52">
        <f t="shared" si="91"/>
        <v>20.099999999999994</v>
      </c>
      <c r="DQ72" s="52">
        <f t="shared" si="91"/>
        <v>60</v>
      </c>
      <c r="DR72" s="52">
        <f t="shared" si="91"/>
        <v>100</v>
      </c>
      <c r="DS72" s="52">
        <f t="shared" si="91"/>
        <v>83.4</v>
      </c>
      <c r="DT72" s="52">
        <f t="shared" si="91"/>
        <v>0.20000000000000284</v>
      </c>
      <c r="DU72" s="52">
        <f t="shared" si="91"/>
        <v>100</v>
      </c>
      <c r="DV72" s="52" t="e">
        <f t="shared" si="91"/>
        <v>#VALUE!</v>
      </c>
      <c r="DW72" s="52">
        <f t="shared" si="91"/>
        <v>47.7</v>
      </c>
      <c r="DX72" s="52">
        <f t="shared" si="91"/>
        <v>93.3</v>
      </c>
      <c r="DY72" s="52">
        <f t="shared" si="91"/>
        <v>69.3</v>
      </c>
      <c r="DZ72" s="52">
        <f t="shared" si="91"/>
        <v>100</v>
      </c>
      <c r="EA72" s="52">
        <f t="shared" si="91"/>
        <v>47.1</v>
      </c>
      <c r="EB72" s="52" t="e">
        <f t="shared" si="91"/>
        <v>#VALUE!</v>
      </c>
      <c r="EC72" s="52">
        <f t="shared" si="91"/>
        <v>26.599999999999994</v>
      </c>
      <c r="ED72" s="52">
        <f t="shared" ref="ED72:GO72" si="92">100-ED30</f>
        <v>49.6</v>
      </c>
      <c r="EE72" s="52">
        <f t="shared" si="92"/>
        <v>92.3</v>
      </c>
      <c r="EF72" s="52">
        <f t="shared" si="92"/>
        <v>18.200000000000003</v>
      </c>
      <c r="EG72" s="52">
        <f t="shared" si="92"/>
        <v>72.3</v>
      </c>
      <c r="EH72" s="52">
        <f t="shared" si="92"/>
        <v>1</v>
      </c>
      <c r="EI72" s="52" t="e">
        <f t="shared" si="92"/>
        <v>#VALUE!</v>
      </c>
      <c r="EJ72" s="52">
        <f t="shared" si="92"/>
        <v>19.700000000000003</v>
      </c>
      <c r="EK72" s="52">
        <f t="shared" si="92"/>
        <v>23.200000000000003</v>
      </c>
      <c r="EL72" s="52" t="e">
        <f t="shared" si="92"/>
        <v>#VALUE!</v>
      </c>
      <c r="EM72" s="52">
        <f t="shared" si="92"/>
        <v>83.2</v>
      </c>
      <c r="EN72" s="52">
        <f t="shared" si="92"/>
        <v>7.0999999999999943</v>
      </c>
      <c r="EO72" s="52">
        <f t="shared" si="92"/>
        <v>14.799999999999997</v>
      </c>
      <c r="EP72" s="52">
        <f t="shared" si="92"/>
        <v>11.299999999999997</v>
      </c>
      <c r="EQ72" s="52" t="e">
        <f t="shared" si="92"/>
        <v>#VALUE!</v>
      </c>
      <c r="ER72" s="52">
        <f t="shared" si="92"/>
        <v>73.7</v>
      </c>
      <c r="ES72" s="52">
        <f t="shared" si="92"/>
        <v>26.599999999999994</v>
      </c>
      <c r="ET72" s="52">
        <f t="shared" si="92"/>
        <v>46.5</v>
      </c>
      <c r="EU72" s="52">
        <f t="shared" si="92"/>
        <v>37.200000000000003</v>
      </c>
      <c r="EV72" s="52" t="e">
        <f t="shared" si="92"/>
        <v>#VALUE!</v>
      </c>
      <c r="EW72" s="52">
        <f t="shared" si="92"/>
        <v>16</v>
      </c>
      <c r="EX72" s="52">
        <f t="shared" si="92"/>
        <v>96.1</v>
      </c>
      <c r="EY72" s="52">
        <f t="shared" si="92"/>
        <v>38.299999999999997</v>
      </c>
      <c r="EZ72" s="52">
        <f t="shared" si="92"/>
        <v>34.400000000000006</v>
      </c>
      <c r="FA72" s="52">
        <f t="shared" si="92"/>
        <v>62.9</v>
      </c>
      <c r="FB72" s="52">
        <f t="shared" si="92"/>
        <v>9.0999999999999943</v>
      </c>
      <c r="FC72" s="52">
        <f t="shared" si="92"/>
        <v>20</v>
      </c>
      <c r="FD72" s="52" t="e">
        <f t="shared" si="92"/>
        <v>#VALUE!</v>
      </c>
      <c r="FE72" s="52">
        <f t="shared" si="92"/>
        <v>5.5</v>
      </c>
      <c r="FF72" s="52" t="e">
        <f t="shared" si="92"/>
        <v>#VALUE!</v>
      </c>
      <c r="FG72" s="52">
        <f t="shared" si="92"/>
        <v>18.900000000000006</v>
      </c>
      <c r="FH72" s="52">
        <f t="shared" si="92"/>
        <v>69</v>
      </c>
      <c r="FI72" s="52">
        <f t="shared" si="92"/>
        <v>43</v>
      </c>
      <c r="FJ72" s="52">
        <f t="shared" si="92"/>
        <v>85.5</v>
      </c>
      <c r="FK72" s="52" t="e">
        <f t="shared" si="92"/>
        <v>#VALUE!</v>
      </c>
      <c r="FL72" s="52">
        <f t="shared" si="92"/>
        <v>40.700000000000003</v>
      </c>
      <c r="FM72" s="52">
        <f t="shared" si="92"/>
        <v>84.4</v>
      </c>
      <c r="FN72" s="52">
        <f t="shared" si="92"/>
        <v>36.200000000000003</v>
      </c>
      <c r="FO72" s="52">
        <f t="shared" si="92"/>
        <v>51.5</v>
      </c>
      <c r="FP72" s="52">
        <f t="shared" si="92"/>
        <v>10.799999999999997</v>
      </c>
      <c r="FQ72" s="52">
        <f t="shared" si="92"/>
        <v>36.700000000000003</v>
      </c>
      <c r="FR72" s="52">
        <f t="shared" si="92"/>
        <v>85.1</v>
      </c>
      <c r="FS72" s="52">
        <f t="shared" si="92"/>
        <v>8.5999999999999943</v>
      </c>
      <c r="FT72" s="52">
        <f t="shared" si="92"/>
        <v>12.700000000000003</v>
      </c>
      <c r="FU72" s="52">
        <f t="shared" si="92"/>
        <v>95</v>
      </c>
      <c r="FV72" s="52" t="e">
        <f t="shared" si="92"/>
        <v>#VALUE!</v>
      </c>
      <c r="FW72" s="52">
        <f t="shared" si="92"/>
        <v>62.2</v>
      </c>
      <c r="FX72" s="52" t="e">
        <f t="shared" si="92"/>
        <v>#VALUE!</v>
      </c>
      <c r="FY72" s="52">
        <f t="shared" si="92"/>
        <v>35.700000000000003</v>
      </c>
      <c r="FZ72" s="52">
        <f t="shared" si="92"/>
        <v>51.7</v>
      </c>
      <c r="GA72" s="52" t="e">
        <f t="shared" si="92"/>
        <v>#VALUE!</v>
      </c>
      <c r="GB72" s="52">
        <f t="shared" si="92"/>
        <v>55.5</v>
      </c>
      <c r="GC72" s="52">
        <f t="shared" si="92"/>
        <v>38.4</v>
      </c>
      <c r="GD72" s="52">
        <f t="shared" si="92"/>
        <v>83.1</v>
      </c>
      <c r="GE72" s="52">
        <f t="shared" si="92"/>
        <v>67.400000000000006</v>
      </c>
      <c r="GF72" s="52">
        <f t="shared" si="92"/>
        <v>30.700000000000003</v>
      </c>
      <c r="GG72" s="52">
        <f t="shared" si="92"/>
        <v>78.3</v>
      </c>
      <c r="GH72" s="52" t="e">
        <f t="shared" si="92"/>
        <v>#VALUE!</v>
      </c>
      <c r="GI72" s="52">
        <f t="shared" si="92"/>
        <v>20.900000000000006</v>
      </c>
      <c r="GJ72" s="52">
        <f t="shared" si="92"/>
        <v>76.900000000000006</v>
      </c>
      <c r="GK72" s="52">
        <f t="shared" si="92"/>
        <v>17.900000000000006</v>
      </c>
      <c r="GL72" s="52">
        <f t="shared" si="92"/>
        <v>30.400000000000006</v>
      </c>
      <c r="GM72" s="52">
        <f t="shared" si="92"/>
        <v>43.8</v>
      </c>
      <c r="GN72" s="52">
        <f t="shared" si="92"/>
        <v>14.599999999999994</v>
      </c>
      <c r="GO72" s="52">
        <f t="shared" si="92"/>
        <v>99.5</v>
      </c>
      <c r="GP72" s="52">
        <f t="shared" ref="GP72:HI72" si="93">100-GP30</f>
        <v>29.5</v>
      </c>
      <c r="GQ72" s="52">
        <f t="shared" si="93"/>
        <v>40.4</v>
      </c>
      <c r="GR72" s="52">
        <f t="shared" si="93"/>
        <v>99</v>
      </c>
      <c r="GS72" s="52">
        <f t="shared" si="93"/>
        <v>75.900000000000006</v>
      </c>
      <c r="GT72" s="52" t="e">
        <f t="shared" si="93"/>
        <v>#VALUE!</v>
      </c>
      <c r="GU72" s="52">
        <f t="shared" si="93"/>
        <v>22.5</v>
      </c>
      <c r="GV72" s="52">
        <f t="shared" si="93"/>
        <v>45.5</v>
      </c>
      <c r="GW72" s="52">
        <f t="shared" si="93"/>
        <v>4.7000000000000028</v>
      </c>
      <c r="GX72" s="52">
        <f t="shared" si="93"/>
        <v>16.5</v>
      </c>
      <c r="GY72" s="52">
        <f t="shared" si="93"/>
        <v>63.1</v>
      </c>
      <c r="GZ72" s="52">
        <f t="shared" si="93"/>
        <v>83.3</v>
      </c>
      <c r="HA72" s="52">
        <f t="shared" si="93"/>
        <v>73.2</v>
      </c>
      <c r="HB72" s="52">
        <f t="shared" si="93"/>
        <v>97.1</v>
      </c>
      <c r="HC72" s="52">
        <f t="shared" si="93"/>
        <v>24.5</v>
      </c>
      <c r="HD72" s="52">
        <f t="shared" si="93"/>
        <v>55.7</v>
      </c>
      <c r="HE72" s="52" t="e">
        <f t="shared" si="93"/>
        <v>#VALUE!</v>
      </c>
      <c r="HF72" s="52" t="e">
        <f t="shared" si="93"/>
        <v>#VALUE!</v>
      </c>
      <c r="HG72" s="52" t="e">
        <f t="shared" si="93"/>
        <v>#VALUE!</v>
      </c>
      <c r="HH72" s="52">
        <f t="shared" si="93"/>
        <v>20.599999999999994</v>
      </c>
      <c r="HI72" s="52">
        <f t="shared" si="93"/>
        <v>4.5999999999999943</v>
      </c>
    </row>
    <row r="73" spans="1:217">
      <c r="A73" s="16">
        <v>72</v>
      </c>
      <c r="B73" s="22" t="str">
        <f t="shared" si="4"/>
        <v>Forced labour per country per sector (SHDB)</v>
      </c>
      <c r="D73" s="52" t="str">
        <f t="shared" si="65"/>
        <v>NV</v>
      </c>
      <c r="E73" s="52" t="str">
        <f t="shared" ref="E73:BP75" si="94">E31</f>
        <v>NV</v>
      </c>
      <c r="F73" s="52" t="str">
        <f t="shared" si="94"/>
        <v>NV</v>
      </c>
      <c r="G73" s="52" t="str">
        <f t="shared" si="94"/>
        <v>NV</v>
      </c>
      <c r="H73" s="52" t="str">
        <f t="shared" si="94"/>
        <v>NV</v>
      </c>
      <c r="I73" s="52" t="str">
        <f t="shared" si="94"/>
        <v>NV</v>
      </c>
      <c r="J73" s="52" t="str">
        <f t="shared" si="94"/>
        <v>NV</v>
      </c>
      <c r="K73" s="52" t="str">
        <f t="shared" si="94"/>
        <v>NV</v>
      </c>
      <c r="L73" s="52" t="str">
        <f t="shared" si="94"/>
        <v>NV</v>
      </c>
      <c r="M73" s="52" t="str">
        <f t="shared" si="94"/>
        <v>NV</v>
      </c>
      <c r="N73" s="52" t="str">
        <f t="shared" si="94"/>
        <v>NV</v>
      </c>
      <c r="O73" s="52" t="str">
        <f t="shared" si="94"/>
        <v>NV</v>
      </c>
      <c r="P73" s="52" t="str">
        <f t="shared" si="94"/>
        <v>NV</v>
      </c>
      <c r="Q73" s="52" t="str">
        <f t="shared" si="94"/>
        <v>NV</v>
      </c>
      <c r="R73" s="52" t="str">
        <f t="shared" si="94"/>
        <v>NV</v>
      </c>
      <c r="S73" s="52" t="str">
        <f t="shared" si="94"/>
        <v>NV</v>
      </c>
      <c r="T73" s="52" t="str">
        <f t="shared" si="94"/>
        <v>NV</v>
      </c>
      <c r="U73" s="52" t="str">
        <f t="shared" si="94"/>
        <v>NV</v>
      </c>
      <c r="V73" s="52" t="str">
        <f t="shared" si="94"/>
        <v>NV</v>
      </c>
      <c r="W73" s="52" t="str">
        <f t="shared" si="94"/>
        <v>NV</v>
      </c>
      <c r="X73" s="52" t="str">
        <f t="shared" si="94"/>
        <v>NV</v>
      </c>
      <c r="Y73" s="52" t="str">
        <f t="shared" si="94"/>
        <v>NV</v>
      </c>
      <c r="Z73" s="52" t="str">
        <f t="shared" si="94"/>
        <v>NV</v>
      </c>
      <c r="AA73" s="52" t="str">
        <f t="shared" si="94"/>
        <v>NV</v>
      </c>
      <c r="AB73" s="52" t="str">
        <f t="shared" si="94"/>
        <v>NV</v>
      </c>
      <c r="AC73" s="52" t="str">
        <f t="shared" si="94"/>
        <v>NV</v>
      </c>
      <c r="AD73" s="52" t="str">
        <f t="shared" si="94"/>
        <v>NV</v>
      </c>
      <c r="AE73" s="52" t="str">
        <f t="shared" si="94"/>
        <v>NV</v>
      </c>
      <c r="AF73" s="52" t="str">
        <f t="shared" si="94"/>
        <v>NV</v>
      </c>
      <c r="AG73" s="52" t="str">
        <f t="shared" si="94"/>
        <v>NV</v>
      </c>
      <c r="AH73" s="52" t="str">
        <f t="shared" si="94"/>
        <v>NV</v>
      </c>
      <c r="AI73" s="52" t="str">
        <f t="shared" si="94"/>
        <v>NV</v>
      </c>
      <c r="AJ73" s="52" t="str">
        <f t="shared" si="94"/>
        <v>NV</v>
      </c>
      <c r="AK73" s="52" t="str">
        <f t="shared" si="94"/>
        <v>NV</v>
      </c>
      <c r="AL73" s="52" t="str">
        <f t="shared" si="94"/>
        <v>NV</v>
      </c>
      <c r="AM73" s="52" t="str">
        <f t="shared" si="94"/>
        <v>NV</v>
      </c>
      <c r="AN73" s="52" t="str">
        <f t="shared" si="94"/>
        <v>NV</v>
      </c>
      <c r="AO73" s="52" t="str">
        <f t="shared" si="94"/>
        <v>NV</v>
      </c>
      <c r="AP73" s="52" t="str">
        <f t="shared" si="94"/>
        <v>NV</v>
      </c>
      <c r="AQ73" s="52" t="str">
        <f t="shared" si="94"/>
        <v>NV</v>
      </c>
      <c r="AR73" s="52" t="str">
        <f t="shared" si="94"/>
        <v>NV</v>
      </c>
      <c r="AS73" s="52" t="str">
        <f t="shared" si="94"/>
        <v>NV</v>
      </c>
      <c r="AT73" s="52" t="str">
        <f t="shared" si="94"/>
        <v>NV</v>
      </c>
      <c r="AU73" s="52" t="str">
        <f t="shared" si="94"/>
        <v>NV</v>
      </c>
      <c r="AV73" s="52" t="str">
        <f t="shared" si="94"/>
        <v>NV</v>
      </c>
      <c r="AW73" s="52" t="str">
        <f t="shared" si="94"/>
        <v>NV</v>
      </c>
      <c r="AX73" s="52" t="str">
        <f t="shared" si="94"/>
        <v>NV</v>
      </c>
      <c r="AY73" s="52" t="str">
        <f t="shared" si="94"/>
        <v>NV</v>
      </c>
      <c r="AZ73" s="52" t="str">
        <f t="shared" si="94"/>
        <v>NV</v>
      </c>
      <c r="BA73" s="52" t="str">
        <f t="shared" si="94"/>
        <v>NV</v>
      </c>
      <c r="BB73" s="52" t="str">
        <f t="shared" si="94"/>
        <v>NV</v>
      </c>
      <c r="BC73" s="52" t="str">
        <f t="shared" si="94"/>
        <v>NV</v>
      </c>
      <c r="BD73" s="52" t="str">
        <f t="shared" si="94"/>
        <v>NV</v>
      </c>
      <c r="BE73" s="52" t="str">
        <f t="shared" si="94"/>
        <v>NV</v>
      </c>
      <c r="BF73" s="52" t="str">
        <f t="shared" si="94"/>
        <v>NV</v>
      </c>
      <c r="BG73" s="52" t="str">
        <f t="shared" si="94"/>
        <v>NV</v>
      </c>
      <c r="BH73" s="52" t="str">
        <f t="shared" si="94"/>
        <v>NV</v>
      </c>
      <c r="BI73" s="52" t="str">
        <f t="shared" si="94"/>
        <v>NV</v>
      </c>
      <c r="BJ73" s="52" t="str">
        <f t="shared" si="94"/>
        <v>NV</v>
      </c>
      <c r="BK73" s="52" t="str">
        <f t="shared" si="94"/>
        <v>NV</v>
      </c>
      <c r="BL73" s="52" t="str">
        <f t="shared" si="94"/>
        <v>NV</v>
      </c>
      <c r="BM73" s="52" t="str">
        <f t="shared" si="94"/>
        <v>NV</v>
      </c>
      <c r="BN73" s="52" t="str">
        <f t="shared" si="94"/>
        <v>NV</v>
      </c>
      <c r="BO73" s="52" t="str">
        <f t="shared" si="94"/>
        <v>NV</v>
      </c>
      <c r="BP73" s="52" t="str">
        <f t="shared" si="94"/>
        <v>NV</v>
      </c>
      <c r="BQ73" s="52" t="str">
        <f t="shared" ref="BQ73:EA75" si="95">BQ31</f>
        <v>NV</v>
      </c>
      <c r="BR73" s="52" t="str">
        <f t="shared" si="95"/>
        <v>NV</v>
      </c>
      <c r="BS73" s="52" t="str">
        <f t="shared" si="95"/>
        <v>NV</v>
      </c>
      <c r="BT73" s="52" t="str">
        <f t="shared" si="95"/>
        <v>NV</v>
      </c>
      <c r="BU73" s="52" t="str">
        <f t="shared" si="95"/>
        <v>NV</v>
      </c>
      <c r="BV73" s="52" t="str">
        <f t="shared" si="95"/>
        <v>NV</v>
      </c>
      <c r="BW73" s="52" t="str">
        <f t="shared" si="95"/>
        <v>NV</v>
      </c>
      <c r="BX73" s="52" t="str">
        <f t="shared" si="95"/>
        <v>NV</v>
      </c>
      <c r="BY73" s="52" t="str">
        <f t="shared" si="95"/>
        <v>NV</v>
      </c>
      <c r="BZ73" s="52" t="str">
        <f t="shared" si="95"/>
        <v>NV</v>
      </c>
      <c r="CA73" s="52" t="str">
        <f t="shared" si="95"/>
        <v>NV</v>
      </c>
      <c r="CB73" s="52" t="str">
        <f t="shared" si="95"/>
        <v>NV</v>
      </c>
      <c r="CC73" s="52" t="str">
        <f t="shared" si="95"/>
        <v>NV</v>
      </c>
      <c r="CD73" s="52" t="str">
        <f t="shared" si="95"/>
        <v>NV</v>
      </c>
      <c r="CE73" s="52" t="str">
        <f t="shared" si="95"/>
        <v>NV</v>
      </c>
      <c r="CF73" s="52" t="str">
        <f t="shared" si="95"/>
        <v>NV</v>
      </c>
      <c r="CG73" s="52" t="str">
        <f t="shared" si="95"/>
        <v>NV</v>
      </c>
      <c r="CH73" s="52" t="str">
        <f t="shared" si="95"/>
        <v>NV</v>
      </c>
      <c r="CI73" s="52" t="str">
        <f t="shared" si="95"/>
        <v>NV</v>
      </c>
      <c r="CJ73" s="52" t="str">
        <f t="shared" si="95"/>
        <v>NV</v>
      </c>
      <c r="CK73" s="52" t="str">
        <f t="shared" si="95"/>
        <v>NV</v>
      </c>
      <c r="CL73" s="52" t="str">
        <f t="shared" si="95"/>
        <v>NV</v>
      </c>
      <c r="CM73" s="52" t="str">
        <f t="shared" si="95"/>
        <v>NV</v>
      </c>
      <c r="CN73" s="52" t="str">
        <f t="shared" si="95"/>
        <v>NV</v>
      </c>
      <c r="CO73" s="52" t="str">
        <f t="shared" si="95"/>
        <v>NV</v>
      </c>
      <c r="CP73" s="52" t="str">
        <f t="shared" si="95"/>
        <v>NV</v>
      </c>
      <c r="CQ73" s="52" t="str">
        <f t="shared" si="95"/>
        <v>NV</v>
      </c>
      <c r="CR73" s="52" t="str">
        <f t="shared" si="95"/>
        <v>NV</v>
      </c>
      <c r="CS73" s="52" t="str">
        <f t="shared" si="95"/>
        <v>NV</v>
      </c>
      <c r="CT73" s="52" t="str">
        <f t="shared" si="95"/>
        <v>NV</v>
      </c>
      <c r="CU73" s="52" t="str">
        <f t="shared" si="95"/>
        <v>NV</v>
      </c>
      <c r="CV73" s="52" t="str">
        <f t="shared" si="95"/>
        <v>NV</v>
      </c>
      <c r="CW73" s="52" t="str">
        <f t="shared" si="95"/>
        <v>NV</v>
      </c>
      <c r="CX73" s="52" t="str">
        <f t="shared" si="95"/>
        <v>NV</v>
      </c>
      <c r="CY73" s="52" t="str">
        <f t="shared" si="95"/>
        <v>NV</v>
      </c>
      <c r="CZ73" s="52" t="str">
        <f t="shared" si="95"/>
        <v>NV</v>
      </c>
      <c r="DA73" s="52" t="str">
        <f t="shared" si="95"/>
        <v>NV</v>
      </c>
      <c r="DB73" s="52" t="str">
        <f t="shared" si="95"/>
        <v>NV</v>
      </c>
      <c r="DC73" s="52" t="str">
        <f t="shared" si="95"/>
        <v>NV</v>
      </c>
      <c r="DD73" s="52" t="str">
        <f t="shared" si="95"/>
        <v>NV</v>
      </c>
      <c r="DE73" s="52" t="str">
        <f t="shared" si="95"/>
        <v>NV</v>
      </c>
      <c r="DF73" s="52" t="str">
        <f t="shared" si="95"/>
        <v>NV</v>
      </c>
      <c r="DG73" s="52" t="str">
        <f t="shared" si="95"/>
        <v>NV</v>
      </c>
      <c r="DH73" s="52" t="str">
        <f t="shared" si="95"/>
        <v>NV</v>
      </c>
      <c r="DI73" s="52" t="str">
        <f t="shared" si="95"/>
        <v>NV</v>
      </c>
      <c r="DJ73" s="52" t="str">
        <f t="shared" si="95"/>
        <v>NV</v>
      </c>
      <c r="DK73" s="52" t="str">
        <f t="shared" si="95"/>
        <v>NV</v>
      </c>
      <c r="DL73" s="52" t="str">
        <f t="shared" si="95"/>
        <v>NV</v>
      </c>
      <c r="DM73" s="52" t="str">
        <f t="shared" si="95"/>
        <v>NV</v>
      </c>
      <c r="DN73" s="52" t="str">
        <f t="shared" si="95"/>
        <v>NV</v>
      </c>
      <c r="DO73" s="52" t="str">
        <f t="shared" si="95"/>
        <v>NV</v>
      </c>
      <c r="DP73" s="52" t="str">
        <f t="shared" si="95"/>
        <v>NV</v>
      </c>
      <c r="DQ73" s="52" t="str">
        <f t="shared" si="95"/>
        <v>NV</v>
      </c>
      <c r="DR73" s="52" t="str">
        <f t="shared" si="95"/>
        <v>NV</v>
      </c>
      <c r="DS73" s="52" t="str">
        <f t="shared" si="95"/>
        <v>NV</v>
      </c>
      <c r="DT73" s="52" t="str">
        <f t="shared" si="95"/>
        <v>NV</v>
      </c>
      <c r="DU73" s="52" t="str">
        <f t="shared" si="95"/>
        <v>NV</v>
      </c>
      <c r="DV73" s="52" t="str">
        <f t="shared" si="95"/>
        <v>NV</v>
      </c>
      <c r="DW73" s="52" t="str">
        <f t="shared" si="95"/>
        <v>NV</v>
      </c>
      <c r="DX73" s="52" t="str">
        <f t="shared" si="95"/>
        <v>NV</v>
      </c>
      <c r="DY73" s="52" t="str">
        <f t="shared" si="95"/>
        <v>NV</v>
      </c>
      <c r="DZ73" s="52" t="str">
        <f t="shared" si="95"/>
        <v>NV</v>
      </c>
      <c r="EA73" s="52" t="str">
        <f t="shared" si="95"/>
        <v>NV</v>
      </c>
      <c r="EB73" s="52" t="str">
        <f t="shared" ref="EB73:EB75" si="96">EB31</f>
        <v>NV</v>
      </c>
      <c r="EC73" s="52" t="str">
        <f t="shared" ref="EC73:GN75" si="97">EC31</f>
        <v>NV</v>
      </c>
      <c r="ED73" s="52" t="str">
        <f t="shared" si="97"/>
        <v>NV</v>
      </c>
      <c r="EE73" s="52" t="str">
        <f t="shared" si="97"/>
        <v>NV</v>
      </c>
      <c r="EF73" s="52" t="str">
        <f t="shared" si="97"/>
        <v>NV</v>
      </c>
      <c r="EG73" s="52" t="str">
        <f t="shared" si="97"/>
        <v>NV</v>
      </c>
      <c r="EH73" s="52" t="str">
        <f t="shared" si="97"/>
        <v>NV</v>
      </c>
      <c r="EI73" s="52" t="str">
        <f t="shared" si="97"/>
        <v>NV</v>
      </c>
      <c r="EJ73" s="52" t="str">
        <f t="shared" si="97"/>
        <v>NV</v>
      </c>
      <c r="EK73" s="52" t="str">
        <f t="shared" si="97"/>
        <v>NV</v>
      </c>
      <c r="EL73" s="52" t="str">
        <f t="shared" si="97"/>
        <v>NV</v>
      </c>
      <c r="EM73" s="52" t="str">
        <f t="shared" si="97"/>
        <v>NV</v>
      </c>
      <c r="EN73" s="52" t="str">
        <f t="shared" si="97"/>
        <v>NV</v>
      </c>
      <c r="EO73" s="52" t="str">
        <f t="shared" si="97"/>
        <v>NV</v>
      </c>
      <c r="EP73" s="52" t="str">
        <f t="shared" si="97"/>
        <v>NV</v>
      </c>
      <c r="EQ73" s="52" t="str">
        <f t="shared" si="97"/>
        <v>NV</v>
      </c>
      <c r="ER73" s="52" t="str">
        <f t="shared" si="97"/>
        <v>NV</v>
      </c>
      <c r="ES73" s="52" t="str">
        <f t="shared" si="97"/>
        <v>NV</v>
      </c>
      <c r="ET73" s="52" t="str">
        <f t="shared" si="97"/>
        <v>NV</v>
      </c>
      <c r="EU73" s="52" t="str">
        <f t="shared" si="97"/>
        <v>NV</v>
      </c>
      <c r="EV73" s="52" t="str">
        <f t="shared" si="97"/>
        <v>NV</v>
      </c>
      <c r="EW73" s="52" t="str">
        <f t="shared" si="97"/>
        <v>NV</v>
      </c>
      <c r="EX73" s="52" t="str">
        <f t="shared" si="97"/>
        <v>NV</v>
      </c>
      <c r="EY73" s="52" t="str">
        <f t="shared" si="97"/>
        <v>NV</v>
      </c>
      <c r="EZ73" s="52" t="str">
        <f t="shared" si="97"/>
        <v>NV</v>
      </c>
      <c r="FA73" s="52" t="str">
        <f t="shared" si="97"/>
        <v>NV</v>
      </c>
      <c r="FB73" s="52" t="str">
        <f t="shared" si="97"/>
        <v>NV</v>
      </c>
      <c r="FC73" s="52" t="str">
        <f t="shared" si="97"/>
        <v>NV</v>
      </c>
      <c r="FD73" s="52" t="str">
        <f t="shared" si="97"/>
        <v>NV</v>
      </c>
      <c r="FE73" s="52" t="str">
        <f t="shared" si="97"/>
        <v>NV</v>
      </c>
      <c r="FF73" s="52" t="str">
        <f t="shared" si="97"/>
        <v>NV</v>
      </c>
      <c r="FG73" s="52" t="str">
        <f t="shared" si="97"/>
        <v>NV</v>
      </c>
      <c r="FH73" s="52" t="str">
        <f t="shared" si="97"/>
        <v>NV</v>
      </c>
      <c r="FI73" s="52" t="str">
        <f t="shared" si="97"/>
        <v>NV</v>
      </c>
      <c r="FJ73" s="52" t="str">
        <f t="shared" si="97"/>
        <v>NV</v>
      </c>
      <c r="FK73" s="52" t="str">
        <f t="shared" si="97"/>
        <v>NV</v>
      </c>
      <c r="FL73" s="52" t="str">
        <f t="shared" si="97"/>
        <v>NV</v>
      </c>
      <c r="FM73" s="52" t="str">
        <f t="shared" si="97"/>
        <v>NV</v>
      </c>
      <c r="FN73" s="52" t="str">
        <f t="shared" si="97"/>
        <v>NV</v>
      </c>
      <c r="FO73" s="52" t="str">
        <f t="shared" si="97"/>
        <v>NV</v>
      </c>
      <c r="FP73" s="52" t="str">
        <f t="shared" si="97"/>
        <v>NV</v>
      </c>
      <c r="FQ73" s="52" t="str">
        <f t="shared" si="97"/>
        <v>NV</v>
      </c>
      <c r="FR73" s="52" t="str">
        <f t="shared" si="97"/>
        <v>NV</v>
      </c>
      <c r="FS73" s="52" t="str">
        <f t="shared" si="97"/>
        <v>NV</v>
      </c>
      <c r="FT73" s="52" t="str">
        <f t="shared" si="97"/>
        <v>NV</v>
      </c>
      <c r="FU73" s="52" t="str">
        <f t="shared" si="97"/>
        <v>NV</v>
      </c>
      <c r="FV73" s="52" t="str">
        <f t="shared" si="97"/>
        <v>NV</v>
      </c>
      <c r="FW73" s="52" t="str">
        <f t="shared" si="97"/>
        <v>NV</v>
      </c>
      <c r="FX73" s="52" t="str">
        <f t="shared" si="97"/>
        <v>NV</v>
      </c>
      <c r="FY73" s="52" t="str">
        <f t="shared" si="97"/>
        <v>NV</v>
      </c>
      <c r="FZ73" s="52" t="str">
        <f t="shared" si="97"/>
        <v>NV</v>
      </c>
      <c r="GA73" s="52" t="str">
        <f t="shared" si="97"/>
        <v>NV</v>
      </c>
      <c r="GB73" s="52" t="str">
        <f t="shared" si="97"/>
        <v>NV</v>
      </c>
      <c r="GC73" s="52" t="str">
        <f t="shared" si="97"/>
        <v>NV</v>
      </c>
      <c r="GD73" s="52" t="str">
        <f t="shared" si="97"/>
        <v>NV</v>
      </c>
      <c r="GE73" s="52" t="str">
        <f t="shared" si="97"/>
        <v>NV</v>
      </c>
      <c r="GF73" s="52" t="str">
        <f t="shared" si="97"/>
        <v>NV</v>
      </c>
      <c r="GG73" s="52" t="str">
        <f t="shared" si="97"/>
        <v>NV</v>
      </c>
      <c r="GH73" s="52" t="str">
        <f t="shared" si="97"/>
        <v>NV</v>
      </c>
      <c r="GI73" s="52" t="str">
        <f t="shared" si="97"/>
        <v>NV</v>
      </c>
      <c r="GJ73" s="52" t="str">
        <f t="shared" si="97"/>
        <v>NV</v>
      </c>
      <c r="GK73" s="52" t="str">
        <f t="shared" si="97"/>
        <v>NV</v>
      </c>
      <c r="GL73" s="52" t="str">
        <f t="shared" si="97"/>
        <v>NV</v>
      </c>
      <c r="GM73" s="52" t="str">
        <f t="shared" si="97"/>
        <v>NV</v>
      </c>
      <c r="GN73" s="52" t="str">
        <f t="shared" si="97"/>
        <v>NV</v>
      </c>
      <c r="GO73" s="52" t="str">
        <f t="shared" ref="GO73:HI75" si="98">GO31</f>
        <v>NV</v>
      </c>
      <c r="GP73" s="52" t="str">
        <f t="shared" si="98"/>
        <v>NV</v>
      </c>
      <c r="GQ73" s="52" t="str">
        <f t="shared" si="98"/>
        <v>NV</v>
      </c>
      <c r="GR73" s="52" t="str">
        <f t="shared" si="98"/>
        <v>NV</v>
      </c>
      <c r="GS73" s="52" t="str">
        <f t="shared" si="98"/>
        <v>NV</v>
      </c>
      <c r="GT73" s="52" t="str">
        <f t="shared" si="98"/>
        <v>NV</v>
      </c>
      <c r="GU73" s="52" t="str">
        <f t="shared" si="98"/>
        <v>NV</v>
      </c>
      <c r="GV73" s="52" t="str">
        <f t="shared" si="98"/>
        <v>NV</v>
      </c>
      <c r="GW73" s="52" t="str">
        <f t="shared" si="98"/>
        <v>NV</v>
      </c>
      <c r="GX73" s="52" t="str">
        <f t="shared" si="98"/>
        <v>NV</v>
      </c>
      <c r="GY73" s="52" t="str">
        <f t="shared" si="98"/>
        <v>NV</v>
      </c>
      <c r="GZ73" s="52" t="str">
        <f t="shared" si="98"/>
        <v>NV</v>
      </c>
      <c r="HA73" s="52" t="str">
        <f t="shared" si="98"/>
        <v>NV</v>
      </c>
      <c r="HB73" s="52" t="str">
        <f t="shared" si="98"/>
        <v>NV</v>
      </c>
      <c r="HC73" s="52" t="str">
        <f t="shared" si="98"/>
        <v>NV</v>
      </c>
      <c r="HD73" s="52" t="str">
        <f t="shared" si="98"/>
        <v>NV</v>
      </c>
      <c r="HE73" s="52" t="str">
        <f t="shared" si="98"/>
        <v>NV</v>
      </c>
      <c r="HF73" s="52" t="str">
        <f t="shared" si="98"/>
        <v>NV</v>
      </c>
      <c r="HG73" s="52" t="str">
        <f t="shared" si="98"/>
        <v>NV</v>
      </c>
      <c r="HH73" s="52" t="str">
        <f t="shared" si="98"/>
        <v>NV</v>
      </c>
      <c r="HI73" s="52" t="str">
        <f t="shared" si="98"/>
        <v>NV</v>
      </c>
    </row>
    <row r="74" spans="1:217">
      <c r="A74" s="16">
        <v>73</v>
      </c>
      <c r="B74" s="22" t="str">
        <f t="shared" si="4"/>
        <v>High conflict zones per country per sector (SHDB)</v>
      </c>
      <c r="D74" s="52" t="str">
        <f t="shared" si="65"/>
        <v>NV</v>
      </c>
      <c r="E74" s="52" t="str">
        <f t="shared" si="94"/>
        <v>NV</v>
      </c>
      <c r="F74" s="52" t="str">
        <f t="shared" si="94"/>
        <v>NV</v>
      </c>
      <c r="G74" s="52" t="str">
        <f t="shared" si="94"/>
        <v>NV</v>
      </c>
      <c r="H74" s="52" t="str">
        <f t="shared" si="94"/>
        <v>NV</v>
      </c>
      <c r="I74" s="52" t="str">
        <f t="shared" si="94"/>
        <v>NV</v>
      </c>
      <c r="J74" s="52" t="str">
        <f t="shared" si="94"/>
        <v>NV</v>
      </c>
      <c r="K74" s="52" t="str">
        <f t="shared" si="94"/>
        <v>NV</v>
      </c>
      <c r="L74" s="52" t="str">
        <f t="shared" si="94"/>
        <v>NV</v>
      </c>
      <c r="M74" s="52" t="str">
        <f t="shared" si="94"/>
        <v>NV</v>
      </c>
      <c r="N74" s="52" t="str">
        <f t="shared" si="94"/>
        <v>NV</v>
      </c>
      <c r="O74" s="52" t="str">
        <f t="shared" si="94"/>
        <v>NV</v>
      </c>
      <c r="P74" s="52" t="str">
        <f t="shared" si="94"/>
        <v>NV</v>
      </c>
      <c r="Q74" s="52" t="str">
        <f t="shared" si="94"/>
        <v>NV</v>
      </c>
      <c r="R74" s="52" t="str">
        <f t="shared" si="94"/>
        <v>NV</v>
      </c>
      <c r="S74" s="52" t="str">
        <f t="shared" si="94"/>
        <v>NV</v>
      </c>
      <c r="T74" s="52" t="str">
        <f t="shared" si="94"/>
        <v>NV</v>
      </c>
      <c r="U74" s="52" t="str">
        <f t="shared" si="94"/>
        <v>NV</v>
      </c>
      <c r="V74" s="52" t="str">
        <f t="shared" si="94"/>
        <v>NV</v>
      </c>
      <c r="W74" s="52" t="str">
        <f t="shared" si="94"/>
        <v>NV</v>
      </c>
      <c r="X74" s="52" t="str">
        <f t="shared" si="94"/>
        <v>NV</v>
      </c>
      <c r="Y74" s="52" t="str">
        <f t="shared" si="94"/>
        <v>NV</v>
      </c>
      <c r="Z74" s="52" t="str">
        <f t="shared" si="94"/>
        <v>NV</v>
      </c>
      <c r="AA74" s="52" t="str">
        <f t="shared" si="94"/>
        <v>NV</v>
      </c>
      <c r="AB74" s="52" t="str">
        <f t="shared" si="94"/>
        <v>NV</v>
      </c>
      <c r="AC74" s="52" t="str">
        <f t="shared" si="94"/>
        <v>NV</v>
      </c>
      <c r="AD74" s="52" t="str">
        <f t="shared" si="94"/>
        <v>NV</v>
      </c>
      <c r="AE74" s="52" t="str">
        <f t="shared" si="94"/>
        <v>NV</v>
      </c>
      <c r="AF74" s="52" t="str">
        <f t="shared" si="94"/>
        <v>NV</v>
      </c>
      <c r="AG74" s="52" t="str">
        <f t="shared" si="94"/>
        <v>NV</v>
      </c>
      <c r="AH74" s="52" t="str">
        <f t="shared" si="94"/>
        <v>NV</v>
      </c>
      <c r="AI74" s="52" t="str">
        <f t="shared" si="94"/>
        <v>NV</v>
      </c>
      <c r="AJ74" s="52" t="str">
        <f t="shared" si="94"/>
        <v>NV</v>
      </c>
      <c r="AK74" s="52" t="str">
        <f t="shared" si="94"/>
        <v>NV</v>
      </c>
      <c r="AL74" s="52" t="str">
        <f t="shared" si="94"/>
        <v>NV</v>
      </c>
      <c r="AM74" s="52" t="str">
        <f t="shared" si="94"/>
        <v>NV</v>
      </c>
      <c r="AN74" s="52" t="str">
        <f t="shared" si="94"/>
        <v>NV</v>
      </c>
      <c r="AO74" s="52" t="str">
        <f t="shared" si="94"/>
        <v>NV</v>
      </c>
      <c r="AP74" s="52" t="str">
        <f t="shared" si="94"/>
        <v>NV</v>
      </c>
      <c r="AQ74" s="52" t="str">
        <f t="shared" si="94"/>
        <v>NV</v>
      </c>
      <c r="AR74" s="52" t="str">
        <f t="shared" si="94"/>
        <v>NV</v>
      </c>
      <c r="AS74" s="52" t="str">
        <f t="shared" si="94"/>
        <v>NV</v>
      </c>
      <c r="AT74" s="52" t="str">
        <f t="shared" si="94"/>
        <v>NV</v>
      </c>
      <c r="AU74" s="52" t="str">
        <f t="shared" si="94"/>
        <v>NV</v>
      </c>
      <c r="AV74" s="52" t="str">
        <f t="shared" si="94"/>
        <v>NV</v>
      </c>
      <c r="AW74" s="52" t="str">
        <f t="shared" si="94"/>
        <v>NV</v>
      </c>
      <c r="AX74" s="52" t="str">
        <f t="shared" si="94"/>
        <v>NV</v>
      </c>
      <c r="AY74" s="52" t="str">
        <f t="shared" si="94"/>
        <v>NV</v>
      </c>
      <c r="AZ74" s="52" t="str">
        <f t="shared" si="94"/>
        <v>NV</v>
      </c>
      <c r="BA74" s="52" t="str">
        <f t="shared" si="94"/>
        <v>NV</v>
      </c>
      <c r="BB74" s="52" t="str">
        <f t="shared" si="94"/>
        <v>NV</v>
      </c>
      <c r="BC74" s="52" t="str">
        <f t="shared" si="94"/>
        <v>NV</v>
      </c>
      <c r="BD74" s="52" t="str">
        <f t="shared" si="94"/>
        <v>NV</v>
      </c>
      <c r="BE74" s="52" t="str">
        <f t="shared" si="94"/>
        <v>NV</v>
      </c>
      <c r="BF74" s="52" t="str">
        <f t="shared" si="94"/>
        <v>NV</v>
      </c>
      <c r="BG74" s="52" t="str">
        <f t="shared" si="94"/>
        <v>NV</v>
      </c>
      <c r="BH74" s="52" t="str">
        <f t="shared" si="94"/>
        <v>NV</v>
      </c>
      <c r="BI74" s="52" t="str">
        <f t="shared" si="94"/>
        <v>NV</v>
      </c>
      <c r="BJ74" s="52" t="str">
        <f t="shared" si="94"/>
        <v>NV</v>
      </c>
      <c r="BK74" s="52" t="str">
        <f t="shared" si="94"/>
        <v>NV</v>
      </c>
      <c r="BL74" s="52" t="str">
        <f t="shared" si="94"/>
        <v>NV</v>
      </c>
      <c r="BM74" s="52" t="str">
        <f t="shared" si="94"/>
        <v>NV</v>
      </c>
      <c r="BN74" s="52" t="str">
        <f t="shared" si="94"/>
        <v>NV</v>
      </c>
      <c r="BO74" s="52" t="str">
        <f t="shared" si="94"/>
        <v>NV</v>
      </c>
      <c r="BP74" s="52" t="str">
        <f t="shared" si="94"/>
        <v>NV</v>
      </c>
      <c r="BQ74" s="52" t="str">
        <f t="shared" si="95"/>
        <v>NV</v>
      </c>
      <c r="BR74" s="52" t="str">
        <f t="shared" si="95"/>
        <v>NV</v>
      </c>
      <c r="BS74" s="52" t="str">
        <f t="shared" si="95"/>
        <v>NV</v>
      </c>
      <c r="BT74" s="52" t="str">
        <f t="shared" si="95"/>
        <v>NV</v>
      </c>
      <c r="BU74" s="52" t="str">
        <f t="shared" si="95"/>
        <v>NV</v>
      </c>
      <c r="BV74" s="52" t="str">
        <f t="shared" si="95"/>
        <v>NV</v>
      </c>
      <c r="BW74" s="52" t="str">
        <f t="shared" si="95"/>
        <v>NV</v>
      </c>
      <c r="BX74" s="52" t="str">
        <f t="shared" si="95"/>
        <v>NV</v>
      </c>
      <c r="BY74" s="52" t="str">
        <f t="shared" si="95"/>
        <v>NV</v>
      </c>
      <c r="BZ74" s="52" t="str">
        <f t="shared" si="95"/>
        <v>NV</v>
      </c>
      <c r="CA74" s="52" t="str">
        <f t="shared" si="95"/>
        <v>NV</v>
      </c>
      <c r="CB74" s="52" t="str">
        <f t="shared" si="95"/>
        <v>NV</v>
      </c>
      <c r="CC74" s="52" t="str">
        <f t="shared" si="95"/>
        <v>NV</v>
      </c>
      <c r="CD74" s="52" t="str">
        <f t="shared" si="95"/>
        <v>NV</v>
      </c>
      <c r="CE74" s="52" t="str">
        <f t="shared" si="95"/>
        <v>NV</v>
      </c>
      <c r="CF74" s="52" t="str">
        <f t="shared" si="95"/>
        <v>NV</v>
      </c>
      <c r="CG74" s="52" t="str">
        <f t="shared" si="95"/>
        <v>NV</v>
      </c>
      <c r="CH74" s="52" t="str">
        <f t="shared" si="95"/>
        <v>NV</v>
      </c>
      <c r="CI74" s="52" t="str">
        <f t="shared" si="95"/>
        <v>NV</v>
      </c>
      <c r="CJ74" s="52" t="str">
        <f t="shared" si="95"/>
        <v>NV</v>
      </c>
      <c r="CK74" s="52" t="str">
        <f t="shared" si="95"/>
        <v>NV</v>
      </c>
      <c r="CL74" s="52" t="str">
        <f t="shared" si="95"/>
        <v>NV</v>
      </c>
      <c r="CM74" s="52" t="str">
        <f t="shared" si="95"/>
        <v>NV</v>
      </c>
      <c r="CN74" s="52" t="str">
        <f t="shared" si="95"/>
        <v>NV</v>
      </c>
      <c r="CO74" s="52" t="str">
        <f t="shared" si="95"/>
        <v>NV</v>
      </c>
      <c r="CP74" s="52" t="str">
        <f t="shared" si="95"/>
        <v>NV</v>
      </c>
      <c r="CQ74" s="52" t="str">
        <f t="shared" si="95"/>
        <v>NV</v>
      </c>
      <c r="CR74" s="52" t="str">
        <f t="shared" si="95"/>
        <v>NV</v>
      </c>
      <c r="CS74" s="52" t="str">
        <f t="shared" si="95"/>
        <v>NV</v>
      </c>
      <c r="CT74" s="52" t="str">
        <f t="shared" si="95"/>
        <v>NV</v>
      </c>
      <c r="CU74" s="52" t="str">
        <f t="shared" si="95"/>
        <v>NV</v>
      </c>
      <c r="CV74" s="52" t="str">
        <f t="shared" si="95"/>
        <v>NV</v>
      </c>
      <c r="CW74" s="52" t="str">
        <f t="shared" si="95"/>
        <v>NV</v>
      </c>
      <c r="CX74" s="52" t="str">
        <f t="shared" si="95"/>
        <v>NV</v>
      </c>
      <c r="CY74" s="52" t="str">
        <f t="shared" si="95"/>
        <v>NV</v>
      </c>
      <c r="CZ74" s="52" t="str">
        <f t="shared" si="95"/>
        <v>NV</v>
      </c>
      <c r="DA74" s="52" t="str">
        <f t="shared" si="95"/>
        <v>NV</v>
      </c>
      <c r="DB74" s="52" t="str">
        <f t="shared" si="95"/>
        <v>NV</v>
      </c>
      <c r="DC74" s="52" t="str">
        <f t="shared" si="95"/>
        <v>NV</v>
      </c>
      <c r="DD74" s="52" t="str">
        <f t="shared" si="95"/>
        <v>NV</v>
      </c>
      <c r="DE74" s="52" t="str">
        <f t="shared" si="95"/>
        <v>NV</v>
      </c>
      <c r="DF74" s="52" t="str">
        <f t="shared" si="95"/>
        <v>NV</v>
      </c>
      <c r="DG74" s="52" t="str">
        <f t="shared" si="95"/>
        <v>NV</v>
      </c>
      <c r="DH74" s="52" t="str">
        <f t="shared" si="95"/>
        <v>NV</v>
      </c>
      <c r="DI74" s="52" t="str">
        <f t="shared" si="95"/>
        <v>NV</v>
      </c>
      <c r="DJ74" s="52" t="str">
        <f t="shared" si="95"/>
        <v>NV</v>
      </c>
      <c r="DK74" s="52" t="str">
        <f t="shared" si="95"/>
        <v>NV</v>
      </c>
      <c r="DL74" s="52" t="str">
        <f t="shared" si="95"/>
        <v>NV</v>
      </c>
      <c r="DM74" s="52" t="str">
        <f t="shared" si="95"/>
        <v>NV</v>
      </c>
      <c r="DN74" s="52" t="str">
        <f t="shared" si="95"/>
        <v>NV</v>
      </c>
      <c r="DO74" s="52" t="str">
        <f t="shared" si="95"/>
        <v>NV</v>
      </c>
      <c r="DP74" s="52" t="str">
        <f t="shared" si="95"/>
        <v>NV</v>
      </c>
      <c r="DQ74" s="52" t="str">
        <f t="shared" si="95"/>
        <v>NV</v>
      </c>
      <c r="DR74" s="52" t="str">
        <f t="shared" si="95"/>
        <v>NV</v>
      </c>
      <c r="DS74" s="52" t="str">
        <f t="shared" si="95"/>
        <v>NV</v>
      </c>
      <c r="DT74" s="52" t="str">
        <f t="shared" si="95"/>
        <v>NV</v>
      </c>
      <c r="DU74" s="52" t="str">
        <f t="shared" si="95"/>
        <v>NV</v>
      </c>
      <c r="DV74" s="52" t="str">
        <f t="shared" si="95"/>
        <v>NV</v>
      </c>
      <c r="DW74" s="52" t="str">
        <f t="shared" si="95"/>
        <v>NV</v>
      </c>
      <c r="DX74" s="52" t="str">
        <f t="shared" si="95"/>
        <v>NV</v>
      </c>
      <c r="DY74" s="52" t="str">
        <f t="shared" si="95"/>
        <v>NV</v>
      </c>
      <c r="DZ74" s="52" t="str">
        <f t="shared" si="95"/>
        <v>NV</v>
      </c>
      <c r="EA74" s="52" t="str">
        <f t="shared" si="95"/>
        <v>NV</v>
      </c>
      <c r="EB74" s="52" t="str">
        <f t="shared" si="96"/>
        <v>NV</v>
      </c>
      <c r="EC74" s="52" t="str">
        <f t="shared" si="97"/>
        <v>NV</v>
      </c>
      <c r="ED74" s="52" t="str">
        <f t="shared" si="97"/>
        <v>NV</v>
      </c>
      <c r="EE74" s="52" t="str">
        <f t="shared" si="97"/>
        <v>NV</v>
      </c>
      <c r="EF74" s="52" t="str">
        <f t="shared" si="97"/>
        <v>NV</v>
      </c>
      <c r="EG74" s="52" t="str">
        <f t="shared" si="97"/>
        <v>NV</v>
      </c>
      <c r="EH74" s="52" t="str">
        <f t="shared" si="97"/>
        <v>NV</v>
      </c>
      <c r="EI74" s="52" t="str">
        <f t="shared" si="97"/>
        <v>NV</v>
      </c>
      <c r="EJ74" s="52" t="str">
        <f t="shared" si="97"/>
        <v>NV</v>
      </c>
      <c r="EK74" s="52" t="str">
        <f t="shared" si="97"/>
        <v>NV</v>
      </c>
      <c r="EL74" s="52" t="str">
        <f t="shared" si="97"/>
        <v>NV</v>
      </c>
      <c r="EM74" s="52" t="str">
        <f t="shared" si="97"/>
        <v>NV</v>
      </c>
      <c r="EN74" s="52" t="str">
        <f t="shared" si="97"/>
        <v>NV</v>
      </c>
      <c r="EO74" s="52" t="str">
        <f t="shared" si="97"/>
        <v>NV</v>
      </c>
      <c r="EP74" s="52" t="str">
        <f t="shared" si="97"/>
        <v>NV</v>
      </c>
      <c r="EQ74" s="52" t="str">
        <f t="shared" si="97"/>
        <v>NV</v>
      </c>
      <c r="ER74" s="52" t="str">
        <f t="shared" si="97"/>
        <v>NV</v>
      </c>
      <c r="ES74" s="52" t="str">
        <f t="shared" si="97"/>
        <v>NV</v>
      </c>
      <c r="ET74" s="52" t="str">
        <f t="shared" si="97"/>
        <v>NV</v>
      </c>
      <c r="EU74" s="52" t="str">
        <f t="shared" si="97"/>
        <v>NV</v>
      </c>
      <c r="EV74" s="52" t="str">
        <f t="shared" si="97"/>
        <v>NV</v>
      </c>
      <c r="EW74" s="52" t="str">
        <f t="shared" si="97"/>
        <v>NV</v>
      </c>
      <c r="EX74" s="52" t="str">
        <f t="shared" si="97"/>
        <v>NV</v>
      </c>
      <c r="EY74" s="52" t="str">
        <f t="shared" si="97"/>
        <v>NV</v>
      </c>
      <c r="EZ74" s="52" t="str">
        <f t="shared" si="97"/>
        <v>NV</v>
      </c>
      <c r="FA74" s="52" t="str">
        <f t="shared" si="97"/>
        <v>NV</v>
      </c>
      <c r="FB74" s="52" t="str">
        <f t="shared" si="97"/>
        <v>NV</v>
      </c>
      <c r="FC74" s="52" t="str">
        <f t="shared" si="97"/>
        <v>NV</v>
      </c>
      <c r="FD74" s="52" t="str">
        <f t="shared" si="97"/>
        <v>NV</v>
      </c>
      <c r="FE74" s="52" t="str">
        <f t="shared" si="97"/>
        <v>NV</v>
      </c>
      <c r="FF74" s="52" t="str">
        <f t="shared" si="97"/>
        <v>NV</v>
      </c>
      <c r="FG74" s="52" t="str">
        <f t="shared" si="97"/>
        <v>NV</v>
      </c>
      <c r="FH74" s="52" t="str">
        <f t="shared" si="97"/>
        <v>NV</v>
      </c>
      <c r="FI74" s="52" t="str">
        <f t="shared" si="97"/>
        <v>NV</v>
      </c>
      <c r="FJ74" s="52" t="str">
        <f t="shared" si="97"/>
        <v>NV</v>
      </c>
      <c r="FK74" s="52" t="str">
        <f t="shared" si="97"/>
        <v>NV</v>
      </c>
      <c r="FL74" s="52" t="str">
        <f t="shared" si="97"/>
        <v>NV</v>
      </c>
      <c r="FM74" s="52" t="str">
        <f t="shared" si="97"/>
        <v>NV</v>
      </c>
      <c r="FN74" s="52" t="str">
        <f t="shared" si="97"/>
        <v>NV</v>
      </c>
      <c r="FO74" s="52" t="str">
        <f t="shared" si="97"/>
        <v>NV</v>
      </c>
      <c r="FP74" s="52" t="str">
        <f t="shared" si="97"/>
        <v>NV</v>
      </c>
      <c r="FQ74" s="52" t="str">
        <f t="shared" si="97"/>
        <v>NV</v>
      </c>
      <c r="FR74" s="52" t="str">
        <f t="shared" si="97"/>
        <v>NV</v>
      </c>
      <c r="FS74" s="52" t="str">
        <f t="shared" si="97"/>
        <v>NV</v>
      </c>
      <c r="FT74" s="52" t="str">
        <f t="shared" si="97"/>
        <v>NV</v>
      </c>
      <c r="FU74" s="52" t="str">
        <f t="shared" si="97"/>
        <v>NV</v>
      </c>
      <c r="FV74" s="52" t="str">
        <f t="shared" si="97"/>
        <v>NV</v>
      </c>
      <c r="FW74" s="52" t="str">
        <f t="shared" si="97"/>
        <v>NV</v>
      </c>
      <c r="FX74" s="52" t="str">
        <f t="shared" si="97"/>
        <v>NV</v>
      </c>
      <c r="FY74" s="52" t="str">
        <f t="shared" si="97"/>
        <v>NV</v>
      </c>
      <c r="FZ74" s="52" t="str">
        <f t="shared" si="97"/>
        <v>NV</v>
      </c>
      <c r="GA74" s="52" t="str">
        <f t="shared" si="97"/>
        <v>NV</v>
      </c>
      <c r="GB74" s="52" t="str">
        <f t="shared" si="97"/>
        <v>NV</v>
      </c>
      <c r="GC74" s="52" t="str">
        <f t="shared" si="97"/>
        <v>NV</v>
      </c>
      <c r="GD74" s="52" t="str">
        <f t="shared" si="97"/>
        <v>NV</v>
      </c>
      <c r="GE74" s="52" t="str">
        <f t="shared" si="97"/>
        <v>NV</v>
      </c>
      <c r="GF74" s="52" t="str">
        <f t="shared" si="97"/>
        <v>NV</v>
      </c>
      <c r="GG74" s="52" t="str">
        <f t="shared" si="97"/>
        <v>NV</v>
      </c>
      <c r="GH74" s="52" t="str">
        <f t="shared" si="97"/>
        <v>NV</v>
      </c>
      <c r="GI74" s="52" t="str">
        <f t="shared" si="97"/>
        <v>NV</v>
      </c>
      <c r="GJ74" s="52" t="str">
        <f t="shared" si="97"/>
        <v>NV</v>
      </c>
      <c r="GK74" s="52" t="str">
        <f t="shared" si="97"/>
        <v>NV</v>
      </c>
      <c r="GL74" s="52" t="str">
        <f t="shared" si="97"/>
        <v>NV</v>
      </c>
      <c r="GM74" s="52" t="str">
        <f t="shared" si="97"/>
        <v>NV</v>
      </c>
      <c r="GN74" s="52" t="str">
        <f t="shared" si="97"/>
        <v>NV</v>
      </c>
      <c r="GO74" s="52" t="str">
        <f t="shared" si="98"/>
        <v>NV</v>
      </c>
      <c r="GP74" s="52" t="str">
        <f t="shared" si="98"/>
        <v>NV</v>
      </c>
      <c r="GQ74" s="52" t="str">
        <f t="shared" si="98"/>
        <v>NV</v>
      </c>
      <c r="GR74" s="52" t="str">
        <f t="shared" si="98"/>
        <v>NV</v>
      </c>
      <c r="GS74" s="52" t="str">
        <f t="shared" si="98"/>
        <v>NV</v>
      </c>
      <c r="GT74" s="52" t="str">
        <f t="shared" si="98"/>
        <v>NV</v>
      </c>
      <c r="GU74" s="52" t="str">
        <f t="shared" si="98"/>
        <v>NV</v>
      </c>
      <c r="GV74" s="52" t="str">
        <f t="shared" si="98"/>
        <v>NV</v>
      </c>
      <c r="GW74" s="52" t="str">
        <f t="shared" si="98"/>
        <v>NV</v>
      </c>
      <c r="GX74" s="52" t="str">
        <f t="shared" si="98"/>
        <v>NV</v>
      </c>
      <c r="GY74" s="52" t="str">
        <f t="shared" si="98"/>
        <v>NV</v>
      </c>
      <c r="GZ74" s="52" t="str">
        <f t="shared" si="98"/>
        <v>NV</v>
      </c>
      <c r="HA74" s="52" t="str">
        <f t="shared" si="98"/>
        <v>NV</v>
      </c>
      <c r="HB74" s="52" t="str">
        <f t="shared" si="98"/>
        <v>NV</v>
      </c>
      <c r="HC74" s="52" t="str">
        <f t="shared" si="98"/>
        <v>NV</v>
      </c>
      <c r="HD74" s="52" t="str">
        <f t="shared" si="98"/>
        <v>NV</v>
      </c>
      <c r="HE74" s="52" t="str">
        <f t="shared" si="98"/>
        <v>NV</v>
      </c>
      <c r="HF74" s="52" t="str">
        <f t="shared" si="98"/>
        <v>NV</v>
      </c>
      <c r="HG74" s="52" t="str">
        <f t="shared" si="98"/>
        <v>NV</v>
      </c>
      <c r="HH74" s="52" t="str">
        <f t="shared" si="98"/>
        <v>NV</v>
      </c>
      <c r="HI74" s="52" t="str">
        <f t="shared" si="98"/>
        <v>NV</v>
      </c>
    </row>
    <row r="75" spans="1:217">
      <c r="A75" s="16">
        <v>74</v>
      </c>
      <c r="B75" s="22" t="str">
        <f>B33</f>
        <v>Child labour per country per sector (SHDB) (2010-2019)</v>
      </c>
      <c r="D75" s="52">
        <f t="shared" si="65"/>
        <v>18.952000000000002</v>
      </c>
      <c r="E75" s="52">
        <f t="shared" si="94"/>
        <v>2.7029999999999998</v>
      </c>
      <c r="F75" s="52">
        <f t="shared" si="94"/>
        <v>2.8420000000000001</v>
      </c>
      <c r="G75" s="52" t="str">
        <f t="shared" si="94"/>
        <v>NV</v>
      </c>
      <c r="H75" s="52" t="str">
        <f t="shared" si="94"/>
        <v>NV</v>
      </c>
      <c r="I75" s="52">
        <f t="shared" si="94"/>
        <v>9.6660000000000004</v>
      </c>
      <c r="J75" s="52" t="str">
        <f t="shared" si="94"/>
        <v>NV</v>
      </c>
      <c r="K75" s="52" t="str">
        <f t="shared" si="94"/>
        <v>NV</v>
      </c>
      <c r="L75" s="52">
        <f t="shared" si="94"/>
        <v>1.802</v>
      </c>
      <c r="M75" s="52">
        <f t="shared" si="94"/>
        <v>3.903</v>
      </c>
      <c r="N75" s="52" t="str">
        <f t="shared" si="94"/>
        <v>NV</v>
      </c>
      <c r="O75" s="52" t="str">
        <f t="shared" si="94"/>
        <v>NV</v>
      </c>
      <c r="P75" s="52" t="str">
        <f t="shared" si="94"/>
        <v>NV</v>
      </c>
      <c r="Q75" s="52" t="str">
        <f t="shared" si="94"/>
        <v>NV</v>
      </c>
      <c r="R75" s="52" t="str">
        <f t="shared" si="94"/>
        <v>NV</v>
      </c>
      <c r="S75" s="52" t="str">
        <f t="shared" si="94"/>
        <v>NV</v>
      </c>
      <c r="T75" s="52">
        <f t="shared" si="94"/>
        <v>5.8620000000000001</v>
      </c>
      <c r="U75" s="52" t="str">
        <f t="shared" si="94"/>
        <v>NV</v>
      </c>
      <c r="V75" s="52" t="str">
        <f t="shared" si="94"/>
        <v>NV</v>
      </c>
      <c r="W75" s="52" t="str">
        <f t="shared" si="94"/>
        <v>NV</v>
      </c>
      <c r="X75" s="52">
        <f t="shared" si="94"/>
        <v>2.2829999999999999</v>
      </c>
      <c r="Y75" s="52">
        <f t="shared" si="94"/>
        <v>16.997</v>
      </c>
      <c r="Z75" s="52" t="str">
        <f t="shared" si="94"/>
        <v>NV</v>
      </c>
      <c r="AA75" s="52">
        <f t="shared" si="94"/>
        <v>1.65</v>
      </c>
      <c r="AB75" s="52" t="str">
        <f t="shared" si="94"/>
        <v>NV</v>
      </c>
      <c r="AC75" s="52" t="str">
        <f t="shared" si="94"/>
        <v>NV</v>
      </c>
      <c r="AD75" s="52" t="str">
        <f t="shared" si="94"/>
        <v>NV</v>
      </c>
      <c r="AE75" s="52">
        <f t="shared" si="94"/>
        <v>1.1739999999999999</v>
      </c>
      <c r="AF75" s="52" t="str">
        <f t="shared" si="94"/>
        <v>NV</v>
      </c>
      <c r="AG75" s="52" t="str">
        <f t="shared" si="94"/>
        <v>NV</v>
      </c>
      <c r="AH75" s="52" t="str">
        <f t="shared" si="94"/>
        <v>NV</v>
      </c>
      <c r="AI75" s="52">
        <f t="shared" si="94"/>
        <v>20.478999999999999</v>
      </c>
      <c r="AJ75" s="52">
        <f t="shared" si="94"/>
        <v>11.506</v>
      </c>
      <c r="AK75" s="52">
        <f t="shared" si="94"/>
        <v>33.414000000000001</v>
      </c>
      <c r="AL75" s="52" t="str">
        <f t="shared" si="94"/>
        <v>NV</v>
      </c>
      <c r="AM75" s="52" t="str">
        <f t="shared" si="94"/>
        <v>NV</v>
      </c>
      <c r="AN75" s="52" t="str">
        <f t="shared" si="94"/>
        <v>NV</v>
      </c>
      <c r="AO75" s="52" t="str">
        <f t="shared" si="94"/>
        <v>NV</v>
      </c>
      <c r="AP75" s="52">
        <f t="shared" si="94"/>
        <v>17.742999999999999</v>
      </c>
      <c r="AQ75" s="52">
        <f t="shared" si="94"/>
        <v>2.4060000000000001</v>
      </c>
      <c r="AR75" s="52" t="str">
        <f t="shared" si="94"/>
        <v>NV</v>
      </c>
      <c r="AS75" s="52">
        <f t="shared" si="94"/>
        <v>2.036</v>
      </c>
      <c r="AT75" s="52" t="str">
        <f t="shared" si="94"/>
        <v>NV</v>
      </c>
      <c r="AU75" s="52">
        <f t="shared" si="94"/>
        <v>9.2309999999999999</v>
      </c>
      <c r="AV75" s="52">
        <f t="shared" si="94"/>
        <v>10.842000000000001</v>
      </c>
      <c r="AW75" s="52" t="str">
        <f t="shared" si="94"/>
        <v>NV</v>
      </c>
      <c r="AX75" s="52">
        <f t="shared" si="94"/>
        <v>3.38</v>
      </c>
      <c r="AY75" s="52">
        <f t="shared" si="94"/>
        <v>17.498999999999999</v>
      </c>
      <c r="AZ75" s="52" t="str">
        <f t="shared" si="94"/>
        <v>NV</v>
      </c>
      <c r="BA75" s="52" t="str">
        <f t="shared" si="94"/>
        <v>NV</v>
      </c>
      <c r="BB75" s="52" t="str">
        <f t="shared" si="94"/>
        <v>NV</v>
      </c>
      <c r="BC75" s="52" t="str">
        <f t="shared" si="94"/>
        <v>NV</v>
      </c>
      <c r="BD75" s="52" t="str">
        <f t="shared" si="94"/>
        <v>NV</v>
      </c>
      <c r="BE75" s="52" t="str">
        <f t="shared" si="94"/>
        <v>NV</v>
      </c>
      <c r="BF75" s="52" t="str">
        <f t="shared" si="94"/>
        <v>NV</v>
      </c>
      <c r="BG75" s="52">
        <f t="shared" si="94"/>
        <v>5.6020000000000003</v>
      </c>
      <c r="BH75" s="52">
        <f t="shared" si="94"/>
        <v>4.9050000000000002</v>
      </c>
      <c r="BI75" s="52">
        <f t="shared" si="94"/>
        <v>3.552</v>
      </c>
      <c r="BJ75" s="52" t="str">
        <f t="shared" si="94"/>
        <v>NV</v>
      </c>
      <c r="BK75" s="52" t="str">
        <f t="shared" si="94"/>
        <v>NV</v>
      </c>
      <c r="BL75" s="52" t="str">
        <f t="shared" si="94"/>
        <v>NV</v>
      </c>
      <c r="BM75" s="52" t="str">
        <f t="shared" si="94"/>
        <v>NV</v>
      </c>
      <c r="BN75" s="52" t="str">
        <f t="shared" si="94"/>
        <v>NV</v>
      </c>
      <c r="BO75" s="52">
        <f t="shared" si="94"/>
        <v>40.545000000000002</v>
      </c>
      <c r="BP75" s="52" t="str">
        <f t="shared" si="94"/>
        <v>NV</v>
      </c>
      <c r="BQ75" s="52" t="str">
        <f t="shared" si="95"/>
        <v>NV</v>
      </c>
      <c r="BR75" s="52" t="str">
        <f t="shared" si="95"/>
        <v>NV</v>
      </c>
      <c r="BS75" s="52" t="str">
        <f t="shared" si="95"/>
        <v>NV</v>
      </c>
      <c r="BT75" s="52" t="str">
        <f t="shared" si="95"/>
        <v>NV</v>
      </c>
      <c r="BU75" s="52">
        <f t="shared" si="95"/>
        <v>13.586</v>
      </c>
      <c r="BV75" s="52">
        <f t="shared" si="95"/>
        <v>1.7769999999999999</v>
      </c>
      <c r="BW75" s="52" t="str">
        <f t="shared" si="95"/>
        <v>NV</v>
      </c>
      <c r="BX75" s="52">
        <f t="shared" si="95"/>
        <v>14.837999999999999</v>
      </c>
      <c r="BY75" s="52" t="str">
        <f t="shared" si="95"/>
        <v>NV</v>
      </c>
      <c r="BZ75" s="52" t="str">
        <f t="shared" si="95"/>
        <v>NV</v>
      </c>
      <c r="CA75" s="52" t="str">
        <f t="shared" si="95"/>
        <v>NV</v>
      </c>
      <c r="CB75" s="52" t="str">
        <f t="shared" si="95"/>
        <v>NV</v>
      </c>
      <c r="CC75" s="52">
        <f t="shared" si="95"/>
        <v>7.3339999999999996</v>
      </c>
      <c r="CD75" s="52">
        <f t="shared" si="95"/>
        <v>19.472000000000001</v>
      </c>
      <c r="CE75" s="52">
        <f t="shared" si="95"/>
        <v>9.1300000000000008</v>
      </c>
      <c r="CF75" s="52">
        <f t="shared" si="95"/>
        <v>9.6449999999999996</v>
      </c>
      <c r="CG75" s="52" t="str">
        <f t="shared" si="95"/>
        <v>NV</v>
      </c>
      <c r="CH75" s="52">
        <f t="shared" si="95"/>
        <v>8.3819999999999997</v>
      </c>
      <c r="CI75" s="52" t="str">
        <f t="shared" si="95"/>
        <v>NV</v>
      </c>
      <c r="CJ75" s="52" t="str">
        <f t="shared" si="95"/>
        <v>NV</v>
      </c>
      <c r="CK75" s="52" t="str">
        <f t="shared" si="95"/>
        <v>NV</v>
      </c>
      <c r="CL75" s="52">
        <f t="shared" si="95"/>
        <v>1.143</v>
      </c>
      <c r="CM75" s="52" t="str">
        <f t="shared" si="95"/>
        <v>NV</v>
      </c>
      <c r="CN75" s="52" t="str">
        <f t="shared" si="95"/>
        <v>NV</v>
      </c>
      <c r="CO75" s="52">
        <f t="shared" si="95"/>
        <v>3.0910000000000002</v>
      </c>
      <c r="CP75" s="52" t="str">
        <f t="shared" si="95"/>
        <v>NV</v>
      </c>
      <c r="CQ75" s="52" t="str">
        <f t="shared" si="95"/>
        <v>NV</v>
      </c>
      <c r="CR75" s="52" t="str">
        <f t="shared" si="95"/>
        <v>NV</v>
      </c>
      <c r="CS75" s="52">
        <f t="shared" si="95"/>
        <v>2.65</v>
      </c>
      <c r="CT75" s="52" t="str">
        <f t="shared" si="95"/>
        <v>NV</v>
      </c>
      <c r="CU75" s="52" t="str">
        <f t="shared" si="95"/>
        <v>NV</v>
      </c>
      <c r="CV75" s="52">
        <f t="shared" si="95"/>
        <v>1.218</v>
      </c>
      <c r="CW75" s="52" t="str">
        <f t="shared" si="95"/>
        <v>NV</v>
      </c>
      <c r="CX75" s="52" t="str">
        <f t="shared" si="95"/>
        <v>NV</v>
      </c>
      <c r="CY75" s="52">
        <f t="shared" si="95"/>
        <v>7.1269999999999998</v>
      </c>
      <c r="CZ75" s="52" t="str">
        <f t="shared" si="95"/>
        <v>NV</v>
      </c>
      <c r="DA75" s="52" t="str">
        <f t="shared" si="95"/>
        <v>NV</v>
      </c>
      <c r="DB75" s="52" t="str">
        <f t="shared" si="95"/>
        <v>NV</v>
      </c>
      <c r="DC75" s="52" t="str">
        <f t="shared" si="95"/>
        <v>NV</v>
      </c>
      <c r="DD75" s="52">
        <f t="shared" si="95"/>
        <v>20.131</v>
      </c>
      <c r="DE75" s="52">
        <f t="shared" si="95"/>
        <v>26.274000000000001</v>
      </c>
      <c r="DF75" s="52" t="str">
        <f t="shared" si="95"/>
        <v>NV</v>
      </c>
      <c r="DG75" s="52" t="str">
        <f t="shared" si="95"/>
        <v>NV</v>
      </c>
      <c r="DH75" s="52">
        <f t="shared" si="95"/>
        <v>8.2370000000000001</v>
      </c>
      <c r="DI75" s="52">
        <f t="shared" si="95"/>
        <v>11.916</v>
      </c>
      <c r="DJ75" s="52" t="str">
        <f t="shared" si="95"/>
        <v>NV</v>
      </c>
      <c r="DK75" s="52" t="str">
        <f t="shared" si="95"/>
        <v>NV</v>
      </c>
      <c r="DL75" s="52" t="str">
        <f t="shared" si="95"/>
        <v>NV</v>
      </c>
      <c r="DM75" s="52" t="str">
        <f t="shared" si="95"/>
        <v>NV</v>
      </c>
      <c r="DN75" s="52" t="str">
        <f t="shared" si="95"/>
        <v>NV</v>
      </c>
      <c r="DO75" s="52">
        <f t="shared" si="95"/>
        <v>29.852</v>
      </c>
      <c r="DP75" s="52">
        <f t="shared" si="95"/>
        <v>25.943999999999999</v>
      </c>
      <c r="DQ75" s="52" t="str">
        <f t="shared" si="95"/>
        <v>NV</v>
      </c>
      <c r="DR75" s="52" t="str">
        <f t="shared" si="95"/>
        <v>NV</v>
      </c>
      <c r="DS75" s="52">
        <f t="shared" si="95"/>
        <v>11.778</v>
      </c>
      <c r="DT75" s="52" t="str">
        <f t="shared" si="95"/>
        <v>NV</v>
      </c>
      <c r="DU75" s="52" t="str">
        <f t="shared" si="95"/>
        <v>NV</v>
      </c>
      <c r="DV75" s="52" t="str">
        <f t="shared" si="95"/>
        <v>NV</v>
      </c>
      <c r="DW75" s="52">
        <f t="shared" si="95"/>
        <v>12.567</v>
      </c>
      <c r="DX75" s="52" t="str">
        <f t="shared" si="95"/>
        <v>NV</v>
      </c>
      <c r="DY75" s="52">
        <f t="shared" si="95"/>
        <v>3.5219999999999998</v>
      </c>
      <c r="DZ75" s="52" t="str">
        <f t="shared" si="95"/>
        <v>NV</v>
      </c>
      <c r="EA75" s="52" t="str">
        <f t="shared" si="95"/>
        <v>NV</v>
      </c>
      <c r="EB75" s="52" t="str">
        <f t="shared" si="96"/>
        <v>NV</v>
      </c>
      <c r="EC75" s="52">
        <f t="shared" si="97"/>
        <v>7.875</v>
      </c>
      <c r="ED75" s="52" t="str">
        <f t="shared" si="97"/>
        <v>NV</v>
      </c>
      <c r="EE75" s="52" t="str">
        <f t="shared" si="97"/>
        <v>NV</v>
      </c>
      <c r="EF75" s="52" t="str">
        <f t="shared" si="97"/>
        <v>NV</v>
      </c>
      <c r="EG75" s="52">
        <f t="shared" si="97"/>
        <v>8.1180000000000003</v>
      </c>
      <c r="EH75" s="52" t="str">
        <f t="shared" si="97"/>
        <v>NV</v>
      </c>
      <c r="EI75" s="52" t="str">
        <f t="shared" si="97"/>
        <v>NV</v>
      </c>
      <c r="EJ75" s="52">
        <f t="shared" si="97"/>
        <v>19.032</v>
      </c>
      <c r="EK75" s="52" t="str">
        <f t="shared" si="97"/>
        <v>NV</v>
      </c>
      <c r="EL75" s="52" t="str">
        <f t="shared" si="97"/>
        <v>NV</v>
      </c>
      <c r="EM75" s="52" t="str">
        <f t="shared" si="97"/>
        <v>NV</v>
      </c>
      <c r="EN75" s="52" t="str">
        <f t="shared" si="97"/>
        <v>NV</v>
      </c>
      <c r="EO75" s="52">
        <f t="shared" si="97"/>
        <v>36.152999999999999</v>
      </c>
      <c r="EP75" s="52">
        <f t="shared" si="97"/>
        <v>28.72</v>
      </c>
      <c r="EQ75" s="52" t="str">
        <f t="shared" si="97"/>
        <v>NV</v>
      </c>
      <c r="ER75" s="52">
        <f t="shared" si="97"/>
        <v>9.1300000000000008</v>
      </c>
      <c r="ES75" s="52" t="str">
        <f t="shared" si="97"/>
        <v>NV</v>
      </c>
      <c r="ET75" s="52" t="str">
        <f t="shared" si="97"/>
        <v>NV</v>
      </c>
      <c r="EU75" s="52" t="str">
        <f t="shared" si="97"/>
        <v>NV</v>
      </c>
      <c r="EV75" s="52" t="str">
        <f t="shared" si="97"/>
        <v>NV</v>
      </c>
      <c r="EW75" s="52">
        <f t="shared" si="97"/>
        <v>2.4289999999999998</v>
      </c>
      <c r="EX75" s="52" t="str">
        <f t="shared" si="97"/>
        <v>NV</v>
      </c>
      <c r="EY75" s="52">
        <f t="shared" si="97"/>
        <v>15.523999999999999</v>
      </c>
      <c r="EZ75" s="52">
        <f t="shared" si="97"/>
        <v>13.194000000000001</v>
      </c>
      <c r="FA75" s="52" t="str">
        <f t="shared" si="97"/>
        <v>NV</v>
      </c>
      <c r="FB75" s="52" t="str">
        <f t="shared" si="97"/>
        <v>NV</v>
      </c>
      <c r="FC75" s="52" t="str">
        <f t="shared" si="97"/>
        <v>NV</v>
      </c>
      <c r="FD75" s="52" t="str">
        <f t="shared" si="97"/>
        <v>NV</v>
      </c>
      <c r="FE75" s="52" t="str">
        <f t="shared" si="97"/>
        <v>NV</v>
      </c>
      <c r="FF75" s="52" t="str">
        <f t="shared" si="97"/>
        <v>NV</v>
      </c>
      <c r="FG75" s="52" t="str">
        <f t="shared" si="97"/>
        <v>NV</v>
      </c>
      <c r="FH75" s="52" t="str">
        <f t="shared" si="97"/>
        <v>NV</v>
      </c>
      <c r="FI75" s="52" t="str">
        <f t="shared" si="97"/>
        <v>NV</v>
      </c>
      <c r="FJ75" s="52" t="str">
        <f t="shared" si="97"/>
        <v>NV</v>
      </c>
      <c r="FK75" s="52" t="str">
        <f t="shared" si="97"/>
        <v>NV</v>
      </c>
      <c r="FL75" s="52">
        <f t="shared" si="97"/>
        <v>12.755000000000001</v>
      </c>
      <c r="FM75" s="52" t="str">
        <f t="shared" si="97"/>
        <v>NV</v>
      </c>
      <c r="FN75" s="52">
        <f t="shared" si="97"/>
        <v>17.137</v>
      </c>
      <c r="FO75" s="52">
        <f t="shared" si="97"/>
        <v>9.1300000000000008</v>
      </c>
      <c r="FP75" s="52" t="str">
        <f t="shared" si="97"/>
        <v>NV</v>
      </c>
      <c r="FQ75" s="52">
        <f t="shared" si="97"/>
        <v>20.998999999999999</v>
      </c>
      <c r="FR75" s="52" t="str">
        <f t="shared" si="97"/>
        <v>NV</v>
      </c>
      <c r="FS75" s="52" t="str">
        <f t="shared" si="97"/>
        <v>NV</v>
      </c>
      <c r="FT75" s="52" t="str">
        <f t="shared" si="97"/>
        <v>NV</v>
      </c>
      <c r="FU75" s="52" t="str">
        <f t="shared" si="97"/>
        <v>NV</v>
      </c>
      <c r="FV75" s="52" t="str">
        <f t="shared" si="97"/>
        <v>NV</v>
      </c>
      <c r="FW75" s="52" t="str">
        <f t="shared" si="97"/>
        <v>NV</v>
      </c>
      <c r="FX75" s="52" t="str">
        <f t="shared" si="97"/>
        <v>NV</v>
      </c>
      <c r="FY75" s="52" t="str">
        <f t="shared" si="97"/>
        <v>NV</v>
      </c>
      <c r="FZ75" s="52">
        <f t="shared" si="97"/>
        <v>0.77800000000000002</v>
      </c>
      <c r="GA75" s="52" t="str">
        <f t="shared" si="97"/>
        <v>NV</v>
      </c>
      <c r="GB75" s="52" t="str">
        <f t="shared" si="97"/>
        <v>NV</v>
      </c>
      <c r="GC75" s="52" t="str">
        <f t="shared" si="97"/>
        <v>NV</v>
      </c>
      <c r="GD75" s="52">
        <f t="shared" si="97"/>
        <v>15.269</v>
      </c>
      <c r="GE75" s="52">
        <f t="shared" si="97"/>
        <v>3.4790000000000001</v>
      </c>
      <c r="GF75" s="52" t="str">
        <f t="shared" si="97"/>
        <v>NV</v>
      </c>
      <c r="GG75" s="52" t="str">
        <f t="shared" si="97"/>
        <v>NV</v>
      </c>
      <c r="GH75" s="52" t="str">
        <f t="shared" si="97"/>
        <v>NV</v>
      </c>
      <c r="GI75" s="52" t="str">
        <f t="shared" si="97"/>
        <v>NV</v>
      </c>
      <c r="GJ75" s="52" t="str">
        <f t="shared" si="97"/>
        <v>NV</v>
      </c>
      <c r="GK75" s="52">
        <f t="shared" si="97"/>
        <v>22.794</v>
      </c>
      <c r="GL75" s="52" t="str">
        <f t="shared" si="97"/>
        <v>NV</v>
      </c>
      <c r="GM75" s="52">
        <f t="shared" si="97"/>
        <v>7.24</v>
      </c>
      <c r="GN75" s="52">
        <f t="shared" si="97"/>
        <v>32.914999999999999</v>
      </c>
      <c r="GO75" s="52">
        <f t="shared" si="98"/>
        <v>25.94</v>
      </c>
      <c r="GP75" s="52">
        <f t="shared" si="98"/>
        <v>0.77100000000000002</v>
      </c>
      <c r="GQ75" s="52" t="str">
        <f t="shared" si="98"/>
        <v>NV</v>
      </c>
      <c r="GR75" s="52" t="str">
        <f t="shared" si="98"/>
        <v>NV</v>
      </c>
      <c r="GS75" s="52" t="str">
        <f t="shared" si="98"/>
        <v>NV</v>
      </c>
      <c r="GT75" s="52" t="str">
        <f t="shared" si="98"/>
        <v>NV</v>
      </c>
      <c r="GU75" s="52" t="str">
        <f t="shared" si="98"/>
        <v>NV</v>
      </c>
      <c r="GV75" s="52">
        <f t="shared" si="98"/>
        <v>3.972</v>
      </c>
      <c r="GW75" s="52" t="str">
        <f t="shared" si="98"/>
        <v>NV</v>
      </c>
      <c r="GX75" s="52" t="str">
        <f t="shared" si="98"/>
        <v>NV</v>
      </c>
      <c r="GY75" s="52" t="str">
        <f t="shared" si="98"/>
        <v>NV</v>
      </c>
      <c r="GZ75" s="52" t="str">
        <f t="shared" si="98"/>
        <v>NV</v>
      </c>
      <c r="HA75" s="52" t="str">
        <f t="shared" si="98"/>
        <v>NV</v>
      </c>
      <c r="HB75" s="52" t="str">
        <f t="shared" si="98"/>
        <v>NV</v>
      </c>
      <c r="HC75" s="52" t="str">
        <f t="shared" si="98"/>
        <v>NV</v>
      </c>
      <c r="HD75" s="52">
        <f t="shared" si="98"/>
        <v>3.22</v>
      </c>
      <c r="HE75" s="52" t="str">
        <f t="shared" si="98"/>
        <v>NV</v>
      </c>
      <c r="HF75" s="52" t="str">
        <f t="shared" si="98"/>
        <v>NV</v>
      </c>
      <c r="HG75" s="52" t="str">
        <f t="shared" si="98"/>
        <v>NV</v>
      </c>
      <c r="HH75" s="52">
        <f t="shared" si="98"/>
        <v>3.0009999999999999</v>
      </c>
      <c r="HI75" s="52">
        <f t="shared" si="98"/>
        <v>25.588000000000001</v>
      </c>
    </row>
    <row r="76" spans="1:217">
      <c r="A76" s="16">
        <v>75</v>
      </c>
      <c r="B76" s="22" t="str">
        <f t="shared" si="4"/>
        <v>Food Security Index (FSI) (2022)</v>
      </c>
      <c r="D76" s="52" t="e">
        <f>100-D34</f>
        <v>#VALUE!</v>
      </c>
      <c r="E76" s="52" t="e">
        <f t="shared" ref="E76:BP76" si="99">100-E34</f>
        <v>#VALUE!</v>
      </c>
      <c r="F76" s="52">
        <f t="shared" si="99"/>
        <v>41.1</v>
      </c>
      <c r="G76" s="52" t="e">
        <f t="shared" si="99"/>
        <v>#VALUE!</v>
      </c>
      <c r="H76" s="52" t="e">
        <f t="shared" si="99"/>
        <v>#VALUE!</v>
      </c>
      <c r="I76" s="52">
        <f t="shared" si="99"/>
        <v>56.3</v>
      </c>
      <c r="J76" s="52" t="e">
        <f t="shared" si="99"/>
        <v>#VALUE!</v>
      </c>
      <c r="K76" s="52" t="e">
        <f t="shared" si="99"/>
        <v>#VALUE!</v>
      </c>
      <c r="L76" s="52">
        <f t="shared" si="99"/>
        <v>35.200000000000003</v>
      </c>
      <c r="M76" s="52" t="e">
        <f t="shared" si="99"/>
        <v>#VALUE!</v>
      </c>
      <c r="N76" s="52" t="e">
        <f t="shared" si="99"/>
        <v>#VALUE!</v>
      </c>
      <c r="O76" s="52">
        <f t="shared" si="99"/>
        <v>24.599999999999994</v>
      </c>
      <c r="P76" s="52">
        <f t="shared" si="99"/>
        <v>21.900000000000006</v>
      </c>
      <c r="Q76" s="52">
        <f t="shared" si="99"/>
        <v>40.200000000000003</v>
      </c>
      <c r="R76" s="52">
        <f t="shared" si="99"/>
        <v>29.700000000000003</v>
      </c>
      <c r="S76" s="52" t="e">
        <f t="shared" si="99"/>
        <v>#VALUE!</v>
      </c>
      <c r="T76" s="52">
        <f t="shared" si="99"/>
        <v>46</v>
      </c>
      <c r="U76" s="52" t="e">
        <f t="shared" si="99"/>
        <v>#VALUE!</v>
      </c>
      <c r="V76" s="52">
        <f t="shared" si="99"/>
        <v>35.5</v>
      </c>
      <c r="W76" s="52">
        <f t="shared" si="99"/>
        <v>22.5</v>
      </c>
      <c r="X76" s="52" t="e">
        <f t="shared" si="99"/>
        <v>#VALUE!</v>
      </c>
      <c r="Y76" s="52">
        <f t="shared" si="99"/>
        <v>51.9</v>
      </c>
      <c r="Z76" s="52" t="e">
        <f t="shared" si="99"/>
        <v>#VALUE!</v>
      </c>
      <c r="AA76" s="52" t="e">
        <f t="shared" si="99"/>
        <v>#VALUE!</v>
      </c>
      <c r="AB76" s="52">
        <f t="shared" si="99"/>
        <v>35</v>
      </c>
      <c r="AC76" s="52" t="e">
        <f t="shared" si="99"/>
        <v>#VALUE!</v>
      </c>
      <c r="AD76" s="52">
        <f t="shared" si="99"/>
        <v>48.9</v>
      </c>
      <c r="AE76" s="52">
        <f t="shared" si="99"/>
        <v>34.900000000000006</v>
      </c>
      <c r="AF76" s="52" t="e">
        <f t="shared" si="99"/>
        <v>#VALUE!</v>
      </c>
      <c r="AG76" s="52">
        <f t="shared" si="99"/>
        <v>27</v>
      </c>
      <c r="AH76" s="52">
        <f t="shared" si="99"/>
        <v>50.4</v>
      </c>
      <c r="AI76" s="52">
        <f t="shared" si="99"/>
        <v>59.4</v>
      </c>
      <c r="AJ76" s="52">
        <f t="shared" si="99"/>
        <v>44.3</v>
      </c>
      <c r="AK76" s="52">
        <f t="shared" si="99"/>
        <v>53.6</v>
      </c>
      <c r="AL76" s="52">
        <f t="shared" si="99"/>
        <v>20.900000000000006</v>
      </c>
      <c r="AM76" s="52" t="e">
        <f t="shared" si="99"/>
        <v>#VALUE!</v>
      </c>
      <c r="AN76" s="52" t="e">
        <f t="shared" si="99"/>
        <v>#VALUE!</v>
      </c>
      <c r="AO76" s="52" t="e">
        <f t="shared" si="99"/>
        <v>#VALUE!</v>
      </c>
      <c r="AP76" s="52">
        <f t="shared" si="99"/>
        <v>56.8</v>
      </c>
      <c r="AQ76" s="52">
        <f t="shared" si="99"/>
        <v>25.799999999999997</v>
      </c>
      <c r="AR76" s="52">
        <f t="shared" si="99"/>
        <v>25.799999999999997</v>
      </c>
      <c r="AS76" s="52">
        <f t="shared" si="99"/>
        <v>39.9</v>
      </c>
      <c r="AT76" s="52" t="e">
        <f t="shared" si="99"/>
        <v>#VALUE!</v>
      </c>
      <c r="AU76" s="52">
        <f t="shared" si="99"/>
        <v>57</v>
      </c>
      <c r="AV76" s="52" t="e">
        <f t="shared" si="99"/>
        <v>#VALUE!</v>
      </c>
      <c r="AW76" s="52" t="e">
        <f t="shared" si="99"/>
        <v>#VALUE!</v>
      </c>
      <c r="AX76" s="52">
        <f t="shared" si="99"/>
        <v>22.599999999999994</v>
      </c>
      <c r="AY76" s="52">
        <f t="shared" si="99"/>
        <v>53.5</v>
      </c>
      <c r="AZ76" s="52" t="e">
        <f t="shared" si="99"/>
        <v>#VALUE!</v>
      </c>
      <c r="BA76" s="52" t="e">
        <f t="shared" si="99"/>
        <v>#VALUE!</v>
      </c>
      <c r="BB76" s="52" t="e">
        <f t="shared" si="99"/>
        <v>#VALUE!</v>
      </c>
      <c r="BC76" s="52">
        <f t="shared" si="99"/>
        <v>22.299999999999997</v>
      </c>
      <c r="BD76" s="52">
        <f t="shared" si="99"/>
        <v>22.200000000000003</v>
      </c>
      <c r="BE76" s="52" t="e">
        <f t="shared" si="99"/>
        <v>#VALUE!</v>
      </c>
      <c r="BF76" s="52" t="e">
        <f t="shared" si="99"/>
        <v>#VALUE!</v>
      </c>
      <c r="BG76" s="52">
        <f t="shared" si="99"/>
        <v>35</v>
      </c>
      <c r="BH76" s="52">
        <f t="shared" si="99"/>
        <v>34.400000000000006</v>
      </c>
      <c r="BI76" s="52">
        <f t="shared" si="99"/>
        <v>44</v>
      </c>
      <c r="BJ76" s="52">
        <f t="shared" si="99"/>
        <v>35.799999999999997</v>
      </c>
      <c r="BK76" s="52" t="e">
        <f t="shared" si="99"/>
        <v>#VALUE!</v>
      </c>
      <c r="BL76" s="52" t="e">
        <f t="shared" si="99"/>
        <v>#VALUE!</v>
      </c>
      <c r="BM76" s="52" t="e">
        <f t="shared" si="99"/>
        <v>#VALUE!</v>
      </c>
      <c r="BN76" s="52" t="e">
        <f t="shared" si="99"/>
        <v>#VALUE!</v>
      </c>
      <c r="BO76" s="52">
        <f t="shared" si="99"/>
        <v>55.5</v>
      </c>
      <c r="BP76" s="52" t="e">
        <f t="shared" si="99"/>
        <v>#VALUE!</v>
      </c>
      <c r="BQ76" s="52">
        <f t="shared" ref="BQ76:EB76" si="100">100-BQ34</f>
        <v>16.299999999999997</v>
      </c>
      <c r="BR76" s="52">
        <f t="shared" si="100"/>
        <v>19.799999999999997</v>
      </c>
      <c r="BS76" s="52" t="e">
        <f t="shared" si="100"/>
        <v>#VALUE!</v>
      </c>
      <c r="BT76" s="52" t="e">
        <f t="shared" si="100"/>
        <v>#VALUE!</v>
      </c>
      <c r="BU76" s="52" t="e">
        <f t="shared" si="100"/>
        <v>#VALUE!</v>
      </c>
      <c r="BV76" s="52" t="e">
        <f t="shared" si="100"/>
        <v>#VALUE!</v>
      </c>
      <c r="BW76" s="52">
        <f t="shared" si="100"/>
        <v>23</v>
      </c>
      <c r="BX76" s="52">
        <f t="shared" si="100"/>
        <v>47.4</v>
      </c>
      <c r="BY76" s="52">
        <f t="shared" si="100"/>
        <v>27.799999999999997</v>
      </c>
      <c r="BZ76" s="52" t="e">
        <f t="shared" si="100"/>
        <v>#VALUE!</v>
      </c>
      <c r="CA76" s="52" t="e">
        <f t="shared" si="100"/>
        <v>#VALUE!</v>
      </c>
      <c r="CB76" s="52" t="e">
        <f t="shared" si="100"/>
        <v>#VALUE!</v>
      </c>
      <c r="CC76" s="52">
        <f t="shared" si="100"/>
        <v>37.200000000000003</v>
      </c>
      <c r="CD76" s="52">
        <f t="shared" si="100"/>
        <v>54.9</v>
      </c>
      <c r="CE76" s="52" t="e">
        <f t="shared" si="100"/>
        <v>#VALUE!</v>
      </c>
      <c r="CF76" s="52" t="e">
        <f t="shared" si="100"/>
        <v>#VALUE!</v>
      </c>
      <c r="CG76" s="52">
        <f t="shared" si="100"/>
        <v>61.5</v>
      </c>
      <c r="CH76" s="52">
        <f t="shared" si="100"/>
        <v>38.5</v>
      </c>
      <c r="CI76" s="52" t="e">
        <f t="shared" si="100"/>
        <v>#VALUE!</v>
      </c>
      <c r="CJ76" s="52">
        <f t="shared" si="100"/>
        <v>28.599999999999994</v>
      </c>
      <c r="CK76" s="52" t="e">
        <f t="shared" si="100"/>
        <v>#VALUE!</v>
      </c>
      <c r="CL76" s="52">
        <f t="shared" si="100"/>
        <v>41.1</v>
      </c>
      <c r="CM76" s="52">
        <f t="shared" si="100"/>
        <v>39.799999999999997</v>
      </c>
      <c r="CN76" s="52" t="e">
        <f t="shared" si="100"/>
        <v>#VALUE!</v>
      </c>
      <c r="CO76" s="52" t="e">
        <f t="shared" si="100"/>
        <v>#VALUE!</v>
      </c>
      <c r="CP76" s="52">
        <f t="shared" si="100"/>
        <v>18.299999999999997</v>
      </c>
      <c r="CQ76" s="52">
        <f t="shared" si="100"/>
        <v>25.200000000000003</v>
      </c>
      <c r="CR76" s="52">
        <f t="shared" si="100"/>
        <v>26</v>
      </c>
      <c r="CS76" s="52" t="e">
        <f t="shared" si="100"/>
        <v>#VALUE!</v>
      </c>
      <c r="CT76" s="52">
        <f t="shared" si="100"/>
        <v>20.5</v>
      </c>
      <c r="CU76" s="52" t="e">
        <f t="shared" si="100"/>
        <v>#VALUE!</v>
      </c>
      <c r="CV76" s="52">
        <f t="shared" si="100"/>
        <v>33.799999999999997</v>
      </c>
      <c r="CW76" s="52">
        <f t="shared" si="100"/>
        <v>27.900000000000006</v>
      </c>
      <c r="CX76" s="52">
        <f t="shared" si="100"/>
        <v>47</v>
      </c>
      <c r="CY76" s="52" t="e">
        <f t="shared" si="100"/>
        <v>#VALUE!</v>
      </c>
      <c r="CZ76" s="52" t="e">
        <f t="shared" si="100"/>
        <v>#VALUE!</v>
      </c>
      <c r="DA76" s="52">
        <f t="shared" si="100"/>
        <v>29.799999999999997</v>
      </c>
      <c r="DB76" s="52" t="e">
        <f t="shared" si="100"/>
        <v>#VALUE!</v>
      </c>
      <c r="DC76" s="52">
        <f t="shared" si="100"/>
        <v>34.799999999999997</v>
      </c>
      <c r="DD76" s="52" t="e">
        <f t="shared" si="100"/>
        <v>#VALUE!</v>
      </c>
      <c r="DE76" s="52">
        <f t="shared" si="100"/>
        <v>46.9</v>
      </c>
      <c r="DF76" s="52" t="e">
        <f t="shared" si="100"/>
        <v>#VALUE!</v>
      </c>
      <c r="DG76" s="52" t="e">
        <f t="shared" si="100"/>
        <v>#VALUE!</v>
      </c>
      <c r="DH76" s="52" t="e">
        <f t="shared" si="100"/>
        <v>#VALUE!</v>
      </c>
      <c r="DI76" s="52" t="e">
        <f t="shared" si="100"/>
        <v>#VALUE!</v>
      </c>
      <c r="DJ76" s="52" t="e">
        <f t="shared" si="100"/>
        <v>#VALUE!</v>
      </c>
      <c r="DK76" s="52" t="e">
        <f t="shared" si="100"/>
        <v>#VALUE!</v>
      </c>
      <c r="DL76" s="52" t="e">
        <f t="shared" si="100"/>
        <v>#VALUE!</v>
      </c>
      <c r="DM76" s="52" t="e">
        <f t="shared" si="100"/>
        <v>#VALUE!</v>
      </c>
      <c r="DN76" s="52" t="e">
        <f t="shared" si="100"/>
        <v>#VALUE!</v>
      </c>
      <c r="DO76" s="52">
        <f t="shared" si="100"/>
        <v>59.4</v>
      </c>
      <c r="DP76" s="52">
        <f t="shared" si="100"/>
        <v>51.9</v>
      </c>
      <c r="DQ76" s="52">
        <f t="shared" si="100"/>
        <v>30.099999999999994</v>
      </c>
      <c r="DR76" s="52" t="e">
        <f t="shared" si="100"/>
        <v>#VALUE!</v>
      </c>
      <c r="DS76" s="52">
        <f t="shared" si="100"/>
        <v>48.1</v>
      </c>
      <c r="DT76" s="52" t="e">
        <f t="shared" si="100"/>
        <v>#VALUE!</v>
      </c>
      <c r="DU76" s="52" t="e">
        <f t="shared" si="100"/>
        <v>#VALUE!</v>
      </c>
      <c r="DV76" s="52" t="e">
        <f t="shared" si="100"/>
        <v>#VALUE!</v>
      </c>
      <c r="DW76" s="52" t="e">
        <f t="shared" si="100"/>
        <v>#VALUE!</v>
      </c>
      <c r="DX76" s="52" t="e">
        <f t="shared" si="100"/>
        <v>#VALUE!</v>
      </c>
      <c r="DY76" s="52">
        <f t="shared" si="100"/>
        <v>30.900000000000006</v>
      </c>
      <c r="DZ76" s="52" t="e">
        <f t="shared" si="100"/>
        <v>#VALUE!</v>
      </c>
      <c r="EA76" s="52" t="e">
        <f t="shared" si="100"/>
        <v>#VALUE!</v>
      </c>
      <c r="EB76" s="52" t="e">
        <f t="shared" si="100"/>
        <v>#VALUE!</v>
      </c>
      <c r="EC76" s="52" t="e">
        <f t="shared" ref="EC76:GN76" si="101">100-EC34</f>
        <v>#VALUE!</v>
      </c>
      <c r="ED76" s="52" t="e">
        <f t="shared" si="101"/>
        <v>#VALUE!</v>
      </c>
      <c r="EE76" s="52">
        <f t="shared" si="101"/>
        <v>37</v>
      </c>
      <c r="EF76" s="52">
        <f t="shared" si="101"/>
        <v>52.7</v>
      </c>
      <c r="EG76" s="52">
        <f t="shared" si="101"/>
        <v>42.4</v>
      </c>
      <c r="EH76" s="52" t="e">
        <f t="shared" si="101"/>
        <v>#VALUE!</v>
      </c>
      <c r="EI76" s="52" t="e">
        <f t="shared" si="101"/>
        <v>#VALUE!</v>
      </c>
      <c r="EJ76" s="52">
        <f t="shared" si="101"/>
        <v>43.1</v>
      </c>
      <c r="EK76" s="52">
        <f t="shared" si="101"/>
        <v>19.900000000000006</v>
      </c>
      <c r="EL76" s="52" t="e">
        <f t="shared" si="101"/>
        <v>#VALUE!</v>
      </c>
      <c r="EM76" s="52">
        <f t="shared" si="101"/>
        <v>22.200000000000003</v>
      </c>
      <c r="EN76" s="52">
        <f t="shared" si="101"/>
        <v>43.4</v>
      </c>
      <c r="EO76" s="52">
        <f t="shared" si="101"/>
        <v>53.7</v>
      </c>
      <c r="EP76" s="52">
        <f t="shared" si="101"/>
        <v>58</v>
      </c>
      <c r="EQ76" s="52" t="e">
        <f t="shared" si="101"/>
        <v>#VALUE!</v>
      </c>
      <c r="ER76" s="52" t="e">
        <f t="shared" si="101"/>
        <v>#VALUE!</v>
      </c>
      <c r="ES76" s="52">
        <f t="shared" si="101"/>
        <v>19.5</v>
      </c>
      <c r="ET76" s="52">
        <f t="shared" si="101"/>
        <v>28.799999999999997</v>
      </c>
      <c r="EU76" s="52">
        <f t="shared" si="101"/>
        <v>47.8</v>
      </c>
      <c r="EV76" s="52" t="e">
        <f t="shared" si="101"/>
        <v>#VALUE!</v>
      </c>
      <c r="EW76" s="52">
        <f t="shared" si="101"/>
        <v>30</v>
      </c>
      <c r="EX76" s="52" t="e">
        <f t="shared" si="101"/>
        <v>#VALUE!</v>
      </c>
      <c r="EY76" s="52">
        <f t="shared" si="101"/>
        <v>41.4</v>
      </c>
      <c r="EZ76" s="52">
        <f t="shared" si="101"/>
        <v>29.200000000000003</v>
      </c>
      <c r="FA76" s="52">
        <f t="shared" si="101"/>
        <v>40.700000000000003</v>
      </c>
      <c r="FB76" s="52">
        <f t="shared" si="101"/>
        <v>24.5</v>
      </c>
      <c r="FC76" s="52">
        <f t="shared" si="101"/>
        <v>21.299999999999997</v>
      </c>
      <c r="FD76" s="52" t="e">
        <f t="shared" si="101"/>
        <v>#VALUE!</v>
      </c>
      <c r="FE76" s="52">
        <f t="shared" si="101"/>
        <v>27.599999999999994</v>
      </c>
      <c r="FF76" s="52" t="e">
        <f t="shared" si="101"/>
        <v>#VALUE!</v>
      </c>
      <c r="FG76" s="52">
        <f t="shared" si="101"/>
        <v>31.200000000000003</v>
      </c>
      <c r="FH76" s="52">
        <f t="shared" si="101"/>
        <v>30.900000000000006</v>
      </c>
      <c r="FI76" s="52">
        <f t="shared" si="101"/>
        <v>49.4</v>
      </c>
      <c r="FJ76" s="52" t="e">
        <f t="shared" si="101"/>
        <v>#VALUE!</v>
      </c>
      <c r="FK76" s="52" t="e">
        <f t="shared" si="101"/>
        <v>#VALUE!</v>
      </c>
      <c r="FL76" s="52" t="e">
        <f t="shared" si="101"/>
        <v>#VALUE!</v>
      </c>
      <c r="FM76" s="52">
        <f t="shared" si="101"/>
        <v>30.099999999999994</v>
      </c>
      <c r="FN76" s="52">
        <f t="shared" si="101"/>
        <v>48.8</v>
      </c>
      <c r="FO76" s="52">
        <f t="shared" si="101"/>
        <v>38.6</v>
      </c>
      <c r="FP76" s="52" t="e">
        <f t="shared" si="101"/>
        <v>#VALUE!</v>
      </c>
      <c r="FQ76" s="52">
        <f t="shared" si="101"/>
        <v>59.5</v>
      </c>
      <c r="FR76" s="52">
        <f t="shared" si="101"/>
        <v>26.900000000000006</v>
      </c>
      <c r="FS76" s="52">
        <f t="shared" si="101"/>
        <v>28.900000000000006</v>
      </c>
      <c r="FT76" s="52" t="e">
        <f t="shared" si="101"/>
        <v>#VALUE!</v>
      </c>
      <c r="FU76" s="52" t="e">
        <f t="shared" si="101"/>
        <v>#VALUE!</v>
      </c>
      <c r="FV76" s="52" t="e">
        <f t="shared" si="101"/>
        <v>#VALUE!</v>
      </c>
      <c r="FW76" s="52">
        <f t="shared" si="101"/>
        <v>38.299999999999997</v>
      </c>
      <c r="FX76" s="52" t="e">
        <f t="shared" si="101"/>
        <v>#VALUE!</v>
      </c>
      <c r="FY76" s="52">
        <f t="shared" si="101"/>
        <v>24.299999999999997</v>
      </c>
      <c r="FZ76" s="52">
        <f t="shared" si="101"/>
        <v>44.8</v>
      </c>
      <c r="GA76" s="52" t="e">
        <f t="shared" si="101"/>
        <v>#VALUE!</v>
      </c>
      <c r="GB76" s="52" t="e">
        <f t="shared" si="101"/>
        <v>#VALUE!</v>
      </c>
      <c r="GC76" s="52" t="e">
        <f t="shared" si="101"/>
        <v>#VALUE!</v>
      </c>
      <c r="GD76" s="52">
        <f t="shared" si="101"/>
        <v>57.2</v>
      </c>
      <c r="GE76" s="52" t="e">
        <f t="shared" si="101"/>
        <v>#VALUE!</v>
      </c>
      <c r="GF76" s="52">
        <f t="shared" si="101"/>
        <v>20.900000000000006</v>
      </c>
      <c r="GG76" s="52">
        <f t="shared" si="101"/>
        <v>21.799999999999997</v>
      </c>
      <c r="GH76" s="52">
        <f t="shared" si="101"/>
        <v>63.7</v>
      </c>
      <c r="GI76" s="52" t="e">
        <f t="shared" si="101"/>
        <v>#VALUE!</v>
      </c>
      <c r="GJ76" s="52">
        <f t="shared" si="101"/>
        <v>43.3</v>
      </c>
      <c r="GK76" s="52">
        <f t="shared" si="101"/>
        <v>50.9</v>
      </c>
      <c r="GL76" s="52">
        <f t="shared" si="101"/>
        <v>39.9</v>
      </c>
      <c r="GM76" s="52" t="e">
        <f t="shared" si="101"/>
        <v>#VALUE!</v>
      </c>
      <c r="GN76" s="52">
        <f t="shared" si="101"/>
        <v>53.8</v>
      </c>
      <c r="GO76" s="52" t="e">
        <f t="shared" ref="GO76:HI76" si="102">100-GO34</f>
        <v>#VALUE!</v>
      </c>
      <c r="GP76" s="52" t="e">
        <f t="shared" si="102"/>
        <v>#VALUE!</v>
      </c>
      <c r="GQ76" s="52">
        <f t="shared" si="102"/>
        <v>39.700000000000003</v>
      </c>
      <c r="GR76" s="52">
        <f t="shared" si="102"/>
        <v>34.700000000000003</v>
      </c>
      <c r="GS76" s="52" t="e">
        <f t="shared" si="102"/>
        <v>#VALUE!</v>
      </c>
      <c r="GT76" s="52" t="e">
        <f t="shared" si="102"/>
        <v>#VALUE!</v>
      </c>
      <c r="GU76" s="52">
        <f t="shared" si="102"/>
        <v>52.3</v>
      </c>
      <c r="GV76" s="52">
        <f t="shared" si="102"/>
        <v>42.1</v>
      </c>
      <c r="GW76" s="52">
        <f t="shared" si="102"/>
        <v>24.799999999999997</v>
      </c>
      <c r="GX76" s="52">
        <f t="shared" si="102"/>
        <v>21.200000000000003</v>
      </c>
      <c r="GY76" s="52">
        <f t="shared" si="102"/>
        <v>22</v>
      </c>
      <c r="GZ76" s="52">
        <f t="shared" si="102"/>
        <v>28.200000000000003</v>
      </c>
      <c r="HA76" s="52">
        <f t="shared" si="102"/>
        <v>42.5</v>
      </c>
      <c r="HB76" s="52" t="e">
        <f t="shared" si="102"/>
        <v>#VALUE!</v>
      </c>
      <c r="HC76" s="52">
        <f t="shared" si="102"/>
        <v>57.4</v>
      </c>
      <c r="HD76" s="52">
        <f t="shared" si="102"/>
        <v>32.099999999999994</v>
      </c>
      <c r="HE76" s="52" t="e">
        <f t="shared" si="102"/>
        <v>#VALUE!</v>
      </c>
      <c r="HF76" s="52" t="e">
        <f t="shared" si="102"/>
        <v>#VALUE!</v>
      </c>
      <c r="HG76" s="52">
        <f t="shared" si="102"/>
        <v>59.9</v>
      </c>
      <c r="HH76" s="52">
        <f t="shared" si="102"/>
        <v>56.5</v>
      </c>
      <c r="HI76" s="52" t="e">
        <f t="shared" si="102"/>
        <v>#VALUE!</v>
      </c>
    </row>
    <row r="77" spans="1:217">
      <c r="A77" s="16">
        <v>76</v>
      </c>
      <c r="B77" s="22" t="str">
        <f t="shared" si="4"/>
        <v>Disease outbreaks?</v>
      </c>
      <c r="D77" s="52" t="str">
        <f t="shared" si="65"/>
        <v>NV</v>
      </c>
      <c r="E77" s="52" t="str">
        <f t="shared" ref="E77:BP78" si="103">E35</f>
        <v>NV</v>
      </c>
      <c r="F77" s="52" t="str">
        <f t="shared" si="103"/>
        <v>NV</v>
      </c>
      <c r="G77" s="52" t="str">
        <f t="shared" si="103"/>
        <v>NV</v>
      </c>
      <c r="H77" s="52" t="str">
        <f t="shared" si="103"/>
        <v>NV</v>
      </c>
      <c r="I77" s="52" t="str">
        <f t="shared" si="103"/>
        <v>NV</v>
      </c>
      <c r="J77" s="52" t="str">
        <f t="shared" si="103"/>
        <v>NV</v>
      </c>
      <c r="K77" s="52" t="str">
        <f t="shared" si="103"/>
        <v>NV</v>
      </c>
      <c r="L77" s="52" t="str">
        <f t="shared" si="103"/>
        <v>NV</v>
      </c>
      <c r="M77" s="52" t="str">
        <f t="shared" si="103"/>
        <v>NV</v>
      </c>
      <c r="N77" s="52" t="str">
        <f t="shared" si="103"/>
        <v>NV</v>
      </c>
      <c r="O77" s="52" t="str">
        <f t="shared" si="103"/>
        <v>NV</v>
      </c>
      <c r="P77" s="52" t="str">
        <f t="shared" si="103"/>
        <v>NV</v>
      </c>
      <c r="Q77" s="52" t="str">
        <f t="shared" si="103"/>
        <v>NV</v>
      </c>
      <c r="R77" s="52" t="str">
        <f t="shared" si="103"/>
        <v>NV</v>
      </c>
      <c r="S77" s="52" t="str">
        <f t="shared" si="103"/>
        <v>NV</v>
      </c>
      <c r="T77" s="52" t="str">
        <f t="shared" si="103"/>
        <v>NV</v>
      </c>
      <c r="U77" s="52" t="str">
        <f t="shared" si="103"/>
        <v>NV</v>
      </c>
      <c r="V77" s="52" t="str">
        <f t="shared" si="103"/>
        <v>NV</v>
      </c>
      <c r="W77" s="52" t="str">
        <f t="shared" si="103"/>
        <v>NV</v>
      </c>
      <c r="X77" s="52" t="str">
        <f t="shared" si="103"/>
        <v>NV</v>
      </c>
      <c r="Y77" s="52" t="str">
        <f t="shared" si="103"/>
        <v>NV</v>
      </c>
      <c r="Z77" s="52" t="str">
        <f t="shared" si="103"/>
        <v>NV</v>
      </c>
      <c r="AA77" s="52" t="str">
        <f t="shared" si="103"/>
        <v>NV</v>
      </c>
      <c r="AB77" s="52" t="str">
        <f t="shared" si="103"/>
        <v>NV</v>
      </c>
      <c r="AC77" s="52" t="str">
        <f t="shared" si="103"/>
        <v>NV</v>
      </c>
      <c r="AD77" s="52" t="str">
        <f t="shared" si="103"/>
        <v>NV</v>
      </c>
      <c r="AE77" s="52" t="str">
        <f t="shared" si="103"/>
        <v>NV</v>
      </c>
      <c r="AF77" s="52" t="str">
        <f t="shared" si="103"/>
        <v>NV</v>
      </c>
      <c r="AG77" s="52" t="str">
        <f t="shared" si="103"/>
        <v>NV</v>
      </c>
      <c r="AH77" s="52" t="str">
        <f t="shared" si="103"/>
        <v>NV</v>
      </c>
      <c r="AI77" s="52" t="str">
        <f t="shared" si="103"/>
        <v>NV</v>
      </c>
      <c r="AJ77" s="52" t="str">
        <f t="shared" si="103"/>
        <v>NV</v>
      </c>
      <c r="AK77" s="52" t="str">
        <f t="shared" si="103"/>
        <v>NV</v>
      </c>
      <c r="AL77" s="52" t="str">
        <f t="shared" si="103"/>
        <v>NV</v>
      </c>
      <c r="AM77" s="52" t="str">
        <f t="shared" si="103"/>
        <v>NV</v>
      </c>
      <c r="AN77" s="52" t="str">
        <f t="shared" si="103"/>
        <v>NV</v>
      </c>
      <c r="AO77" s="52" t="str">
        <f t="shared" si="103"/>
        <v>NV</v>
      </c>
      <c r="AP77" s="52" t="str">
        <f t="shared" si="103"/>
        <v>NV</v>
      </c>
      <c r="AQ77" s="52" t="str">
        <f t="shared" si="103"/>
        <v>NV</v>
      </c>
      <c r="AR77" s="52" t="str">
        <f t="shared" si="103"/>
        <v>NV</v>
      </c>
      <c r="AS77" s="52" t="str">
        <f t="shared" si="103"/>
        <v>NV</v>
      </c>
      <c r="AT77" s="52" t="str">
        <f t="shared" si="103"/>
        <v>NV</v>
      </c>
      <c r="AU77" s="52" t="str">
        <f t="shared" si="103"/>
        <v>NV</v>
      </c>
      <c r="AV77" s="52" t="str">
        <f t="shared" si="103"/>
        <v>NV</v>
      </c>
      <c r="AW77" s="52" t="str">
        <f t="shared" si="103"/>
        <v>NV</v>
      </c>
      <c r="AX77" s="52" t="str">
        <f t="shared" si="103"/>
        <v>NV</v>
      </c>
      <c r="AY77" s="52" t="str">
        <f t="shared" si="103"/>
        <v>NV</v>
      </c>
      <c r="AZ77" s="52" t="str">
        <f t="shared" si="103"/>
        <v>NV</v>
      </c>
      <c r="BA77" s="52" t="str">
        <f t="shared" si="103"/>
        <v>NV</v>
      </c>
      <c r="BB77" s="52" t="str">
        <f t="shared" si="103"/>
        <v>NV</v>
      </c>
      <c r="BC77" s="52" t="str">
        <f t="shared" si="103"/>
        <v>NV</v>
      </c>
      <c r="BD77" s="52" t="str">
        <f t="shared" si="103"/>
        <v>NV</v>
      </c>
      <c r="BE77" s="52" t="str">
        <f t="shared" si="103"/>
        <v>NV</v>
      </c>
      <c r="BF77" s="52" t="str">
        <f t="shared" si="103"/>
        <v>NV</v>
      </c>
      <c r="BG77" s="52" t="str">
        <f t="shared" si="103"/>
        <v>NV</v>
      </c>
      <c r="BH77" s="52" t="str">
        <f t="shared" si="103"/>
        <v>NV</v>
      </c>
      <c r="BI77" s="52" t="str">
        <f t="shared" si="103"/>
        <v>NV</v>
      </c>
      <c r="BJ77" s="52" t="str">
        <f t="shared" si="103"/>
        <v>NV</v>
      </c>
      <c r="BK77" s="52" t="str">
        <f t="shared" si="103"/>
        <v>NV</v>
      </c>
      <c r="BL77" s="52" t="str">
        <f t="shared" si="103"/>
        <v>NV</v>
      </c>
      <c r="BM77" s="52" t="str">
        <f t="shared" si="103"/>
        <v>NV</v>
      </c>
      <c r="BN77" s="52" t="str">
        <f t="shared" si="103"/>
        <v>NV</v>
      </c>
      <c r="BO77" s="52" t="str">
        <f t="shared" si="103"/>
        <v>NV</v>
      </c>
      <c r="BP77" s="52" t="str">
        <f t="shared" si="103"/>
        <v>NV</v>
      </c>
      <c r="BQ77" s="52" t="str">
        <f t="shared" ref="BQ77:EB78" si="104">BQ35</f>
        <v>NV</v>
      </c>
      <c r="BR77" s="52" t="str">
        <f t="shared" si="104"/>
        <v>NV</v>
      </c>
      <c r="BS77" s="52" t="str">
        <f t="shared" si="104"/>
        <v>NV</v>
      </c>
      <c r="BT77" s="52" t="str">
        <f t="shared" si="104"/>
        <v>NV</v>
      </c>
      <c r="BU77" s="52" t="str">
        <f t="shared" si="104"/>
        <v>NV</v>
      </c>
      <c r="BV77" s="52" t="str">
        <f t="shared" si="104"/>
        <v>NV</v>
      </c>
      <c r="BW77" s="52" t="str">
        <f t="shared" si="104"/>
        <v>NV</v>
      </c>
      <c r="BX77" s="52" t="str">
        <f t="shared" si="104"/>
        <v>NV</v>
      </c>
      <c r="BY77" s="52" t="str">
        <f t="shared" si="104"/>
        <v>NV</v>
      </c>
      <c r="BZ77" s="52" t="str">
        <f t="shared" si="104"/>
        <v>NV</v>
      </c>
      <c r="CA77" s="52" t="str">
        <f t="shared" si="104"/>
        <v>NV</v>
      </c>
      <c r="CB77" s="52" t="str">
        <f t="shared" si="104"/>
        <v>NV</v>
      </c>
      <c r="CC77" s="52" t="str">
        <f t="shared" si="104"/>
        <v>NV</v>
      </c>
      <c r="CD77" s="52" t="str">
        <f t="shared" si="104"/>
        <v>NV</v>
      </c>
      <c r="CE77" s="52" t="str">
        <f t="shared" si="104"/>
        <v>NV</v>
      </c>
      <c r="CF77" s="52" t="str">
        <f t="shared" si="104"/>
        <v>NV</v>
      </c>
      <c r="CG77" s="52" t="str">
        <f t="shared" si="104"/>
        <v>NV</v>
      </c>
      <c r="CH77" s="52" t="str">
        <f t="shared" si="104"/>
        <v>NV</v>
      </c>
      <c r="CI77" s="52" t="str">
        <f t="shared" si="104"/>
        <v>NV</v>
      </c>
      <c r="CJ77" s="52" t="str">
        <f t="shared" si="104"/>
        <v>NV</v>
      </c>
      <c r="CK77" s="52" t="str">
        <f t="shared" si="104"/>
        <v>NV</v>
      </c>
      <c r="CL77" s="52" t="str">
        <f t="shared" si="104"/>
        <v>NV</v>
      </c>
      <c r="CM77" s="52" t="str">
        <f t="shared" si="104"/>
        <v>NV</v>
      </c>
      <c r="CN77" s="52" t="str">
        <f t="shared" si="104"/>
        <v>NV</v>
      </c>
      <c r="CO77" s="52" t="str">
        <f t="shared" si="104"/>
        <v>NV</v>
      </c>
      <c r="CP77" s="52" t="str">
        <f t="shared" si="104"/>
        <v>NV</v>
      </c>
      <c r="CQ77" s="52" t="str">
        <f t="shared" si="104"/>
        <v>NV</v>
      </c>
      <c r="CR77" s="52" t="str">
        <f t="shared" si="104"/>
        <v>NV</v>
      </c>
      <c r="CS77" s="52" t="str">
        <f t="shared" si="104"/>
        <v>NV</v>
      </c>
      <c r="CT77" s="52" t="str">
        <f t="shared" si="104"/>
        <v>NV</v>
      </c>
      <c r="CU77" s="52" t="str">
        <f t="shared" si="104"/>
        <v>NV</v>
      </c>
      <c r="CV77" s="52" t="str">
        <f t="shared" si="104"/>
        <v>NV</v>
      </c>
      <c r="CW77" s="52" t="str">
        <f t="shared" si="104"/>
        <v>NV</v>
      </c>
      <c r="CX77" s="52" t="str">
        <f t="shared" si="104"/>
        <v>NV</v>
      </c>
      <c r="CY77" s="52" t="str">
        <f t="shared" si="104"/>
        <v>NV</v>
      </c>
      <c r="CZ77" s="52" t="str">
        <f t="shared" si="104"/>
        <v>NV</v>
      </c>
      <c r="DA77" s="52" t="str">
        <f t="shared" si="104"/>
        <v>NV</v>
      </c>
      <c r="DB77" s="52" t="str">
        <f t="shared" si="104"/>
        <v>NV</v>
      </c>
      <c r="DC77" s="52" t="str">
        <f t="shared" si="104"/>
        <v>NV</v>
      </c>
      <c r="DD77" s="52" t="str">
        <f t="shared" si="104"/>
        <v>NV</v>
      </c>
      <c r="DE77" s="52" t="str">
        <f t="shared" si="104"/>
        <v>NV</v>
      </c>
      <c r="DF77" s="52" t="str">
        <f t="shared" si="104"/>
        <v>NV</v>
      </c>
      <c r="DG77" s="52" t="str">
        <f t="shared" si="104"/>
        <v>NV</v>
      </c>
      <c r="DH77" s="52" t="str">
        <f t="shared" si="104"/>
        <v>NV</v>
      </c>
      <c r="DI77" s="52" t="str">
        <f t="shared" si="104"/>
        <v>NV</v>
      </c>
      <c r="DJ77" s="52" t="str">
        <f t="shared" si="104"/>
        <v>NV</v>
      </c>
      <c r="DK77" s="52" t="str">
        <f t="shared" si="104"/>
        <v>NV</v>
      </c>
      <c r="DL77" s="52" t="str">
        <f t="shared" si="104"/>
        <v>NV</v>
      </c>
      <c r="DM77" s="52" t="str">
        <f t="shared" si="104"/>
        <v>NV</v>
      </c>
      <c r="DN77" s="52" t="str">
        <f t="shared" si="104"/>
        <v>NV</v>
      </c>
      <c r="DO77" s="52" t="str">
        <f t="shared" si="104"/>
        <v>NV</v>
      </c>
      <c r="DP77" s="52" t="str">
        <f t="shared" si="104"/>
        <v>NV</v>
      </c>
      <c r="DQ77" s="52" t="str">
        <f t="shared" si="104"/>
        <v>NV</v>
      </c>
      <c r="DR77" s="52" t="str">
        <f t="shared" si="104"/>
        <v>NV</v>
      </c>
      <c r="DS77" s="52" t="str">
        <f t="shared" si="104"/>
        <v>NV</v>
      </c>
      <c r="DT77" s="52" t="str">
        <f t="shared" si="104"/>
        <v>NV</v>
      </c>
      <c r="DU77" s="52" t="str">
        <f t="shared" si="104"/>
        <v>NV</v>
      </c>
      <c r="DV77" s="52" t="str">
        <f t="shared" si="104"/>
        <v>NV</v>
      </c>
      <c r="DW77" s="52" t="str">
        <f t="shared" si="104"/>
        <v>NV</v>
      </c>
      <c r="DX77" s="52" t="str">
        <f t="shared" si="104"/>
        <v>NV</v>
      </c>
      <c r="DY77" s="52" t="str">
        <f t="shared" si="104"/>
        <v>NV</v>
      </c>
      <c r="DZ77" s="52" t="str">
        <f t="shared" si="104"/>
        <v>NV</v>
      </c>
      <c r="EA77" s="52" t="str">
        <f t="shared" si="104"/>
        <v>NV</v>
      </c>
      <c r="EB77" s="52" t="str">
        <f t="shared" si="104"/>
        <v>NV</v>
      </c>
      <c r="EC77" s="52" t="str">
        <f t="shared" ref="EC77:GN78" si="105">EC35</f>
        <v>NV</v>
      </c>
      <c r="ED77" s="52" t="str">
        <f t="shared" si="105"/>
        <v>NV</v>
      </c>
      <c r="EE77" s="52" t="str">
        <f t="shared" si="105"/>
        <v>NV</v>
      </c>
      <c r="EF77" s="52" t="str">
        <f t="shared" si="105"/>
        <v>NV</v>
      </c>
      <c r="EG77" s="52" t="str">
        <f t="shared" si="105"/>
        <v>NV</v>
      </c>
      <c r="EH77" s="52" t="str">
        <f t="shared" si="105"/>
        <v>NV</v>
      </c>
      <c r="EI77" s="52" t="str">
        <f t="shared" si="105"/>
        <v>NV</v>
      </c>
      <c r="EJ77" s="52" t="str">
        <f t="shared" si="105"/>
        <v>NV</v>
      </c>
      <c r="EK77" s="52" t="str">
        <f t="shared" si="105"/>
        <v>NV</v>
      </c>
      <c r="EL77" s="52" t="str">
        <f t="shared" si="105"/>
        <v>NV</v>
      </c>
      <c r="EM77" s="52" t="str">
        <f t="shared" si="105"/>
        <v>NV</v>
      </c>
      <c r="EN77" s="52" t="str">
        <f t="shared" si="105"/>
        <v>NV</v>
      </c>
      <c r="EO77" s="52" t="str">
        <f t="shared" si="105"/>
        <v>NV</v>
      </c>
      <c r="EP77" s="52" t="str">
        <f t="shared" si="105"/>
        <v>NV</v>
      </c>
      <c r="EQ77" s="52" t="str">
        <f t="shared" si="105"/>
        <v>NV</v>
      </c>
      <c r="ER77" s="52" t="str">
        <f t="shared" si="105"/>
        <v>NV</v>
      </c>
      <c r="ES77" s="52" t="str">
        <f t="shared" si="105"/>
        <v>NV</v>
      </c>
      <c r="ET77" s="52" t="str">
        <f t="shared" si="105"/>
        <v>NV</v>
      </c>
      <c r="EU77" s="52" t="str">
        <f t="shared" si="105"/>
        <v>NV</v>
      </c>
      <c r="EV77" s="52" t="str">
        <f t="shared" si="105"/>
        <v>NV</v>
      </c>
      <c r="EW77" s="52" t="str">
        <f t="shared" si="105"/>
        <v>NV</v>
      </c>
      <c r="EX77" s="52" t="str">
        <f t="shared" si="105"/>
        <v>NV</v>
      </c>
      <c r="EY77" s="52" t="str">
        <f t="shared" si="105"/>
        <v>NV</v>
      </c>
      <c r="EZ77" s="52" t="str">
        <f t="shared" si="105"/>
        <v>NV</v>
      </c>
      <c r="FA77" s="52" t="str">
        <f t="shared" si="105"/>
        <v>NV</v>
      </c>
      <c r="FB77" s="52" t="str">
        <f t="shared" si="105"/>
        <v>NV</v>
      </c>
      <c r="FC77" s="52" t="str">
        <f t="shared" si="105"/>
        <v>NV</v>
      </c>
      <c r="FD77" s="52" t="str">
        <f t="shared" si="105"/>
        <v>NV</v>
      </c>
      <c r="FE77" s="52" t="str">
        <f t="shared" si="105"/>
        <v>NV</v>
      </c>
      <c r="FF77" s="52" t="str">
        <f t="shared" si="105"/>
        <v>NV</v>
      </c>
      <c r="FG77" s="52" t="str">
        <f t="shared" si="105"/>
        <v>NV</v>
      </c>
      <c r="FH77" s="52" t="str">
        <f t="shared" si="105"/>
        <v>NV</v>
      </c>
      <c r="FI77" s="52" t="str">
        <f t="shared" si="105"/>
        <v>NV</v>
      </c>
      <c r="FJ77" s="52" t="str">
        <f t="shared" si="105"/>
        <v>NV</v>
      </c>
      <c r="FK77" s="52" t="str">
        <f t="shared" si="105"/>
        <v>NV</v>
      </c>
      <c r="FL77" s="52" t="str">
        <f t="shared" si="105"/>
        <v>NV</v>
      </c>
      <c r="FM77" s="52" t="str">
        <f t="shared" si="105"/>
        <v>NV</v>
      </c>
      <c r="FN77" s="52" t="str">
        <f t="shared" si="105"/>
        <v>NV</v>
      </c>
      <c r="FO77" s="52" t="str">
        <f t="shared" si="105"/>
        <v>NV</v>
      </c>
      <c r="FP77" s="52" t="str">
        <f t="shared" si="105"/>
        <v>NV</v>
      </c>
      <c r="FQ77" s="52" t="str">
        <f t="shared" si="105"/>
        <v>NV</v>
      </c>
      <c r="FR77" s="52" t="str">
        <f t="shared" si="105"/>
        <v>NV</v>
      </c>
      <c r="FS77" s="52" t="str">
        <f t="shared" si="105"/>
        <v>NV</v>
      </c>
      <c r="FT77" s="52" t="str">
        <f t="shared" si="105"/>
        <v>NV</v>
      </c>
      <c r="FU77" s="52" t="str">
        <f t="shared" si="105"/>
        <v>NV</v>
      </c>
      <c r="FV77" s="52" t="str">
        <f t="shared" si="105"/>
        <v>NV</v>
      </c>
      <c r="FW77" s="52" t="str">
        <f t="shared" si="105"/>
        <v>NV</v>
      </c>
      <c r="FX77" s="52" t="str">
        <f t="shared" si="105"/>
        <v>NV</v>
      </c>
      <c r="FY77" s="52" t="str">
        <f t="shared" si="105"/>
        <v>NV</v>
      </c>
      <c r="FZ77" s="52" t="str">
        <f t="shared" si="105"/>
        <v>NV</v>
      </c>
      <c r="GA77" s="52" t="str">
        <f t="shared" si="105"/>
        <v>NV</v>
      </c>
      <c r="GB77" s="52" t="str">
        <f t="shared" si="105"/>
        <v>NV</v>
      </c>
      <c r="GC77" s="52" t="str">
        <f t="shared" si="105"/>
        <v>NV</v>
      </c>
      <c r="GD77" s="52" t="str">
        <f t="shared" si="105"/>
        <v>NV</v>
      </c>
      <c r="GE77" s="52" t="str">
        <f t="shared" si="105"/>
        <v>NV</v>
      </c>
      <c r="GF77" s="52" t="str">
        <f t="shared" si="105"/>
        <v>NV</v>
      </c>
      <c r="GG77" s="52" t="str">
        <f t="shared" si="105"/>
        <v>NV</v>
      </c>
      <c r="GH77" s="52" t="str">
        <f t="shared" si="105"/>
        <v>NV</v>
      </c>
      <c r="GI77" s="52" t="str">
        <f t="shared" si="105"/>
        <v>NV</v>
      </c>
      <c r="GJ77" s="52" t="str">
        <f t="shared" si="105"/>
        <v>NV</v>
      </c>
      <c r="GK77" s="52" t="str">
        <f t="shared" si="105"/>
        <v>NV</v>
      </c>
      <c r="GL77" s="52" t="str">
        <f t="shared" si="105"/>
        <v>NV</v>
      </c>
      <c r="GM77" s="52" t="str">
        <f t="shared" si="105"/>
        <v>NV</v>
      </c>
      <c r="GN77" s="52" t="str">
        <f t="shared" si="105"/>
        <v>NV</v>
      </c>
      <c r="GO77" s="52" t="str">
        <f t="shared" ref="GO77:HI78" si="106">GO35</f>
        <v>NV</v>
      </c>
      <c r="GP77" s="52" t="str">
        <f t="shared" si="106"/>
        <v>NV</v>
      </c>
      <c r="GQ77" s="52" t="str">
        <f t="shared" si="106"/>
        <v>NV</v>
      </c>
      <c r="GR77" s="52" t="str">
        <f t="shared" si="106"/>
        <v>NV</v>
      </c>
      <c r="GS77" s="52" t="str">
        <f t="shared" si="106"/>
        <v>NV</v>
      </c>
      <c r="GT77" s="52" t="str">
        <f t="shared" si="106"/>
        <v>NV</v>
      </c>
      <c r="GU77" s="52" t="str">
        <f t="shared" si="106"/>
        <v>NV</v>
      </c>
      <c r="GV77" s="52" t="str">
        <f t="shared" si="106"/>
        <v>NV</v>
      </c>
      <c r="GW77" s="52" t="str">
        <f t="shared" si="106"/>
        <v>NV</v>
      </c>
      <c r="GX77" s="52" t="str">
        <f t="shared" si="106"/>
        <v>NV</v>
      </c>
      <c r="GY77" s="52" t="str">
        <f t="shared" si="106"/>
        <v>NV</v>
      </c>
      <c r="GZ77" s="52" t="str">
        <f t="shared" si="106"/>
        <v>NV</v>
      </c>
      <c r="HA77" s="52" t="str">
        <f t="shared" si="106"/>
        <v>NV</v>
      </c>
      <c r="HB77" s="52" t="str">
        <f t="shared" si="106"/>
        <v>NV</v>
      </c>
      <c r="HC77" s="52" t="str">
        <f t="shared" si="106"/>
        <v>NV</v>
      </c>
      <c r="HD77" s="52" t="str">
        <f t="shared" si="106"/>
        <v>NV</v>
      </c>
      <c r="HE77" s="52" t="str">
        <f t="shared" si="106"/>
        <v>NV</v>
      </c>
      <c r="HF77" s="52" t="str">
        <f t="shared" si="106"/>
        <v>NV</v>
      </c>
      <c r="HG77" s="52" t="str">
        <f t="shared" si="106"/>
        <v>NV</v>
      </c>
      <c r="HH77" s="52" t="str">
        <f t="shared" si="106"/>
        <v>NV</v>
      </c>
      <c r="HI77" s="52" t="str">
        <f t="shared" si="106"/>
        <v>NV</v>
      </c>
    </row>
    <row r="78" spans="1:217">
      <c r="A78" s="16">
        <v>77</v>
      </c>
      <c r="B78" s="22" t="str">
        <f t="shared" si="4"/>
        <v>Land-use regulation?</v>
      </c>
      <c r="D78" s="52" t="str">
        <f t="shared" si="65"/>
        <v>NV</v>
      </c>
      <c r="E78" s="52" t="str">
        <f t="shared" si="103"/>
        <v>NV</v>
      </c>
      <c r="F78" s="52" t="str">
        <f t="shared" si="103"/>
        <v>NV</v>
      </c>
      <c r="G78" s="52" t="str">
        <f t="shared" si="103"/>
        <v>NV</v>
      </c>
      <c r="H78" s="52" t="str">
        <f t="shared" si="103"/>
        <v>NV</v>
      </c>
      <c r="I78" s="52" t="str">
        <f t="shared" si="103"/>
        <v>NV</v>
      </c>
      <c r="J78" s="52" t="str">
        <f t="shared" si="103"/>
        <v>NV</v>
      </c>
      <c r="K78" s="52" t="str">
        <f t="shared" si="103"/>
        <v>NV</v>
      </c>
      <c r="L78" s="52" t="str">
        <f t="shared" si="103"/>
        <v>NV</v>
      </c>
      <c r="M78" s="52" t="str">
        <f t="shared" si="103"/>
        <v>NV</v>
      </c>
      <c r="N78" s="52" t="str">
        <f t="shared" si="103"/>
        <v>NV</v>
      </c>
      <c r="O78" s="52" t="str">
        <f t="shared" si="103"/>
        <v>NV</v>
      </c>
      <c r="P78" s="52" t="str">
        <f t="shared" si="103"/>
        <v>NV</v>
      </c>
      <c r="Q78" s="52" t="str">
        <f t="shared" si="103"/>
        <v>NV</v>
      </c>
      <c r="R78" s="52" t="str">
        <f t="shared" si="103"/>
        <v>NV</v>
      </c>
      <c r="S78" s="52" t="str">
        <f t="shared" si="103"/>
        <v>NV</v>
      </c>
      <c r="T78" s="52" t="str">
        <f t="shared" si="103"/>
        <v>NV</v>
      </c>
      <c r="U78" s="52" t="str">
        <f t="shared" si="103"/>
        <v>NV</v>
      </c>
      <c r="V78" s="52" t="str">
        <f t="shared" si="103"/>
        <v>NV</v>
      </c>
      <c r="W78" s="52" t="str">
        <f t="shared" si="103"/>
        <v>NV</v>
      </c>
      <c r="X78" s="52" t="str">
        <f t="shared" si="103"/>
        <v>NV</v>
      </c>
      <c r="Y78" s="52" t="str">
        <f t="shared" si="103"/>
        <v>NV</v>
      </c>
      <c r="Z78" s="52" t="str">
        <f t="shared" si="103"/>
        <v>NV</v>
      </c>
      <c r="AA78" s="52" t="str">
        <f t="shared" si="103"/>
        <v>NV</v>
      </c>
      <c r="AB78" s="52" t="str">
        <f t="shared" si="103"/>
        <v>NV</v>
      </c>
      <c r="AC78" s="52" t="str">
        <f t="shared" si="103"/>
        <v>NV</v>
      </c>
      <c r="AD78" s="52" t="str">
        <f t="shared" si="103"/>
        <v>NV</v>
      </c>
      <c r="AE78" s="52" t="str">
        <f t="shared" si="103"/>
        <v>NV</v>
      </c>
      <c r="AF78" s="52" t="str">
        <f t="shared" si="103"/>
        <v>NV</v>
      </c>
      <c r="AG78" s="52" t="str">
        <f t="shared" si="103"/>
        <v>NV</v>
      </c>
      <c r="AH78" s="52" t="str">
        <f t="shared" si="103"/>
        <v>NV</v>
      </c>
      <c r="AI78" s="52" t="str">
        <f t="shared" si="103"/>
        <v>NV</v>
      </c>
      <c r="AJ78" s="52" t="str">
        <f t="shared" si="103"/>
        <v>NV</v>
      </c>
      <c r="AK78" s="52" t="str">
        <f t="shared" si="103"/>
        <v>NV</v>
      </c>
      <c r="AL78" s="52" t="str">
        <f t="shared" si="103"/>
        <v>NV</v>
      </c>
      <c r="AM78" s="52" t="str">
        <f t="shared" si="103"/>
        <v>NV</v>
      </c>
      <c r="AN78" s="52" t="str">
        <f t="shared" si="103"/>
        <v>NV</v>
      </c>
      <c r="AO78" s="52" t="str">
        <f t="shared" si="103"/>
        <v>NV</v>
      </c>
      <c r="AP78" s="52" t="str">
        <f t="shared" si="103"/>
        <v>NV</v>
      </c>
      <c r="AQ78" s="52" t="str">
        <f t="shared" si="103"/>
        <v>NV</v>
      </c>
      <c r="AR78" s="52" t="str">
        <f t="shared" si="103"/>
        <v>NV</v>
      </c>
      <c r="AS78" s="52" t="str">
        <f t="shared" si="103"/>
        <v>NV</v>
      </c>
      <c r="AT78" s="52" t="str">
        <f t="shared" si="103"/>
        <v>NV</v>
      </c>
      <c r="AU78" s="52" t="str">
        <f t="shared" si="103"/>
        <v>NV</v>
      </c>
      <c r="AV78" s="52" t="str">
        <f t="shared" si="103"/>
        <v>NV</v>
      </c>
      <c r="AW78" s="52" t="str">
        <f t="shared" si="103"/>
        <v>NV</v>
      </c>
      <c r="AX78" s="52" t="str">
        <f t="shared" si="103"/>
        <v>NV</v>
      </c>
      <c r="AY78" s="52" t="str">
        <f t="shared" si="103"/>
        <v>NV</v>
      </c>
      <c r="AZ78" s="52" t="str">
        <f t="shared" si="103"/>
        <v>NV</v>
      </c>
      <c r="BA78" s="52" t="str">
        <f t="shared" si="103"/>
        <v>NV</v>
      </c>
      <c r="BB78" s="52" t="str">
        <f t="shared" si="103"/>
        <v>NV</v>
      </c>
      <c r="BC78" s="52" t="str">
        <f t="shared" si="103"/>
        <v>NV</v>
      </c>
      <c r="BD78" s="52" t="str">
        <f t="shared" si="103"/>
        <v>NV</v>
      </c>
      <c r="BE78" s="52" t="str">
        <f t="shared" si="103"/>
        <v>NV</v>
      </c>
      <c r="BF78" s="52" t="str">
        <f t="shared" si="103"/>
        <v>NV</v>
      </c>
      <c r="BG78" s="52" t="str">
        <f t="shared" si="103"/>
        <v>NV</v>
      </c>
      <c r="BH78" s="52" t="str">
        <f t="shared" si="103"/>
        <v>NV</v>
      </c>
      <c r="BI78" s="52" t="str">
        <f t="shared" si="103"/>
        <v>NV</v>
      </c>
      <c r="BJ78" s="52" t="str">
        <f t="shared" si="103"/>
        <v>NV</v>
      </c>
      <c r="BK78" s="52" t="str">
        <f t="shared" si="103"/>
        <v>NV</v>
      </c>
      <c r="BL78" s="52" t="str">
        <f t="shared" si="103"/>
        <v>NV</v>
      </c>
      <c r="BM78" s="52" t="str">
        <f t="shared" si="103"/>
        <v>NV</v>
      </c>
      <c r="BN78" s="52" t="str">
        <f t="shared" si="103"/>
        <v>NV</v>
      </c>
      <c r="BO78" s="52" t="str">
        <f t="shared" si="103"/>
        <v>NV</v>
      </c>
      <c r="BP78" s="52" t="str">
        <f t="shared" si="103"/>
        <v>NV</v>
      </c>
      <c r="BQ78" s="52" t="str">
        <f t="shared" si="104"/>
        <v>NV</v>
      </c>
      <c r="BR78" s="52" t="str">
        <f t="shared" si="104"/>
        <v>NV</v>
      </c>
      <c r="BS78" s="52" t="str">
        <f t="shared" si="104"/>
        <v>NV</v>
      </c>
      <c r="BT78" s="52" t="str">
        <f t="shared" si="104"/>
        <v>NV</v>
      </c>
      <c r="BU78" s="52" t="str">
        <f t="shared" si="104"/>
        <v>NV</v>
      </c>
      <c r="BV78" s="52" t="str">
        <f t="shared" si="104"/>
        <v>NV</v>
      </c>
      <c r="BW78" s="52" t="str">
        <f t="shared" si="104"/>
        <v>NV</v>
      </c>
      <c r="BX78" s="52" t="str">
        <f t="shared" si="104"/>
        <v>NV</v>
      </c>
      <c r="BY78" s="52" t="str">
        <f t="shared" si="104"/>
        <v>NV</v>
      </c>
      <c r="BZ78" s="52" t="str">
        <f t="shared" si="104"/>
        <v>NV</v>
      </c>
      <c r="CA78" s="52" t="str">
        <f t="shared" si="104"/>
        <v>NV</v>
      </c>
      <c r="CB78" s="52" t="str">
        <f t="shared" si="104"/>
        <v>NV</v>
      </c>
      <c r="CC78" s="52" t="str">
        <f t="shared" si="104"/>
        <v>NV</v>
      </c>
      <c r="CD78" s="52" t="str">
        <f t="shared" si="104"/>
        <v>NV</v>
      </c>
      <c r="CE78" s="52" t="str">
        <f t="shared" si="104"/>
        <v>NV</v>
      </c>
      <c r="CF78" s="52" t="str">
        <f t="shared" si="104"/>
        <v>NV</v>
      </c>
      <c r="CG78" s="52" t="str">
        <f t="shared" si="104"/>
        <v>NV</v>
      </c>
      <c r="CH78" s="52" t="str">
        <f t="shared" si="104"/>
        <v>NV</v>
      </c>
      <c r="CI78" s="52" t="str">
        <f t="shared" si="104"/>
        <v>NV</v>
      </c>
      <c r="CJ78" s="52" t="str">
        <f t="shared" si="104"/>
        <v>NV</v>
      </c>
      <c r="CK78" s="52" t="str">
        <f t="shared" si="104"/>
        <v>NV</v>
      </c>
      <c r="CL78" s="52" t="str">
        <f t="shared" si="104"/>
        <v>NV</v>
      </c>
      <c r="CM78" s="52" t="str">
        <f t="shared" si="104"/>
        <v>NV</v>
      </c>
      <c r="CN78" s="52" t="str">
        <f t="shared" si="104"/>
        <v>NV</v>
      </c>
      <c r="CO78" s="52" t="str">
        <f t="shared" si="104"/>
        <v>NV</v>
      </c>
      <c r="CP78" s="52" t="str">
        <f t="shared" si="104"/>
        <v>NV</v>
      </c>
      <c r="CQ78" s="52" t="str">
        <f t="shared" si="104"/>
        <v>NV</v>
      </c>
      <c r="CR78" s="52" t="str">
        <f t="shared" si="104"/>
        <v>NV</v>
      </c>
      <c r="CS78" s="52" t="str">
        <f t="shared" si="104"/>
        <v>NV</v>
      </c>
      <c r="CT78" s="52" t="str">
        <f t="shared" si="104"/>
        <v>NV</v>
      </c>
      <c r="CU78" s="52" t="str">
        <f t="shared" si="104"/>
        <v>NV</v>
      </c>
      <c r="CV78" s="52" t="str">
        <f t="shared" si="104"/>
        <v>NV</v>
      </c>
      <c r="CW78" s="52" t="str">
        <f t="shared" si="104"/>
        <v>NV</v>
      </c>
      <c r="CX78" s="52" t="str">
        <f t="shared" si="104"/>
        <v>NV</v>
      </c>
      <c r="CY78" s="52" t="str">
        <f t="shared" si="104"/>
        <v>NV</v>
      </c>
      <c r="CZ78" s="52" t="str">
        <f t="shared" si="104"/>
        <v>NV</v>
      </c>
      <c r="DA78" s="52" t="str">
        <f t="shared" si="104"/>
        <v>NV</v>
      </c>
      <c r="DB78" s="52" t="str">
        <f t="shared" si="104"/>
        <v>NV</v>
      </c>
      <c r="DC78" s="52" t="str">
        <f t="shared" si="104"/>
        <v>NV</v>
      </c>
      <c r="DD78" s="52" t="str">
        <f t="shared" si="104"/>
        <v>NV</v>
      </c>
      <c r="DE78" s="52" t="str">
        <f t="shared" si="104"/>
        <v>NV</v>
      </c>
      <c r="DF78" s="52" t="str">
        <f t="shared" si="104"/>
        <v>NV</v>
      </c>
      <c r="DG78" s="52" t="str">
        <f t="shared" si="104"/>
        <v>NV</v>
      </c>
      <c r="DH78" s="52" t="str">
        <f t="shared" si="104"/>
        <v>NV</v>
      </c>
      <c r="DI78" s="52" t="str">
        <f t="shared" si="104"/>
        <v>NV</v>
      </c>
      <c r="DJ78" s="52" t="str">
        <f t="shared" si="104"/>
        <v>NV</v>
      </c>
      <c r="DK78" s="52" t="str">
        <f t="shared" si="104"/>
        <v>NV</v>
      </c>
      <c r="DL78" s="52" t="str">
        <f t="shared" si="104"/>
        <v>NV</v>
      </c>
      <c r="DM78" s="52" t="str">
        <f t="shared" si="104"/>
        <v>NV</v>
      </c>
      <c r="DN78" s="52" t="str">
        <f t="shared" si="104"/>
        <v>NV</v>
      </c>
      <c r="DO78" s="52" t="str">
        <f t="shared" si="104"/>
        <v>NV</v>
      </c>
      <c r="DP78" s="52" t="str">
        <f t="shared" si="104"/>
        <v>NV</v>
      </c>
      <c r="DQ78" s="52" t="str">
        <f t="shared" si="104"/>
        <v>NV</v>
      </c>
      <c r="DR78" s="52" t="str">
        <f t="shared" si="104"/>
        <v>NV</v>
      </c>
      <c r="DS78" s="52" t="str">
        <f t="shared" si="104"/>
        <v>NV</v>
      </c>
      <c r="DT78" s="52" t="str">
        <f t="shared" si="104"/>
        <v>NV</v>
      </c>
      <c r="DU78" s="52" t="str">
        <f t="shared" si="104"/>
        <v>NV</v>
      </c>
      <c r="DV78" s="52" t="str">
        <f t="shared" si="104"/>
        <v>NV</v>
      </c>
      <c r="DW78" s="52" t="str">
        <f t="shared" si="104"/>
        <v>NV</v>
      </c>
      <c r="DX78" s="52" t="str">
        <f t="shared" si="104"/>
        <v>NV</v>
      </c>
      <c r="DY78" s="52" t="str">
        <f t="shared" si="104"/>
        <v>NV</v>
      </c>
      <c r="DZ78" s="52" t="str">
        <f t="shared" si="104"/>
        <v>NV</v>
      </c>
      <c r="EA78" s="52" t="str">
        <f t="shared" si="104"/>
        <v>NV</v>
      </c>
      <c r="EB78" s="52" t="str">
        <f t="shared" si="104"/>
        <v>NV</v>
      </c>
      <c r="EC78" s="52" t="str">
        <f t="shared" si="105"/>
        <v>NV</v>
      </c>
      <c r="ED78" s="52" t="str">
        <f t="shared" si="105"/>
        <v>NV</v>
      </c>
      <c r="EE78" s="52" t="str">
        <f t="shared" si="105"/>
        <v>NV</v>
      </c>
      <c r="EF78" s="52" t="str">
        <f t="shared" si="105"/>
        <v>NV</v>
      </c>
      <c r="EG78" s="52" t="str">
        <f t="shared" si="105"/>
        <v>NV</v>
      </c>
      <c r="EH78" s="52" t="str">
        <f t="shared" si="105"/>
        <v>NV</v>
      </c>
      <c r="EI78" s="52" t="str">
        <f t="shared" si="105"/>
        <v>NV</v>
      </c>
      <c r="EJ78" s="52" t="str">
        <f t="shared" si="105"/>
        <v>NV</v>
      </c>
      <c r="EK78" s="52" t="str">
        <f t="shared" si="105"/>
        <v>NV</v>
      </c>
      <c r="EL78" s="52" t="str">
        <f t="shared" si="105"/>
        <v>NV</v>
      </c>
      <c r="EM78" s="52" t="str">
        <f t="shared" si="105"/>
        <v>NV</v>
      </c>
      <c r="EN78" s="52" t="str">
        <f t="shared" si="105"/>
        <v>NV</v>
      </c>
      <c r="EO78" s="52" t="str">
        <f t="shared" si="105"/>
        <v>NV</v>
      </c>
      <c r="EP78" s="52" t="str">
        <f t="shared" si="105"/>
        <v>NV</v>
      </c>
      <c r="EQ78" s="52" t="str">
        <f t="shared" si="105"/>
        <v>NV</v>
      </c>
      <c r="ER78" s="52" t="str">
        <f t="shared" si="105"/>
        <v>NV</v>
      </c>
      <c r="ES78" s="52" t="str">
        <f t="shared" si="105"/>
        <v>NV</v>
      </c>
      <c r="ET78" s="52" t="str">
        <f t="shared" si="105"/>
        <v>NV</v>
      </c>
      <c r="EU78" s="52" t="str">
        <f t="shared" si="105"/>
        <v>NV</v>
      </c>
      <c r="EV78" s="52" t="str">
        <f t="shared" si="105"/>
        <v>NV</v>
      </c>
      <c r="EW78" s="52" t="str">
        <f t="shared" si="105"/>
        <v>NV</v>
      </c>
      <c r="EX78" s="52" t="str">
        <f t="shared" si="105"/>
        <v>NV</v>
      </c>
      <c r="EY78" s="52" t="str">
        <f t="shared" si="105"/>
        <v>NV</v>
      </c>
      <c r="EZ78" s="52" t="str">
        <f t="shared" si="105"/>
        <v>NV</v>
      </c>
      <c r="FA78" s="52" t="str">
        <f t="shared" si="105"/>
        <v>NV</v>
      </c>
      <c r="FB78" s="52" t="str">
        <f t="shared" si="105"/>
        <v>NV</v>
      </c>
      <c r="FC78" s="52" t="str">
        <f t="shared" si="105"/>
        <v>NV</v>
      </c>
      <c r="FD78" s="52" t="str">
        <f t="shared" si="105"/>
        <v>NV</v>
      </c>
      <c r="FE78" s="52" t="str">
        <f t="shared" si="105"/>
        <v>NV</v>
      </c>
      <c r="FF78" s="52" t="str">
        <f t="shared" si="105"/>
        <v>NV</v>
      </c>
      <c r="FG78" s="52" t="str">
        <f t="shared" si="105"/>
        <v>NV</v>
      </c>
      <c r="FH78" s="52" t="str">
        <f t="shared" si="105"/>
        <v>NV</v>
      </c>
      <c r="FI78" s="52" t="str">
        <f t="shared" si="105"/>
        <v>NV</v>
      </c>
      <c r="FJ78" s="52" t="str">
        <f t="shared" si="105"/>
        <v>NV</v>
      </c>
      <c r="FK78" s="52" t="str">
        <f t="shared" si="105"/>
        <v>NV</v>
      </c>
      <c r="FL78" s="52" t="str">
        <f t="shared" si="105"/>
        <v>NV</v>
      </c>
      <c r="FM78" s="52" t="str">
        <f t="shared" si="105"/>
        <v>NV</v>
      </c>
      <c r="FN78" s="52" t="str">
        <f t="shared" si="105"/>
        <v>NV</v>
      </c>
      <c r="FO78" s="52" t="str">
        <f t="shared" si="105"/>
        <v>NV</v>
      </c>
      <c r="FP78" s="52" t="str">
        <f t="shared" si="105"/>
        <v>NV</v>
      </c>
      <c r="FQ78" s="52" t="str">
        <f t="shared" si="105"/>
        <v>NV</v>
      </c>
      <c r="FR78" s="52" t="str">
        <f t="shared" si="105"/>
        <v>NV</v>
      </c>
      <c r="FS78" s="52" t="str">
        <f t="shared" si="105"/>
        <v>NV</v>
      </c>
      <c r="FT78" s="52" t="str">
        <f t="shared" si="105"/>
        <v>NV</v>
      </c>
      <c r="FU78" s="52" t="str">
        <f t="shared" si="105"/>
        <v>NV</v>
      </c>
      <c r="FV78" s="52" t="str">
        <f t="shared" si="105"/>
        <v>NV</v>
      </c>
      <c r="FW78" s="52" t="str">
        <f t="shared" si="105"/>
        <v>NV</v>
      </c>
      <c r="FX78" s="52" t="str">
        <f t="shared" si="105"/>
        <v>NV</v>
      </c>
      <c r="FY78" s="52" t="str">
        <f t="shared" si="105"/>
        <v>NV</v>
      </c>
      <c r="FZ78" s="52" t="str">
        <f t="shared" si="105"/>
        <v>NV</v>
      </c>
      <c r="GA78" s="52" t="str">
        <f t="shared" si="105"/>
        <v>NV</v>
      </c>
      <c r="GB78" s="52" t="str">
        <f t="shared" si="105"/>
        <v>NV</v>
      </c>
      <c r="GC78" s="52" t="str">
        <f t="shared" si="105"/>
        <v>NV</v>
      </c>
      <c r="GD78" s="52" t="str">
        <f t="shared" si="105"/>
        <v>NV</v>
      </c>
      <c r="GE78" s="52" t="str">
        <f t="shared" si="105"/>
        <v>NV</v>
      </c>
      <c r="GF78" s="52" t="str">
        <f t="shared" si="105"/>
        <v>NV</v>
      </c>
      <c r="GG78" s="52" t="str">
        <f t="shared" si="105"/>
        <v>NV</v>
      </c>
      <c r="GH78" s="52" t="str">
        <f t="shared" si="105"/>
        <v>NV</v>
      </c>
      <c r="GI78" s="52" t="str">
        <f t="shared" si="105"/>
        <v>NV</v>
      </c>
      <c r="GJ78" s="52" t="str">
        <f t="shared" si="105"/>
        <v>NV</v>
      </c>
      <c r="GK78" s="52" t="str">
        <f t="shared" si="105"/>
        <v>NV</v>
      </c>
      <c r="GL78" s="52" t="str">
        <f t="shared" si="105"/>
        <v>NV</v>
      </c>
      <c r="GM78" s="52" t="str">
        <f t="shared" si="105"/>
        <v>NV</v>
      </c>
      <c r="GN78" s="52" t="str">
        <f t="shared" si="105"/>
        <v>NV</v>
      </c>
      <c r="GO78" s="52" t="str">
        <f t="shared" si="106"/>
        <v>NV</v>
      </c>
      <c r="GP78" s="52" t="str">
        <f t="shared" si="106"/>
        <v>NV</v>
      </c>
      <c r="GQ78" s="52" t="str">
        <f t="shared" si="106"/>
        <v>NV</v>
      </c>
      <c r="GR78" s="52" t="str">
        <f t="shared" si="106"/>
        <v>NV</v>
      </c>
      <c r="GS78" s="52" t="str">
        <f t="shared" si="106"/>
        <v>NV</v>
      </c>
      <c r="GT78" s="52" t="str">
        <f t="shared" si="106"/>
        <v>NV</v>
      </c>
      <c r="GU78" s="52" t="str">
        <f t="shared" si="106"/>
        <v>NV</v>
      </c>
      <c r="GV78" s="52" t="str">
        <f t="shared" si="106"/>
        <v>NV</v>
      </c>
      <c r="GW78" s="52" t="str">
        <f t="shared" si="106"/>
        <v>NV</v>
      </c>
      <c r="GX78" s="52" t="str">
        <f t="shared" si="106"/>
        <v>NV</v>
      </c>
      <c r="GY78" s="52" t="str">
        <f t="shared" si="106"/>
        <v>NV</v>
      </c>
      <c r="GZ78" s="52" t="str">
        <f t="shared" si="106"/>
        <v>NV</v>
      </c>
      <c r="HA78" s="52" t="str">
        <f t="shared" si="106"/>
        <v>NV</v>
      </c>
      <c r="HB78" s="52" t="str">
        <f t="shared" si="106"/>
        <v>NV</v>
      </c>
      <c r="HC78" s="52" t="str">
        <f t="shared" si="106"/>
        <v>NV</v>
      </c>
      <c r="HD78" s="52" t="str">
        <f t="shared" si="106"/>
        <v>NV</v>
      </c>
      <c r="HE78" s="52" t="str">
        <f t="shared" si="106"/>
        <v>NV</v>
      </c>
      <c r="HF78" s="52" t="str">
        <f t="shared" si="106"/>
        <v>NV</v>
      </c>
      <c r="HG78" s="52" t="str">
        <f t="shared" si="106"/>
        <v>NV</v>
      </c>
      <c r="HH78" s="52" t="str">
        <f t="shared" si="106"/>
        <v>NV</v>
      </c>
      <c r="HI78" s="52" t="str">
        <f t="shared" si="106"/>
        <v>NV</v>
      </c>
    </row>
    <row r="79" spans="1:217">
      <c r="A79" s="16">
        <v>78</v>
      </c>
      <c r="B79" s="22">
        <f t="shared" ref="B79:B84" si="107">B37</f>
        <v>0</v>
      </c>
      <c r="D79" s="20"/>
      <c r="E79" s="20"/>
      <c r="F79" s="20"/>
      <c r="G79" s="20"/>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c r="DV79" s="20"/>
      <c r="DW79" s="20"/>
      <c r="DX79" s="20"/>
      <c r="DY79" s="20"/>
      <c r="DZ79" s="20"/>
      <c r="EA79" s="20"/>
      <c r="EB79" s="20"/>
      <c r="EC79" s="20"/>
      <c r="ED79" s="20"/>
      <c r="EE79" s="20"/>
      <c r="EF79" s="20"/>
      <c r="EG79" s="20"/>
      <c r="EH79" s="20"/>
      <c r="EI79" s="20"/>
      <c r="EJ79" s="20"/>
      <c r="EK79" s="20"/>
      <c r="EL79" s="20"/>
      <c r="EM79" s="20"/>
      <c r="EN79" s="20"/>
      <c r="EO79" s="20"/>
      <c r="EP79" s="20"/>
      <c r="EQ79" s="20"/>
      <c r="ER79" s="20"/>
      <c r="ES79" s="20"/>
      <c r="ET79" s="20"/>
      <c r="EU79" s="20"/>
      <c r="EV79" s="20"/>
      <c r="EW79" s="20"/>
      <c r="EX79" s="20"/>
      <c r="EY79" s="20"/>
      <c r="EZ79" s="20"/>
      <c r="FA79" s="20"/>
      <c r="FB79" s="20"/>
      <c r="FC79" s="20"/>
      <c r="FD79" s="20"/>
      <c r="FE79" s="20"/>
      <c r="FF79" s="20"/>
      <c r="FG79" s="20"/>
      <c r="FH79" s="20"/>
      <c r="FI79" s="20"/>
      <c r="FJ79" s="20"/>
      <c r="FK79" s="20"/>
      <c r="FL79" s="20"/>
      <c r="FM79" s="20"/>
      <c r="FN79" s="20"/>
      <c r="FO79" s="20"/>
      <c r="FP79" s="20"/>
      <c r="FQ79" s="20"/>
      <c r="FR79" s="20"/>
      <c r="FS79" s="20"/>
      <c r="FT79" s="20"/>
      <c r="FU79" s="20"/>
      <c r="FV79" s="20"/>
      <c r="FW79" s="20"/>
      <c r="FX79" s="20"/>
      <c r="FY79" s="20"/>
      <c r="FZ79" s="20"/>
      <c r="GA79" s="20"/>
      <c r="GB79" s="20"/>
      <c r="GC79" s="20"/>
      <c r="GD79" s="20"/>
      <c r="GE79" s="20"/>
      <c r="GF79" s="20"/>
      <c r="GG79" s="20"/>
      <c r="GH79" s="20"/>
      <c r="GI79" s="20"/>
      <c r="GJ79" s="20"/>
      <c r="GK79" s="20"/>
      <c r="GL79" s="20"/>
      <c r="GM79" s="20"/>
      <c r="GN79" s="20"/>
      <c r="GO79" s="20"/>
      <c r="GP79" s="20"/>
      <c r="GQ79" s="20"/>
      <c r="GR79" s="20"/>
      <c r="GS79" s="20"/>
      <c r="GT79" s="20"/>
      <c r="GU79" s="20"/>
      <c r="GV79" s="20"/>
      <c r="GW79" s="20"/>
      <c r="GX79" s="20"/>
      <c r="GY79" s="20"/>
      <c r="GZ79" s="20"/>
      <c r="HA79" s="20"/>
      <c r="HB79" s="20"/>
      <c r="HC79" s="20"/>
      <c r="HD79" s="20"/>
      <c r="HE79" s="20"/>
      <c r="HF79" s="20"/>
      <c r="HG79" s="20"/>
      <c r="HH79" s="20"/>
      <c r="HI79" s="20"/>
    </row>
    <row r="80" spans="1:217">
      <c r="A80" s="16">
        <v>79</v>
      </c>
      <c r="B80" s="22">
        <f t="shared" si="107"/>
        <v>0</v>
      </c>
      <c r="D80" s="20"/>
      <c r="E80" s="20"/>
      <c r="F80" s="20"/>
      <c r="G80" s="20"/>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c r="DA80" s="20"/>
      <c r="DB80" s="20"/>
      <c r="DC80" s="20"/>
      <c r="DD80" s="20"/>
      <c r="DE80" s="20"/>
      <c r="DF80" s="20"/>
      <c r="DG80" s="20"/>
      <c r="DH80" s="20"/>
      <c r="DI80" s="20"/>
      <c r="DJ80" s="20"/>
      <c r="DK80" s="20"/>
      <c r="DL80" s="20"/>
      <c r="DM80" s="20"/>
      <c r="DN80" s="20"/>
      <c r="DO80" s="20"/>
      <c r="DP80" s="20"/>
      <c r="DQ80" s="20"/>
      <c r="DR80" s="20"/>
      <c r="DS80" s="20"/>
      <c r="DT80" s="20"/>
      <c r="DU80" s="20"/>
      <c r="DV80" s="20"/>
      <c r="DW80" s="20"/>
      <c r="DX80" s="20"/>
      <c r="DY80" s="20"/>
      <c r="DZ80" s="20"/>
      <c r="EA80" s="20"/>
      <c r="EB80" s="20"/>
      <c r="EC80" s="20"/>
      <c r="ED80" s="20"/>
      <c r="EE80" s="20"/>
      <c r="EF80" s="20"/>
      <c r="EG80" s="20"/>
      <c r="EH80" s="20"/>
      <c r="EI80" s="20"/>
      <c r="EJ80" s="20"/>
      <c r="EK80" s="20"/>
      <c r="EL80" s="20"/>
      <c r="EM80" s="20"/>
      <c r="EN80" s="20"/>
      <c r="EO80" s="20"/>
      <c r="EP80" s="20"/>
      <c r="EQ80" s="20"/>
      <c r="ER80" s="20"/>
      <c r="ES80" s="20"/>
      <c r="ET80" s="20"/>
      <c r="EU80" s="20"/>
      <c r="EV80" s="20"/>
      <c r="EW80" s="20"/>
      <c r="EX80" s="20"/>
      <c r="EY80" s="20"/>
      <c r="EZ80" s="20"/>
      <c r="FA80" s="20"/>
      <c r="FB80" s="20"/>
      <c r="FC80" s="20"/>
      <c r="FD80" s="20"/>
      <c r="FE80" s="20"/>
      <c r="FF80" s="20"/>
      <c r="FG80" s="20"/>
      <c r="FH80" s="20"/>
      <c r="FI80" s="20"/>
      <c r="FJ80" s="20"/>
      <c r="FK80" s="20"/>
      <c r="FL80" s="20"/>
      <c r="FM80" s="20"/>
      <c r="FN80" s="20"/>
      <c r="FO80" s="20"/>
      <c r="FP80" s="20"/>
      <c r="FQ80" s="20"/>
      <c r="FR80" s="20"/>
      <c r="FS80" s="20"/>
      <c r="FT80" s="20"/>
      <c r="FU80" s="20"/>
      <c r="FV80" s="20"/>
      <c r="FW80" s="20"/>
      <c r="FX80" s="20"/>
      <c r="FY80" s="20"/>
      <c r="FZ80" s="20"/>
      <c r="GA80" s="20"/>
      <c r="GB80" s="20"/>
      <c r="GC80" s="20"/>
      <c r="GD80" s="20"/>
      <c r="GE80" s="20"/>
      <c r="GF80" s="20"/>
      <c r="GG80" s="20"/>
      <c r="GH80" s="20"/>
      <c r="GI80" s="20"/>
      <c r="GJ80" s="20"/>
      <c r="GK80" s="20"/>
      <c r="GL80" s="20"/>
      <c r="GM80" s="20"/>
      <c r="GN80" s="20"/>
      <c r="GO80" s="20"/>
      <c r="GP80" s="20"/>
      <c r="GQ80" s="20"/>
      <c r="GR80" s="20"/>
      <c r="GS80" s="20"/>
      <c r="GT80" s="20"/>
      <c r="GU80" s="20"/>
      <c r="GV80" s="20"/>
      <c r="GW80" s="20"/>
      <c r="GX80" s="20"/>
      <c r="GY80" s="20"/>
      <c r="GZ80" s="20"/>
      <c r="HA80" s="20"/>
      <c r="HB80" s="20"/>
      <c r="HC80" s="20"/>
      <c r="HD80" s="20"/>
      <c r="HE80" s="20"/>
      <c r="HF80" s="20"/>
      <c r="HG80" s="20"/>
      <c r="HH80" s="20"/>
      <c r="HI80" s="20"/>
    </row>
    <row r="81" spans="1:217">
      <c r="A81" s="16">
        <v>80</v>
      </c>
      <c r="B81" s="22">
        <f t="shared" si="107"/>
        <v>0</v>
      </c>
      <c r="D81" s="20"/>
      <c r="E81" s="20"/>
      <c r="F81" s="20"/>
      <c r="G81" s="20"/>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20"/>
      <c r="DK81" s="20"/>
      <c r="DL81" s="20"/>
      <c r="DM81" s="20"/>
      <c r="DN81" s="20"/>
      <c r="DO81" s="20"/>
      <c r="DP81" s="20"/>
      <c r="DQ81" s="20"/>
      <c r="DR81" s="20"/>
      <c r="DS81" s="20"/>
      <c r="DT81" s="20"/>
      <c r="DU81" s="20"/>
      <c r="DV81" s="20"/>
      <c r="DW81" s="20"/>
      <c r="DX81" s="20"/>
      <c r="DY81" s="20"/>
      <c r="DZ81" s="20"/>
      <c r="EA81" s="20"/>
      <c r="EB81" s="20"/>
      <c r="EC81" s="20"/>
      <c r="ED81" s="20"/>
      <c r="EE81" s="20"/>
      <c r="EF81" s="20"/>
      <c r="EG81" s="20"/>
      <c r="EH81" s="20"/>
      <c r="EI81" s="20"/>
      <c r="EJ81" s="20"/>
      <c r="EK81" s="20"/>
      <c r="EL81" s="20"/>
      <c r="EM81" s="20"/>
      <c r="EN81" s="20"/>
      <c r="EO81" s="20"/>
      <c r="EP81" s="20"/>
      <c r="EQ81" s="20"/>
      <c r="ER81" s="20"/>
      <c r="ES81" s="20"/>
      <c r="ET81" s="20"/>
      <c r="EU81" s="20"/>
      <c r="EV81" s="20"/>
      <c r="EW81" s="20"/>
      <c r="EX81" s="20"/>
      <c r="EY81" s="20"/>
      <c r="EZ81" s="20"/>
      <c r="FA81" s="20"/>
      <c r="FB81" s="20"/>
      <c r="FC81" s="20"/>
      <c r="FD81" s="20"/>
      <c r="FE81" s="20"/>
      <c r="FF81" s="20"/>
      <c r="FG81" s="20"/>
      <c r="FH81" s="20"/>
      <c r="FI81" s="20"/>
      <c r="FJ81" s="20"/>
      <c r="FK81" s="20"/>
      <c r="FL81" s="20"/>
      <c r="FM81" s="20"/>
      <c r="FN81" s="20"/>
      <c r="FO81" s="20"/>
      <c r="FP81" s="20"/>
      <c r="FQ81" s="20"/>
      <c r="FR81" s="20"/>
      <c r="FS81" s="20"/>
      <c r="FT81" s="20"/>
      <c r="FU81" s="20"/>
      <c r="FV81" s="20"/>
      <c r="FW81" s="20"/>
      <c r="FX81" s="20"/>
      <c r="FY81" s="20"/>
      <c r="FZ81" s="20"/>
      <c r="GA81" s="20"/>
      <c r="GB81" s="20"/>
      <c r="GC81" s="20"/>
      <c r="GD81" s="20"/>
      <c r="GE81" s="20"/>
      <c r="GF81" s="20"/>
      <c r="GG81" s="20"/>
      <c r="GH81" s="20"/>
      <c r="GI81" s="20"/>
      <c r="GJ81" s="20"/>
      <c r="GK81" s="20"/>
      <c r="GL81" s="20"/>
      <c r="GM81" s="20"/>
      <c r="GN81" s="20"/>
      <c r="GO81" s="20"/>
      <c r="GP81" s="20"/>
      <c r="GQ81" s="20"/>
      <c r="GR81" s="20"/>
      <c r="GS81" s="20"/>
      <c r="GT81" s="20"/>
      <c r="GU81" s="20"/>
      <c r="GV81" s="20"/>
      <c r="GW81" s="20"/>
      <c r="GX81" s="20"/>
      <c r="GY81" s="20"/>
      <c r="GZ81" s="20"/>
      <c r="HA81" s="20"/>
      <c r="HB81" s="20"/>
      <c r="HC81" s="20"/>
      <c r="HD81" s="20"/>
      <c r="HE81" s="20"/>
      <c r="HF81" s="20"/>
      <c r="HG81" s="20"/>
      <c r="HH81" s="20"/>
      <c r="HI81" s="20"/>
    </row>
    <row r="82" spans="1:217">
      <c r="A82" s="16">
        <v>81</v>
      </c>
      <c r="B82" s="22">
        <f t="shared" si="107"/>
        <v>0</v>
      </c>
      <c r="D82" s="20"/>
      <c r="E82" s="20"/>
      <c r="F82" s="20"/>
      <c r="G82" s="20"/>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c r="DA82" s="20"/>
      <c r="DB82" s="20"/>
      <c r="DC82" s="20"/>
      <c r="DD82" s="20"/>
      <c r="DE82" s="20"/>
      <c r="DF82" s="20"/>
      <c r="DG82" s="20"/>
      <c r="DH82" s="20"/>
      <c r="DI82" s="20"/>
      <c r="DJ82" s="20"/>
      <c r="DK82" s="20"/>
      <c r="DL82" s="20"/>
      <c r="DM82" s="20"/>
      <c r="DN82" s="20"/>
      <c r="DO82" s="20"/>
      <c r="DP82" s="20"/>
      <c r="DQ82" s="20"/>
      <c r="DR82" s="20"/>
      <c r="DS82" s="20"/>
      <c r="DT82" s="20"/>
      <c r="DU82" s="20"/>
      <c r="DV82" s="20"/>
      <c r="DW82" s="20"/>
      <c r="DX82" s="20"/>
      <c r="DY82" s="20"/>
      <c r="DZ82" s="20"/>
      <c r="EA82" s="20"/>
      <c r="EB82" s="20"/>
      <c r="EC82" s="20"/>
      <c r="ED82" s="20"/>
      <c r="EE82" s="20"/>
      <c r="EF82" s="20"/>
      <c r="EG82" s="20"/>
      <c r="EH82" s="20"/>
      <c r="EI82" s="20"/>
      <c r="EJ82" s="20"/>
      <c r="EK82" s="20"/>
      <c r="EL82" s="20"/>
      <c r="EM82" s="20"/>
      <c r="EN82" s="20"/>
      <c r="EO82" s="20"/>
      <c r="EP82" s="20"/>
      <c r="EQ82" s="20"/>
      <c r="ER82" s="20"/>
      <c r="ES82" s="20"/>
      <c r="ET82" s="20"/>
      <c r="EU82" s="20"/>
      <c r="EV82" s="20"/>
      <c r="EW82" s="20"/>
      <c r="EX82" s="20"/>
      <c r="EY82" s="20"/>
      <c r="EZ82" s="20"/>
      <c r="FA82" s="20"/>
      <c r="FB82" s="20"/>
      <c r="FC82" s="20"/>
      <c r="FD82" s="20"/>
      <c r="FE82" s="20"/>
      <c r="FF82" s="20"/>
      <c r="FG82" s="20"/>
      <c r="FH82" s="20"/>
      <c r="FI82" s="20"/>
      <c r="FJ82" s="20"/>
      <c r="FK82" s="20"/>
      <c r="FL82" s="20"/>
      <c r="FM82" s="20"/>
      <c r="FN82" s="20"/>
      <c r="FO82" s="20"/>
      <c r="FP82" s="20"/>
      <c r="FQ82" s="20"/>
      <c r="FR82" s="20"/>
      <c r="FS82" s="20"/>
      <c r="FT82" s="20"/>
      <c r="FU82" s="20"/>
      <c r="FV82" s="20"/>
      <c r="FW82" s="20"/>
      <c r="FX82" s="20"/>
      <c r="FY82" s="20"/>
      <c r="FZ82" s="20"/>
      <c r="GA82" s="20"/>
      <c r="GB82" s="20"/>
      <c r="GC82" s="20"/>
      <c r="GD82" s="20"/>
      <c r="GE82" s="20"/>
      <c r="GF82" s="20"/>
      <c r="GG82" s="20"/>
      <c r="GH82" s="20"/>
      <c r="GI82" s="20"/>
      <c r="GJ82" s="20"/>
      <c r="GK82" s="20"/>
      <c r="GL82" s="20"/>
      <c r="GM82" s="20"/>
      <c r="GN82" s="20"/>
      <c r="GO82" s="20"/>
      <c r="GP82" s="20"/>
      <c r="GQ82" s="20"/>
      <c r="GR82" s="20"/>
      <c r="GS82" s="20"/>
      <c r="GT82" s="20"/>
      <c r="GU82" s="20"/>
      <c r="GV82" s="20"/>
      <c r="GW82" s="20"/>
      <c r="GX82" s="20"/>
      <c r="GY82" s="20"/>
      <c r="GZ82" s="20"/>
      <c r="HA82" s="20"/>
      <c r="HB82" s="20"/>
      <c r="HC82" s="20"/>
      <c r="HD82" s="20"/>
      <c r="HE82" s="20"/>
      <c r="HF82" s="20"/>
      <c r="HG82" s="20"/>
      <c r="HH82" s="20"/>
      <c r="HI82" s="20"/>
    </row>
    <row r="83" spans="1:217">
      <c r="A83" s="16">
        <v>82</v>
      </c>
      <c r="B83" s="22">
        <f t="shared" si="107"/>
        <v>0</v>
      </c>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c r="DA83" s="20"/>
      <c r="DB83" s="20"/>
      <c r="DC83" s="20"/>
      <c r="DD83" s="20"/>
      <c r="DE83" s="20"/>
      <c r="DF83" s="20"/>
      <c r="DG83" s="20"/>
      <c r="DH83" s="20"/>
      <c r="DI83" s="20"/>
      <c r="DJ83" s="20"/>
      <c r="DK83" s="20"/>
      <c r="DL83" s="20"/>
      <c r="DM83" s="20"/>
      <c r="DN83" s="20"/>
      <c r="DO83" s="20"/>
      <c r="DP83" s="20"/>
      <c r="DQ83" s="20"/>
      <c r="DR83" s="20"/>
      <c r="DS83" s="20"/>
      <c r="DT83" s="20"/>
      <c r="DU83" s="20"/>
      <c r="DV83" s="20"/>
      <c r="DW83" s="20"/>
      <c r="DX83" s="20"/>
      <c r="DY83" s="20"/>
      <c r="DZ83" s="20"/>
      <c r="EA83" s="20"/>
      <c r="EB83" s="20"/>
      <c r="EC83" s="20"/>
      <c r="ED83" s="20"/>
      <c r="EE83" s="20"/>
      <c r="EF83" s="20"/>
      <c r="EG83" s="20"/>
      <c r="EH83" s="20"/>
      <c r="EI83" s="20"/>
      <c r="EJ83" s="20"/>
      <c r="EK83" s="20"/>
      <c r="EL83" s="20"/>
      <c r="EM83" s="20"/>
      <c r="EN83" s="20"/>
      <c r="EO83" s="20"/>
      <c r="EP83" s="20"/>
      <c r="EQ83" s="20"/>
      <c r="ER83" s="20"/>
      <c r="ES83" s="20"/>
      <c r="ET83" s="20"/>
      <c r="EU83" s="20"/>
      <c r="EV83" s="20"/>
      <c r="EW83" s="20"/>
      <c r="EX83" s="20"/>
      <c r="EY83" s="20"/>
      <c r="EZ83" s="20"/>
      <c r="FA83" s="20"/>
      <c r="FB83" s="20"/>
      <c r="FC83" s="20"/>
      <c r="FD83" s="20"/>
      <c r="FE83" s="20"/>
      <c r="FF83" s="20"/>
      <c r="FG83" s="20"/>
      <c r="FH83" s="20"/>
      <c r="FI83" s="20"/>
      <c r="FJ83" s="20"/>
      <c r="FK83" s="20"/>
      <c r="FL83" s="20"/>
      <c r="FM83" s="20"/>
      <c r="FN83" s="20"/>
      <c r="FO83" s="20"/>
      <c r="FP83" s="20"/>
      <c r="FQ83" s="20"/>
      <c r="FR83" s="20"/>
      <c r="FS83" s="20"/>
      <c r="FT83" s="20"/>
      <c r="FU83" s="20"/>
      <c r="FV83" s="20"/>
      <c r="FW83" s="20"/>
      <c r="FX83" s="20"/>
      <c r="FY83" s="20"/>
      <c r="FZ83" s="20"/>
      <c r="GA83" s="20"/>
      <c r="GB83" s="20"/>
      <c r="GC83" s="20"/>
      <c r="GD83" s="20"/>
      <c r="GE83" s="20"/>
      <c r="GF83" s="20"/>
      <c r="GG83" s="20"/>
      <c r="GH83" s="20"/>
      <c r="GI83" s="20"/>
      <c r="GJ83" s="20"/>
      <c r="GK83" s="20"/>
      <c r="GL83" s="20"/>
      <c r="GM83" s="20"/>
      <c r="GN83" s="20"/>
      <c r="GO83" s="20"/>
      <c r="GP83" s="20"/>
      <c r="GQ83" s="20"/>
      <c r="GR83" s="20"/>
      <c r="GS83" s="20"/>
      <c r="GT83" s="20"/>
      <c r="GU83" s="20"/>
      <c r="GV83" s="20"/>
      <c r="GW83" s="20"/>
      <c r="GX83" s="20"/>
      <c r="GY83" s="20"/>
      <c r="GZ83" s="20"/>
      <c r="HA83" s="20"/>
      <c r="HB83" s="20"/>
      <c r="HC83" s="20"/>
      <c r="HD83" s="20"/>
      <c r="HE83" s="20"/>
      <c r="HF83" s="20"/>
      <c r="HG83" s="20"/>
      <c r="HH83" s="20"/>
      <c r="HI83" s="20"/>
    </row>
    <row r="84" spans="1:217">
      <c r="A84" s="16">
        <v>83</v>
      </c>
      <c r="B84" s="22">
        <f t="shared" si="107"/>
        <v>0</v>
      </c>
      <c r="D84" s="20"/>
      <c r="E84" s="20"/>
      <c r="F84" s="20"/>
      <c r="G84" s="20"/>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c r="DA84" s="20"/>
      <c r="DB84" s="20"/>
      <c r="DC84" s="20"/>
      <c r="DD84" s="20"/>
      <c r="DE84" s="20"/>
      <c r="DF84" s="20"/>
      <c r="DG84" s="20"/>
      <c r="DH84" s="20"/>
      <c r="DI84" s="20"/>
      <c r="DJ84" s="20"/>
      <c r="DK84" s="20"/>
      <c r="DL84" s="20"/>
      <c r="DM84" s="20"/>
      <c r="DN84" s="20"/>
      <c r="DO84" s="20"/>
      <c r="DP84" s="20"/>
      <c r="DQ84" s="20"/>
      <c r="DR84" s="20"/>
      <c r="DS84" s="20"/>
      <c r="DT84" s="20"/>
      <c r="DU84" s="20"/>
      <c r="DV84" s="20"/>
      <c r="DW84" s="20"/>
      <c r="DX84" s="20"/>
      <c r="DY84" s="20"/>
      <c r="DZ84" s="20"/>
      <c r="EA84" s="20"/>
      <c r="EB84" s="20"/>
      <c r="EC84" s="20"/>
      <c r="ED84" s="20"/>
      <c r="EE84" s="20"/>
      <c r="EF84" s="20"/>
      <c r="EG84" s="20"/>
      <c r="EH84" s="20"/>
      <c r="EI84" s="20"/>
      <c r="EJ84" s="20"/>
      <c r="EK84" s="20"/>
      <c r="EL84" s="20"/>
      <c r="EM84" s="20"/>
      <c r="EN84" s="20"/>
      <c r="EO84" s="20"/>
      <c r="EP84" s="20"/>
      <c r="EQ84" s="20"/>
      <c r="ER84" s="20"/>
      <c r="ES84" s="20"/>
      <c r="ET84" s="20"/>
      <c r="EU84" s="20"/>
      <c r="EV84" s="20"/>
      <c r="EW84" s="20"/>
      <c r="EX84" s="20"/>
      <c r="EY84" s="20"/>
      <c r="EZ84" s="20"/>
      <c r="FA84" s="20"/>
      <c r="FB84" s="20"/>
      <c r="FC84" s="20"/>
      <c r="FD84" s="20"/>
      <c r="FE84" s="20"/>
      <c r="FF84" s="20"/>
      <c r="FG84" s="20"/>
      <c r="FH84" s="20"/>
      <c r="FI84" s="20"/>
      <c r="FJ84" s="20"/>
      <c r="FK84" s="20"/>
      <c r="FL84" s="20"/>
      <c r="FM84" s="20"/>
      <c r="FN84" s="20"/>
      <c r="FO84" s="20"/>
      <c r="FP84" s="20"/>
      <c r="FQ84" s="20"/>
      <c r="FR84" s="20"/>
      <c r="FS84" s="20"/>
      <c r="FT84" s="20"/>
      <c r="FU84" s="20"/>
      <c r="FV84" s="20"/>
      <c r="FW84" s="20"/>
      <c r="FX84" s="20"/>
      <c r="FY84" s="20"/>
      <c r="FZ84" s="20"/>
      <c r="GA84" s="20"/>
      <c r="GB84" s="20"/>
      <c r="GC84" s="20"/>
      <c r="GD84" s="20"/>
      <c r="GE84" s="20"/>
      <c r="GF84" s="20"/>
      <c r="GG84" s="20"/>
      <c r="GH84" s="20"/>
      <c r="GI84" s="20"/>
      <c r="GJ84" s="20"/>
      <c r="GK84" s="20"/>
      <c r="GL84" s="20"/>
      <c r="GM84" s="20"/>
      <c r="GN84" s="20"/>
      <c r="GO84" s="20"/>
      <c r="GP84" s="20"/>
      <c r="GQ84" s="20"/>
      <c r="GR84" s="20"/>
      <c r="GS84" s="20"/>
      <c r="GT84" s="20"/>
      <c r="GU84" s="20"/>
      <c r="GV84" s="20"/>
      <c r="GW84" s="20"/>
      <c r="GX84" s="20"/>
      <c r="GY84" s="20"/>
      <c r="GZ84" s="20"/>
      <c r="HA84" s="20"/>
      <c r="HB84" s="20"/>
      <c r="HC84" s="20"/>
      <c r="HD84" s="20"/>
      <c r="HE84" s="20"/>
      <c r="HF84" s="20"/>
      <c r="HG84" s="20"/>
      <c r="HH84" s="20"/>
      <c r="HI84" s="20"/>
    </row>
    <row r="85" spans="1:217">
      <c r="A85" s="16"/>
      <c r="B85">
        <f>B41</f>
        <v>0</v>
      </c>
    </row>
    <row r="86" spans="1:217">
      <c r="A86" s="16"/>
      <c r="B86">
        <f>B42</f>
        <v>0</v>
      </c>
    </row>
    <row r="94" spans="1:217" ht="15" thickBot="1"/>
    <row r="95" spans="1:217">
      <c r="AD95" s="25" t="s">
        <v>637</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CB05F-B842-414B-9A7E-EA3F260BA676}">
  <dimension ref="A2:J160"/>
  <sheetViews>
    <sheetView tabSelected="1" topLeftCell="A95" workbookViewId="0">
      <selection activeCell="H160" sqref="A113:H160"/>
    </sheetView>
  </sheetViews>
  <sheetFormatPr defaultColWidth="8.85546875" defaultRowHeight="14.45"/>
  <cols>
    <col min="1" max="1" width="60.5703125" customWidth="1"/>
    <col min="2" max="2" width="15.140625" customWidth="1"/>
    <col min="3" max="3" width="9" bestFit="1" customWidth="1"/>
    <col min="4" max="8" width="10.5703125" bestFit="1" customWidth="1"/>
    <col min="10" max="10" width="10.5703125" bestFit="1" customWidth="1"/>
    <col min="13" max="13" width="42.7109375" customWidth="1"/>
  </cols>
  <sheetData>
    <row r="2" spans="1:10">
      <c r="B2" t="s">
        <v>638</v>
      </c>
      <c r="C2" t="s">
        <v>639</v>
      </c>
      <c r="D2" t="s">
        <v>640</v>
      </c>
      <c r="E2" t="s">
        <v>641</v>
      </c>
      <c r="F2" t="s">
        <v>642</v>
      </c>
      <c r="G2" t="s">
        <v>643</v>
      </c>
      <c r="H2" t="s">
        <v>644</v>
      </c>
      <c r="J2" t="s">
        <v>645</v>
      </c>
    </row>
    <row r="3" spans="1:10">
      <c r="A3" t="s">
        <v>646</v>
      </c>
      <c r="B3" s="97" cm="1">
        <f t="array" aca="1" ref="B3" ca="1">17.5*LN(INDIRECT("'"&amp;B$2&amp;"'"&amp;"!"&amp;"B231"))-61.18</f>
        <v>100.0009565095832</v>
      </c>
      <c r="C3" s="97" t="e" cm="1">
        <f t="array" aca="1" ref="C3" ca="1">17.5*LN(INDIRECT("'"&amp;C$2&amp;"'"&amp;"!"&amp;"B231"))-61.18</f>
        <v>#NUM!</v>
      </c>
      <c r="D3" s="97" cm="1">
        <f t="array" aca="1" ref="D3" ca="1">17.5*LN(INDIRECT("'"&amp;D$2&amp;"'"&amp;"!"&amp;"B231"))-61.18</f>
        <v>100.0009565095832</v>
      </c>
      <c r="E3" s="97" cm="1">
        <f t="array" aca="1" ref="E3" ca="1">17.5*LN(INDIRECT("'"&amp;E$2&amp;"'"&amp;"!"&amp;"B231"))-61.18</f>
        <v>100.0009565095832</v>
      </c>
      <c r="F3" s="97" cm="1">
        <f t="array" aca="1" ref="F3" ca="1">17.5*LN(INDIRECT("'"&amp;F$2&amp;"'"&amp;"!"&amp;"B231"))-61.18</f>
        <v>81.162915539111111</v>
      </c>
      <c r="G3" s="97">
        <v>88.025525547421296</v>
      </c>
      <c r="H3" s="97">
        <v>83.696937851990839</v>
      </c>
      <c r="I3" s="97"/>
      <c r="J3" s="97">
        <f ca="1">_xlfn.AGGREGATE(4,6,(B3:H3))</f>
        <v>100.0009565095832</v>
      </c>
    </row>
    <row r="4" spans="1:10">
      <c r="A4" t="str">
        <f>Template!D233</f>
        <v>WGI - Political stability &amp; absence of Violence/terrorism (2020)</v>
      </c>
      <c r="B4" s="97" cm="1">
        <f t="array" aca="1" ref="B4" ca="1">INDIRECT("'"&amp;B$2&amp;"'"&amp;"!"&amp;"A233")</f>
        <v>41.981132507324219</v>
      </c>
      <c r="C4" s="97" cm="1">
        <f t="array" aca="1" ref="C4" ca="1">INDIRECT("'"&amp;C$2&amp;"'"&amp;"!"&amp;"A233")</f>
        <v>0</v>
      </c>
      <c r="D4" s="97" cm="1">
        <f t="array" aca="1" ref="D4" ca="1">INDIRECT("'"&amp;D$2&amp;"'"&amp;"!"&amp;"A233")</f>
        <v>41.981132507324219</v>
      </c>
      <c r="E4" s="97" cm="1">
        <f t="array" aca="1" ref="E4" ca="1">INDIRECT("'"&amp;E$2&amp;"'"&amp;"!"&amp;"A233")</f>
        <v>41.981132507324219</v>
      </c>
      <c r="F4" s="97" cm="1">
        <f t="array" aca="1" ref="F4" ca="1">INDIRECT("'"&amp;F$2&amp;"'"&amp;"!"&amp;"A233")</f>
        <v>54.056604118347167</v>
      </c>
      <c r="G4" s="97">
        <v>78.288679370880118</v>
      </c>
      <c r="H4" s="97">
        <v>55.9764161682129</v>
      </c>
      <c r="I4" s="97"/>
      <c r="J4" s="97">
        <f t="shared" ref="J4:J61" ca="1" si="0">_xlfn.AGGREGATE(4,6,(B4:H4))</f>
        <v>78.288679370880118</v>
      </c>
    </row>
    <row r="5" spans="1:10">
      <c r="A5" t="str">
        <f>Template!D234</f>
        <v>WGI - Government effectiveness (2020)</v>
      </c>
      <c r="B5" s="97" cm="1">
        <f t="array" aca="1" ref="B5" ca="1">INDIRECT("'"&amp;B$2&amp;"'"&amp;"!"&amp;"A234")</f>
        <v>22.115386962890625</v>
      </c>
      <c r="C5" s="97" cm="1">
        <f t="array" aca="1" ref="C5" ca="1">INDIRECT("'"&amp;C$2&amp;"'"&amp;"!"&amp;"A234")</f>
        <v>0</v>
      </c>
      <c r="D5" s="97" cm="1">
        <f t="array" aca="1" ref="D5" ca="1">INDIRECT("'"&amp;D$2&amp;"'"&amp;"!"&amp;"A234")</f>
        <v>22.115386962890625</v>
      </c>
      <c r="E5" s="97" cm="1">
        <f t="array" aca="1" ref="E5" ca="1">INDIRECT("'"&amp;E$2&amp;"'"&amp;"!"&amp;"A234")</f>
        <v>22.115386962890625</v>
      </c>
      <c r="F5" s="97" cm="1">
        <f t="array" aca="1" ref="F5" ca="1">INDIRECT("'"&amp;F$2&amp;"'"&amp;"!"&amp;"A234")</f>
        <v>24.096154098510741</v>
      </c>
      <c r="G5" s="97">
        <v>77.190865476608295</v>
      </c>
      <c r="H5" s="97">
        <v>26.278844947814942</v>
      </c>
      <c r="I5" s="97"/>
      <c r="J5" s="97">
        <f t="shared" ca="1" si="0"/>
        <v>77.190865476608295</v>
      </c>
    </row>
    <row r="6" spans="1:10">
      <c r="A6" t="str">
        <f>Template!D235</f>
        <v>WGI - Regulatory Quality (2020)</v>
      </c>
      <c r="B6" s="97" cm="1">
        <f t="array" aca="1" ref="B6" ca="1">INDIRECT("'"&amp;B$2&amp;"'"&amp;"!"&amp;"A235")</f>
        <v>26.442306518554688</v>
      </c>
      <c r="C6" s="97" cm="1">
        <f t="array" aca="1" ref="C6" ca="1">INDIRECT("'"&amp;C$2&amp;"'"&amp;"!"&amp;"A235")</f>
        <v>0</v>
      </c>
      <c r="D6" s="97" cm="1">
        <f t="array" aca="1" ref="D6" ca="1">INDIRECT("'"&amp;D$2&amp;"'"&amp;"!"&amp;"A235")</f>
        <v>26.442306518554688</v>
      </c>
      <c r="E6" s="97" cm="1">
        <f t="array" aca="1" ref="E6" ca="1">INDIRECT("'"&amp;E$2&amp;"'"&amp;"!"&amp;"A235")</f>
        <v>26.442306518554688</v>
      </c>
      <c r="F6" s="97" cm="1">
        <f t="array" aca="1" ref="F6" ca="1">INDIRECT("'"&amp;F$2&amp;"'"&amp;"!"&amp;"A235")</f>
        <v>33.480768508911133</v>
      </c>
      <c r="G6" s="97">
        <v>77.712019302368162</v>
      </c>
      <c r="H6" s="97">
        <v>35.663462791442875</v>
      </c>
      <c r="I6" s="97"/>
      <c r="J6" s="97">
        <f t="shared" ca="1" si="0"/>
        <v>77.712019302368162</v>
      </c>
    </row>
    <row r="7" spans="1:10">
      <c r="A7" t="str">
        <f>Template!D236</f>
        <v>WGI - Rule of law (2020)</v>
      </c>
      <c r="B7" s="97" cm="1">
        <f t="array" aca="1" ref="B7" ca="1">INDIRECT("'"&amp;B$2&amp;"'"&amp;"!"&amp;"A236")</f>
        <v>21.634613037109375</v>
      </c>
      <c r="C7" s="97" cm="1">
        <f t="array" aca="1" ref="C7" ca="1">INDIRECT("'"&amp;C$2&amp;"'"&amp;"!"&amp;"A236")</f>
        <v>0</v>
      </c>
      <c r="D7" s="97" cm="1">
        <f t="array" aca="1" ref="D7" ca="1">INDIRECT("'"&amp;D$2&amp;"'"&amp;"!"&amp;"A236")</f>
        <v>21.634613037109375</v>
      </c>
      <c r="E7" s="97" cm="1">
        <f t="array" aca="1" ref="E7" ca="1">INDIRECT("'"&amp;E$2&amp;"'"&amp;"!"&amp;"A236")</f>
        <v>21.634613037109375</v>
      </c>
      <c r="F7" s="97" cm="1">
        <f t="array" aca="1" ref="F7" ca="1">INDIRECT("'"&amp;F$2&amp;"'"&amp;"!"&amp;"A236")</f>
        <v>32.283652992248534</v>
      </c>
      <c r="G7" s="97">
        <v>80.100961476325992</v>
      </c>
      <c r="H7" s="97">
        <v>33.086539039611814</v>
      </c>
      <c r="I7" s="97"/>
      <c r="J7" s="97">
        <f t="shared" ca="1" si="0"/>
        <v>80.100961476325992</v>
      </c>
    </row>
    <row r="8" spans="1:10">
      <c r="A8" t="str">
        <f>Template!D237</f>
        <v>WGI - Control of corruption (2020)</v>
      </c>
      <c r="B8" s="97" cm="1">
        <f t="array" aca="1" ref="B8" ca="1">INDIRECT("'"&amp;B$2&amp;"'"&amp;"!"&amp;"A237")</f>
        <v>23.557693481445313</v>
      </c>
      <c r="C8" s="97" cm="1">
        <f t="array" aca="1" ref="C8" ca="1">INDIRECT("'"&amp;C$2&amp;"'"&amp;"!"&amp;"A237")</f>
        <v>0</v>
      </c>
      <c r="D8" s="97" cm="1">
        <f t="array" aca="1" ref="D8" ca="1">INDIRECT("'"&amp;D$2&amp;"'"&amp;"!"&amp;"A237")</f>
        <v>23.557693481445313</v>
      </c>
      <c r="E8" s="97" cm="1">
        <f t="array" aca="1" ref="E8" ca="1">INDIRECT("'"&amp;E$2&amp;"'"&amp;"!"&amp;"A237")</f>
        <v>23.557693481445313</v>
      </c>
      <c r="F8" s="97" cm="1">
        <f t="array" aca="1" ref="F8" ca="1">INDIRECT("'"&amp;F$2&amp;"'"&amp;"!"&amp;"A237")</f>
        <v>32.403845863342283</v>
      </c>
      <c r="G8" s="97">
        <v>79.775480872154247</v>
      </c>
      <c r="H8" s="97">
        <v>31.740385208129887</v>
      </c>
      <c r="I8" s="97"/>
      <c r="J8" s="97">
        <f t="shared" ca="1" si="0"/>
        <v>79.775480872154247</v>
      </c>
    </row>
    <row r="9" spans="1:10">
      <c r="A9" t="str">
        <f>Template!D238</f>
        <v>WGI - Voice and Accountability (2020)</v>
      </c>
      <c r="B9" s="97" cm="1">
        <f t="array" aca="1" ref="B9" ca="1">INDIRECT("'"&amp;B$2&amp;"'"&amp;"!"&amp;"A238")</f>
        <v>19.32366943359375</v>
      </c>
      <c r="C9" s="97" cm="1">
        <f t="array" aca="1" ref="C9" ca="1">INDIRECT("'"&amp;C$2&amp;"'"&amp;"!"&amp;"A238")</f>
        <v>0</v>
      </c>
      <c r="D9" s="97" cm="1">
        <f t="array" aca="1" ref="D9" ca="1">INDIRECT("'"&amp;D$2&amp;"'"&amp;"!"&amp;"A238")</f>
        <v>19.32366943359375</v>
      </c>
      <c r="E9" s="97" cm="1">
        <f t="array" aca="1" ref="E9" ca="1">INDIRECT("'"&amp;E$2&amp;"'"&amp;"!"&amp;"A238")</f>
        <v>19.32366943359375</v>
      </c>
      <c r="F9" s="97" cm="1">
        <f t="array" aca="1" ref="F9" ca="1">INDIRECT("'"&amp;F$2&amp;"'"&amp;"!"&amp;"A238")</f>
        <v>58.975845775604249</v>
      </c>
      <c r="G9" s="97">
        <v>72.549758069515192</v>
      </c>
      <c r="H9" s="97">
        <v>50.227051210403445</v>
      </c>
      <c r="I9" s="97"/>
      <c r="J9" s="97">
        <f t="shared" ca="1" si="0"/>
        <v>72.549758069515192</v>
      </c>
    </row>
    <row r="10" spans="1:10">
      <c r="A10" t="str">
        <f>Template!D239</f>
        <v>Fragile State Index (2022)</v>
      </c>
      <c r="B10" s="97" cm="1">
        <f t="array" aca="1" ref="B10" ca="1">INDIRECT("'"&amp;B$2&amp;"'"&amp;"!"&amp;"A239")</f>
        <v>33.916666666666664</v>
      </c>
      <c r="C10" s="97" cm="1">
        <f t="array" aca="1" ref="C10" ca="1">INDIRECT("'"&amp;C$2&amp;"'"&amp;"!"&amp;"A239")</f>
        <v>0</v>
      </c>
      <c r="D10" s="97" cm="1">
        <f t="array" aca="1" ref="D10" ca="1">INDIRECT("'"&amp;D$2&amp;"'"&amp;"!"&amp;"A239")</f>
        <v>33.916666666666664</v>
      </c>
      <c r="E10" s="97" cm="1">
        <f t="array" aca="1" ref="E10" ca="1">INDIRECT("'"&amp;E$2&amp;"'"&amp;"!"&amp;"A239")</f>
        <v>33.916666666666664</v>
      </c>
      <c r="F10" s="97" cm="1">
        <f t="array" aca="1" ref="F10" ca="1">INDIRECT("'"&amp;F$2&amp;"'"&amp;"!"&amp;"A239")</f>
        <v>45.469166666666659</v>
      </c>
      <c r="G10" s="97">
        <v>76.153999999999996</v>
      </c>
      <c r="H10" s="97">
        <v>43.543333333333329</v>
      </c>
      <c r="I10" s="97"/>
      <c r="J10" s="97">
        <f t="shared" ca="1" si="0"/>
        <v>76.153999999999996</v>
      </c>
    </row>
    <row r="11" spans="1:10">
      <c r="A11" t="str">
        <f>Template!D240</f>
        <v>Policy Perception Index (2021)</v>
      </c>
      <c r="B11" s="97" cm="1">
        <f t="array" aca="1" ref="B11" ca="1">INDIRECT("'"&amp;B$2&amp;"'"&amp;"!"&amp;"A240")</f>
        <v>41.12</v>
      </c>
      <c r="C11" s="97" cm="1">
        <f t="array" aca="1" ref="C11" ca="1">INDIRECT("'"&amp;C$2&amp;"'"&amp;"!"&amp;"A240")</f>
        <v>0</v>
      </c>
      <c r="D11" s="97" cm="1">
        <f t="array" aca="1" ref="D11" ca="1">INDIRECT("'"&amp;D$2&amp;"'"&amp;"!"&amp;"A240")</f>
        <v>41.12</v>
      </c>
      <c r="E11" s="97" cm="1">
        <f t="array" aca="1" ref="E11" ca="1">INDIRECT("'"&amp;E$2&amp;"'"&amp;"!"&amp;"A240")</f>
        <v>41.12</v>
      </c>
      <c r="F11" s="97" cm="1">
        <f t="array" aca="1" ref="F11" ca="1">INDIRECT("'"&amp;F$2&amp;"'"&amp;"!"&amp;"A240")</f>
        <v>37.498699999999999</v>
      </c>
      <c r="G11" s="97">
        <v>48.418703947368407</v>
      </c>
      <c r="H11" s="97">
        <v>34.829222727272722</v>
      </c>
      <c r="I11" s="97"/>
      <c r="J11" s="97">
        <f t="shared" ca="1" si="0"/>
        <v>48.418703947368407</v>
      </c>
    </row>
    <row r="12" spans="1:10">
      <c r="A12" t="str">
        <f>Template!D241</f>
        <v>Enabling trade index (2016)</v>
      </c>
      <c r="B12" s="97" cm="1">
        <f t="array" aca="1" ref="B12" ca="1">INDIRECT("'"&amp;B$2&amp;"'"&amp;"!"&amp;"A241")</f>
        <v>28.666666666666664</v>
      </c>
      <c r="C12" s="97" cm="1">
        <f t="array" aca="1" ref="C12" ca="1">INDIRECT("'"&amp;C$2&amp;"'"&amp;"!"&amp;"A241")</f>
        <v>0</v>
      </c>
      <c r="D12" s="97" cm="1">
        <f t="array" aca="1" ref="D12" ca="1">INDIRECT("'"&amp;D$2&amp;"'"&amp;"!"&amp;"A241")</f>
        <v>28.666666666666664</v>
      </c>
      <c r="E12" s="97" cm="1">
        <f t="array" aca="1" ref="E12" ca="1">INDIRECT("'"&amp;E$2&amp;"'"&amp;"!"&amp;"A241")</f>
        <v>28.666666666666664</v>
      </c>
      <c r="F12" s="97" cm="1">
        <f t="array" aca="1" ref="F12" ca="1">INDIRECT("'"&amp;F$2&amp;"'"&amp;"!"&amp;"A241")</f>
        <v>36.676666666666669</v>
      </c>
      <c r="G12" s="97">
        <v>54.624499999999991</v>
      </c>
      <c r="H12" s="97">
        <v>36.533333333333339</v>
      </c>
      <c r="I12" s="97"/>
      <c r="J12" s="97">
        <f t="shared" ca="1" si="0"/>
        <v>54.624499999999991</v>
      </c>
    </row>
    <row r="13" spans="1:10">
      <c r="A13" t="str">
        <f>Template!D242</f>
        <v>Environmental Performance Index (2024)</v>
      </c>
      <c r="B13" s="97" cm="1">
        <f t="array" aca="1" ref="B13" ca="1">INDIRECT("'"&amp;B$2&amp;"'"&amp;"!"&amp;"A242")</f>
        <v>36</v>
      </c>
      <c r="C13" s="97" cm="1">
        <f t="array" aca="1" ref="C13" ca="1">INDIRECT("'"&amp;C$2&amp;"'"&amp;"!"&amp;"A242")</f>
        <v>0</v>
      </c>
      <c r="D13" s="97" cm="1">
        <f t="array" aca="1" ref="D13" ca="1">INDIRECT("'"&amp;D$2&amp;"'"&amp;"!"&amp;"A242")</f>
        <v>36</v>
      </c>
      <c r="E13" s="97" cm="1">
        <f t="array" aca="1" ref="E13" ca="1">INDIRECT("'"&amp;E$2&amp;"'"&amp;"!"&amp;"A242")</f>
        <v>36</v>
      </c>
      <c r="F13" s="97" cm="1">
        <f t="array" aca="1" ref="F13" ca="1">INDIRECT("'"&amp;F$2&amp;"'"&amp;"!"&amp;"A242")</f>
        <v>50.11</v>
      </c>
      <c r="G13" s="97">
        <v>56.159399999999998</v>
      </c>
      <c r="H13" s="97">
        <v>51.488000000000007</v>
      </c>
      <c r="I13" s="97"/>
      <c r="J13" s="97">
        <f t="shared" ca="1" si="0"/>
        <v>56.159399999999998</v>
      </c>
    </row>
    <row r="14" spans="1:10">
      <c r="A14" t="str">
        <f>Template!D243</f>
        <v>Child labour (% ages 5-17) (2010-2019)</v>
      </c>
      <c r="B14" s="97" cm="1">
        <f t="array" aca="1" ref="B14" ca="1">INDIRECT("'"&amp;B$2&amp;"'"&amp;"!"&amp;"A243")</f>
        <v>0</v>
      </c>
      <c r="C14" s="97" cm="1">
        <f t="array" aca="1" ref="C14" ca="1">INDIRECT("'"&amp;C$2&amp;"'"&amp;"!"&amp;"A243")</f>
        <v>0</v>
      </c>
      <c r="D14" s="97" cm="1">
        <f t="array" aca="1" ref="D14" ca="1">INDIRECT("'"&amp;D$2&amp;"'"&amp;"!"&amp;"A243")</f>
        <v>0</v>
      </c>
      <c r="E14" s="97" cm="1">
        <f t="array" aca="1" ref="E14" ca="1">INDIRECT("'"&amp;E$2&amp;"'"&amp;"!"&amp;"A243")</f>
        <v>0</v>
      </c>
      <c r="F14" s="97" cm="1">
        <f t="array" aca="1" ref="F14" ca="1">INDIRECT("'"&amp;F$2&amp;"'"&amp;"!"&amp;"A243")</f>
        <v>0.37800000000000006</v>
      </c>
      <c r="G14" s="97">
        <v>10.928699999999999</v>
      </c>
      <c r="H14" s="97">
        <v>2.7140000000000004</v>
      </c>
      <c r="I14" s="97"/>
      <c r="J14" s="97">
        <f t="shared" ca="1" si="0"/>
        <v>10.928699999999999</v>
      </c>
    </row>
    <row r="15" spans="1:10">
      <c r="A15" t="str">
        <f>Template!D244</f>
        <v>Global Peace Index (2022)</v>
      </c>
      <c r="B15" s="97" cm="1">
        <f t="array" aca="1" ref="B15" ca="1">INDIRECT("'"&amp;B$2&amp;"'"&amp;"!"&amp;"A244")</f>
        <v>17.8</v>
      </c>
      <c r="C15" s="97" cm="1">
        <f t="array" aca="1" ref="C15" ca="1">INDIRECT("'"&amp;C$2&amp;"'"&amp;"!"&amp;"A244")</f>
        <v>0</v>
      </c>
      <c r="D15" s="97" cm="1">
        <f t="array" aca="1" ref="D15" ca="1">INDIRECT("'"&amp;D$2&amp;"'"&amp;"!"&amp;"A244")</f>
        <v>17.8</v>
      </c>
      <c r="E15" s="97" cm="1">
        <f t="array" aca="1" ref="E15" ca="1">INDIRECT("'"&amp;E$2&amp;"'"&amp;"!"&amp;"A244")</f>
        <v>17.8</v>
      </c>
      <c r="F15" s="97" cm="1">
        <f t="array" aca="1" ref="F15" ca="1">INDIRECT("'"&amp;F$2&amp;"'"&amp;"!"&amp;"A244")</f>
        <v>26.118749999999999</v>
      </c>
      <c r="G15" s="97">
        <v>45.793200000000006</v>
      </c>
      <c r="H15" s="97">
        <v>24.972999999999999</v>
      </c>
      <c r="I15" s="97"/>
      <c r="J15" s="97">
        <f t="shared" ca="1" si="0"/>
        <v>45.793200000000006</v>
      </c>
    </row>
    <row r="16" spans="1:10">
      <c r="A16" t="str">
        <f>Template!D245</f>
        <v>Corruption Perceptions Index CPI (2021)</v>
      </c>
      <c r="B16" s="97" cm="1">
        <f t="array" aca="1" ref="B16" ca="1">INDIRECT("'"&amp;B$2&amp;"'"&amp;"!"&amp;"A245")</f>
        <v>39</v>
      </c>
      <c r="C16" s="97" cm="1">
        <f t="array" aca="1" ref="C16" ca="1">INDIRECT("'"&amp;C$2&amp;"'"&amp;"!"&amp;"A245")</f>
        <v>0</v>
      </c>
      <c r="D16" s="97" cm="1">
        <f t="array" aca="1" ref="D16" ca="1">INDIRECT("'"&amp;D$2&amp;"'"&amp;"!"&amp;"A245")</f>
        <v>39</v>
      </c>
      <c r="E16" s="97" cm="1">
        <f t="array" aca="1" ref="E16" ca="1">INDIRECT("'"&amp;E$2&amp;"'"&amp;"!"&amp;"A245")</f>
        <v>39</v>
      </c>
      <c r="F16" s="97" cm="1">
        <f t="array" aca="1" ref="F16" ca="1">INDIRECT("'"&amp;F$2&amp;"'"&amp;"!"&amp;"A245")</f>
        <v>43.2</v>
      </c>
      <c r="G16" s="97">
        <v>69.570999999999998</v>
      </c>
      <c r="H16" s="97">
        <v>44.879999999999995</v>
      </c>
      <c r="I16" s="97"/>
      <c r="J16" s="97">
        <f t="shared" ca="1" si="0"/>
        <v>69.570999999999998</v>
      </c>
    </row>
    <row r="17" spans="1:10">
      <c r="A17" t="str">
        <f>Template!D246</f>
        <v>Human Development Index HDI (2019)</v>
      </c>
      <c r="B17" s="97" cm="1">
        <f t="array" aca="1" ref="B17" ca="1">INDIRECT("'"&amp;B$2&amp;"'"&amp;"!"&amp;"A246")</f>
        <v>9.5999999999999979</v>
      </c>
      <c r="C17" s="97" cm="1">
        <f t="array" aca="1" ref="C17" ca="1">INDIRECT("'"&amp;C$2&amp;"'"&amp;"!"&amp;"A246")</f>
        <v>0</v>
      </c>
      <c r="D17" s="97" cm="1">
        <f t="array" aca="1" ref="D17" ca="1">INDIRECT("'"&amp;D$2&amp;"'"&amp;"!"&amp;"A246")</f>
        <v>9.5999999999999979</v>
      </c>
      <c r="E17" s="97" cm="1">
        <f t="array" aca="1" ref="E17" ca="1">INDIRECT("'"&amp;E$2&amp;"'"&amp;"!"&amp;"A246")</f>
        <v>9.5999999999999979</v>
      </c>
      <c r="F17" s="97" cm="1">
        <f t="array" aca="1" ref="F17" ca="1">INDIRECT("'"&amp;F$2&amp;"'"&amp;"!"&amp;"A246")</f>
        <v>16.468</v>
      </c>
      <c r="G17" s="97">
        <v>41.696299999999994</v>
      </c>
      <c r="H17" s="97">
        <v>18.085000000000001</v>
      </c>
      <c r="I17" s="97"/>
      <c r="J17" s="97">
        <f t="shared" ca="1" si="0"/>
        <v>41.696299999999994</v>
      </c>
    </row>
    <row r="18" spans="1:10">
      <c r="A18" t="str">
        <f>Template!D247</f>
        <v>Natural disaster Index (NDI) (2013)</v>
      </c>
      <c r="B18" s="97" cm="1">
        <f t="array" aca="1" ref="B18" ca="1">INDIRECT("'"&amp;B$2&amp;"'"&amp;"!"&amp;"A247")</f>
        <v>3.07</v>
      </c>
      <c r="C18" s="97" cm="1">
        <f t="array" aca="1" ref="C18" ca="1">INDIRECT("'"&amp;C$2&amp;"'"&amp;"!"&amp;"A247")</f>
        <v>0</v>
      </c>
      <c r="D18" s="97" cm="1">
        <f t="array" aca="1" ref="D18" ca="1">INDIRECT("'"&amp;D$2&amp;"'"&amp;"!"&amp;"A247")</f>
        <v>3.07</v>
      </c>
      <c r="E18" s="97" cm="1">
        <f t="array" aca="1" ref="E18" ca="1">INDIRECT("'"&amp;E$2&amp;"'"&amp;"!"&amp;"A247")</f>
        <v>3.07</v>
      </c>
      <c r="F18" s="97" cm="1">
        <f t="array" aca="1" ref="F18" ca="1">INDIRECT("'"&amp;F$2&amp;"'"&amp;"!"&amp;"A247")</f>
        <v>18.377100000000002</v>
      </c>
      <c r="G18" s="97"/>
      <c r="H18" s="97"/>
      <c r="I18" s="97"/>
      <c r="J18" s="97">
        <f t="shared" ca="1" si="0"/>
        <v>18.377100000000002</v>
      </c>
    </row>
    <row r="19" spans="1:10">
      <c r="A19" t="str">
        <f>Template!D248</f>
        <v>Economic Vulnerability Index (2024)</v>
      </c>
      <c r="B19" s="97" cm="1">
        <f t="array" aca="1" ref="B19" ca="1">INDIRECT("'"&amp;B$2&amp;"'"&amp;"!"&amp;"A248")/1</f>
        <v>0</v>
      </c>
      <c r="C19" s="97" cm="1">
        <f t="array" aca="1" ref="C19" ca="1">INDIRECT("'"&amp;C$2&amp;"'"&amp;"!"&amp;"A248")</f>
        <v>0</v>
      </c>
      <c r="D19" s="97" cm="1">
        <f t="array" aca="1" ref="D19" ca="1">INDIRECT("'"&amp;D$2&amp;"'"&amp;"!"&amp;"A248")</f>
        <v>0</v>
      </c>
      <c r="E19" s="97" cm="1">
        <f t="array" aca="1" ref="E19" ca="1">INDIRECT("'"&amp;E$2&amp;"'"&amp;"!"&amp;"A248")</f>
        <v>0</v>
      </c>
      <c r="F19" s="97" cm="1">
        <f t="array" aca="1" ref="F19" ca="1">INDIRECT("'"&amp;F$2&amp;"'"&amp;"!"&amp;"A248")</f>
        <v>12.27</v>
      </c>
      <c r="G19" s="97"/>
      <c r="H19" s="97"/>
      <c r="I19" s="97"/>
      <c r="J19" s="97">
        <f t="shared" ca="1" si="0"/>
        <v>12.27</v>
      </c>
    </row>
    <row r="20" spans="1:10">
      <c r="A20" t="str">
        <f>Template!D249</f>
        <v>Economic Vulnerability Index - Share of agriculture, forestry and fisheries (2024)</v>
      </c>
      <c r="B20" s="97" cm="1">
        <f t="array" aca="1" ref="B20" ca="1">INDIRECT("'"&amp;B$2&amp;"'"&amp;"!"&amp;"A249")</f>
        <v>0</v>
      </c>
      <c r="C20" s="97" cm="1">
        <f t="array" aca="1" ref="C20" ca="1">INDIRECT("'"&amp;C$2&amp;"'"&amp;"!"&amp;"A249")</f>
        <v>0</v>
      </c>
      <c r="D20" s="97" cm="1">
        <f t="array" aca="1" ref="D20" ca="1">INDIRECT("'"&amp;D$2&amp;"'"&amp;"!"&amp;"A249")</f>
        <v>0</v>
      </c>
      <c r="E20" s="97" cm="1">
        <f t="array" aca="1" ref="E20" ca="1">INDIRECT("'"&amp;E$2&amp;"'"&amp;"!"&amp;"A249")</f>
        <v>0</v>
      </c>
      <c r="F20" s="97" cm="1">
        <f t="array" aca="1" ref="F20" ca="1">INDIRECT("'"&amp;F$2&amp;"'"&amp;"!"&amp;"A249")</f>
        <v>4.5229999999999997</v>
      </c>
      <c r="G20" s="97"/>
      <c r="H20" s="97"/>
      <c r="I20" s="97"/>
      <c r="J20" s="97">
        <f t="shared" ca="1" si="0"/>
        <v>4.5229999999999997</v>
      </c>
    </row>
    <row r="21" spans="1:10">
      <c r="A21" t="str">
        <f>Template!D250</f>
        <v xml:space="preserve">Economic Vulnerability Index - Remoteness and landlockedness (2024)		</v>
      </c>
      <c r="B21" s="97" cm="1">
        <f t="array" aca="1" ref="B21" ca="1">INDIRECT("'"&amp;B$2&amp;"'"&amp;"!"&amp;"A250")</f>
        <v>0</v>
      </c>
      <c r="C21" s="97" cm="1">
        <f t="array" aca="1" ref="C21" ca="1">INDIRECT("'"&amp;C$2&amp;"'"&amp;"!"&amp;"A250")</f>
        <v>0</v>
      </c>
      <c r="D21" s="97" cm="1">
        <f t="array" aca="1" ref="D21" ca="1">INDIRECT("'"&amp;D$2&amp;"'"&amp;"!"&amp;"A250")</f>
        <v>0</v>
      </c>
      <c r="E21" s="97" cm="1">
        <f t="array" aca="1" ref="E21" ca="1">INDIRECT("'"&amp;E$2&amp;"'"&amp;"!"&amp;"A250")</f>
        <v>0</v>
      </c>
      <c r="F21" s="97" cm="1">
        <f t="array" aca="1" ref="F21" ca="1">INDIRECT("'"&amp;F$2&amp;"'"&amp;"!"&amp;"A250")</f>
        <v>22.076000000000001</v>
      </c>
      <c r="G21" s="97"/>
      <c r="H21" s="97"/>
      <c r="I21" s="97"/>
      <c r="J21" s="97">
        <f t="shared" ca="1" si="0"/>
        <v>22.076000000000001</v>
      </c>
    </row>
    <row r="22" spans="1:10">
      <c r="A22" t="str">
        <f>Template!D251</f>
        <v>Economic Vulnerability Index - Export concentration (2024)</v>
      </c>
      <c r="B22" s="97" cm="1">
        <f t="array" aca="1" ref="B22" ca="1">INDIRECT("'"&amp;B$2&amp;"'"&amp;"!"&amp;"A251")</f>
        <v>0</v>
      </c>
      <c r="C22" s="97" cm="1">
        <f t="array" aca="1" ref="C22" ca="1">INDIRECT("'"&amp;C$2&amp;"'"&amp;"!"&amp;"A251")</f>
        <v>0</v>
      </c>
      <c r="D22" s="97" cm="1">
        <f t="array" aca="1" ref="D22" ca="1">INDIRECT("'"&amp;D$2&amp;"'"&amp;"!"&amp;"A251")</f>
        <v>0</v>
      </c>
      <c r="E22" s="97" cm="1">
        <f t="array" aca="1" ref="E22" ca="1">INDIRECT("'"&amp;E$2&amp;"'"&amp;"!"&amp;"A251")</f>
        <v>0</v>
      </c>
      <c r="F22" s="97" cm="1">
        <f t="array" aca="1" ref="F22" ca="1">INDIRECT("'"&amp;F$2&amp;"'"&amp;"!"&amp;"A251")</f>
        <v>2.1959999999999997</v>
      </c>
      <c r="G22" s="97"/>
      <c r="H22" s="97"/>
      <c r="I22" s="97"/>
      <c r="J22" s="97">
        <f t="shared" ca="1" si="0"/>
        <v>2.1959999999999997</v>
      </c>
    </row>
    <row r="23" spans="1:10">
      <c r="A23" t="str">
        <f>Template!D252</f>
        <v>Economic Vulnerability Index - Export instability (2024)</v>
      </c>
      <c r="B23" s="97" cm="1">
        <f t="array" aca="1" ref="B23" ca="1">INDIRECT("'"&amp;B$2&amp;"'"&amp;"!"&amp;"A252")</f>
        <v>0</v>
      </c>
      <c r="C23" s="97" cm="1">
        <f t="array" aca="1" ref="C23" ca="1">INDIRECT("'"&amp;C$2&amp;"'"&amp;"!"&amp;"A252")</f>
        <v>0</v>
      </c>
      <c r="D23" s="97" cm="1">
        <f t="array" aca="1" ref="D23" ca="1">INDIRECT("'"&amp;D$2&amp;"'"&amp;"!"&amp;"A252")</f>
        <v>0</v>
      </c>
      <c r="E23" s="97" cm="1">
        <f t="array" aca="1" ref="E23" ca="1">INDIRECT("'"&amp;E$2&amp;"'"&amp;"!"&amp;"A252")</f>
        <v>0</v>
      </c>
      <c r="F23" s="97" cm="1">
        <f t="array" aca="1" ref="F23" ca="1">INDIRECT("'"&amp;F$2&amp;"'"&amp;"!"&amp;"A252")</f>
        <v>1.1880000000000002</v>
      </c>
      <c r="G23" s="97"/>
      <c r="H23" s="97"/>
      <c r="I23" s="97"/>
      <c r="J23" s="97">
        <f t="shared" ca="1" si="0"/>
        <v>1.1880000000000002</v>
      </c>
    </row>
    <row r="24" spans="1:10">
      <c r="A24" t="str">
        <f>Template!D253</f>
        <v>Economic Vulnerability Index - Share of population living in low elevated coastal zones (2024)</v>
      </c>
      <c r="B24" s="97" cm="1">
        <f t="array" aca="1" ref="B24" ca="1">INDIRECT("'"&amp;B$2&amp;"'"&amp;"!"&amp;"A253")</f>
        <v>0</v>
      </c>
      <c r="C24" s="97" cm="1">
        <f t="array" aca="1" ref="C24" ca="1">INDIRECT("'"&amp;C$2&amp;"'"&amp;"!"&amp;"A253")</f>
        <v>0</v>
      </c>
      <c r="D24" s="97" cm="1">
        <f t="array" aca="1" ref="D24" ca="1">INDIRECT("'"&amp;D$2&amp;"'"&amp;"!"&amp;"A253")</f>
        <v>0</v>
      </c>
      <c r="E24" s="97" cm="1">
        <f t="array" aca="1" ref="E24" ca="1">INDIRECT("'"&amp;E$2&amp;"'"&amp;"!"&amp;"A253")</f>
        <v>0</v>
      </c>
      <c r="F24" s="97" cm="1">
        <f t="array" aca="1" ref="F24" ca="1">INDIRECT("'"&amp;F$2&amp;"'"&amp;"!"&amp;"A253")</f>
        <v>2.7</v>
      </c>
      <c r="G24" s="97"/>
      <c r="H24" s="97"/>
      <c r="I24" s="97"/>
      <c r="J24" s="97">
        <f t="shared" ca="1" si="0"/>
        <v>2.7</v>
      </c>
    </row>
    <row r="25" spans="1:10">
      <c r="A25" t="str">
        <f>Template!D254</f>
        <v xml:space="preserve">Economic Vulnerability Index - Share of population living in drylands (2024) 	</v>
      </c>
      <c r="B25" s="97" cm="1">
        <f t="array" aca="1" ref="B25" ca="1">INDIRECT("'"&amp;B$2&amp;"'"&amp;"!"&amp;"A254")</f>
        <v>0</v>
      </c>
      <c r="C25" s="97" cm="1">
        <f t="array" aca="1" ref="C25" ca="1">INDIRECT("'"&amp;C$2&amp;"'"&amp;"!"&amp;"A254")</f>
        <v>0</v>
      </c>
      <c r="D25" s="97" cm="1">
        <f t="array" aca="1" ref="D25" ca="1">INDIRECT("'"&amp;D$2&amp;"'"&amp;"!"&amp;"A254")</f>
        <v>0</v>
      </c>
      <c r="E25" s="97" cm="1">
        <f t="array" aca="1" ref="E25" ca="1">INDIRECT("'"&amp;E$2&amp;"'"&amp;"!"&amp;"A254")</f>
        <v>0</v>
      </c>
      <c r="F25" s="97" cm="1">
        <f t="array" aca="1" ref="F25" ca="1">INDIRECT("'"&amp;F$2&amp;"'"&amp;"!"&amp;"A254")</f>
        <v>16.842000000000002</v>
      </c>
      <c r="G25" s="97"/>
      <c r="H25" s="97"/>
      <c r="I25" s="97"/>
      <c r="J25" s="97">
        <f t="shared" ca="1" si="0"/>
        <v>16.842000000000002</v>
      </c>
    </row>
    <row r="26" spans="1:10">
      <c r="A26" t="str">
        <f>Template!D255</f>
        <v>Economic Vulnerability Index - Agricultural instability (2024)</v>
      </c>
      <c r="B26" s="97" cm="1">
        <f t="array" aca="1" ref="B26" ca="1">INDIRECT("'"&amp;B$2&amp;"'"&amp;"!"&amp;"A255")</f>
        <v>0</v>
      </c>
      <c r="C26" s="97" cm="1">
        <f t="array" aca="1" ref="C26" ca="1">INDIRECT("'"&amp;C$2&amp;"'"&amp;"!"&amp;"A255")</f>
        <v>0</v>
      </c>
      <c r="D26" s="97" cm="1">
        <f t="array" aca="1" ref="D26" ca="1">INDIRECT("'"&amp;D$2&amp;"'"&amp;"!"&amp;"A255")</f>
        <v>0</v>
      </c>
      <c r="E26" s="97" cm="1">
        <f t="array" aca="1" ref="E26" ca="1">INDIRECT("'"&amp;E$2&amp;"'"&amp;"!"&amp;"A255")</f>
        <v>0</v>
      </c>
      <c r="F26" s="97" cm="1">
        <f t="array" aca="1" ref="F26" ca="1">INDIRECT("'"&amp;F$2&amp;"'"&amp;"!"&amp;"A255")</f>
        <v>1.002</v>
      </c>
      <c r="G26" s="97"/>
      <c r="H26" s="97"/>
      <c r="I26" s="97"/>
      <c r="J26" s="97">
        <f t="shared" ca="1" si="0"/>
        <v>1.002</v>
      </c>
    </row>
    <row r="27" spans="1:10">
      <c r="A27" t="str">
        <f>Template!D256</f>
        <v>Economic Vulnerability Index -  Victims of disasters (%) (2024)</v>
      </c>
      <c r="B27" s="97" cm="1">
        <f t="array" aca="1" ref="B27" ca="1">INDIRECT("'"&amp;B$2&amp;"'"&amp;"!"&amp;"A256")</f>
        <v>0</v>
      </c>
      <c r="C27" s="97" cm="1">
        <f t="array" aca="1" ref="C27" ca="1">INDIRECT("'"&amp;C$2&amp;"'"&amp;"!"&amp;"A256")</f>
        <v>0</v>
      </c>
      <c r="D27" s="97" cm="1">
        <f t="array" aca="1" ref="D27" ca="1">INDIRECT("'"&amp;D$2&amp;"'"&amp;"!"&amp;"A256")</f>
        <v>0</v>
      </c>
      <c r="E27" s="97" cm="1">
        <f t="array" aca="1" ref="E27" ca="1">INDIRECT("'"&amp;E$2&amp;"'"&amp;"!"&amp;"A256")</f>
        <v>0</v>
      </c>
      <c r="F27" s="97" cm="1">
        <f t="array" aca="1" ref="F27" ca="1">INDIRECT("'"&amp;F$2&amp;"'"&amp;"!"&amp;"A256")</f>
        <v>1.8920000000000001</v>
      </c>
      <c r="G27" s="97"/>
      <c r="H27" s="97"/>
      <c r="I27" s="97"/>
      <c r="J27" s="97">
        <f t="shared" ca="1" si="0"/>
        <v>1.8920000000000001</v>
      </c>
    </row>
    <row r="28" spans="1:10">
      <c r="A28" t="str">
        <f>Template!D257</f>
        <v>Water Depletion Index (WDI) (2018)</v>
      </c>
      <c r="B28" s="97" cm="1">
        <f t="array" aca="1" ref="B28" ca="1">INDIRECT("'"&amp;B$2&amp;"'"&amp;"!"&amp;"A257")</f>
        <v>94.862867475279003</v>
      </c>
      <c r="C28" s="97" cm="1">
        <f t="array" aca="1" ref="C28" ca="1">INDIRECT("'"&amp;C$2&amp;"'"&amp;"!"&amp;"A257")</f>
        <v>0</v>
      </c>
      <c r="D28" s="97" cm="1">
        <f t="array" aca="1" ref="D28" ca="1">INDIRECT("'"&amp;D$2&amp;"'"&amp;"!"&amp;"A257")</f>
        <v>94.862867475279003</v>
      </c>
      <c r="E28" s="97" cm="1">
        <f t="array" aca="1" ref="E28" ca="1">INDIRECT("'"&amp;E$2&amp;"'"&amp;"!"&amp;"A257")</f>
        <v>94.862867475279003</v>
      </c>
      <c r="F28" s="97" cm="1">
        <f t="array" aca="1" ref="F28" ca="1">INDIRECT("'"&amp;F$2&amp;"'"&amp;"!"&amp;"A257")</f>
        <v>43.400501452179881</v>
      </c>
      <c r="G28" s="97"/>
      <c r="H28" s="97"/>
      <c r="I28" s="97"/>
      <c r="J28" s="97">
        <f t="shared" ca="1" si="0"/>
        <v>94.862867475279003</v>
      </c>
    </row>
    <row r="29" spans="1:10">
      <c r="A29" t="str">
        <f>Template!D258</f>
        <v>EPI Species Habitat Index (2024)</v>
      </c>
      <c r="B29" s="97" cm="1">
        <f t="array" aca="1" ref="B29" ca="1">INDIRECT("'"&amp;B$2&amp;"'"&amp;"!"&amp;"A258")</f>
        <v>32.700000000000003</v>
      </c>
      <c r="C29" s="97" cm="1">
        <f t="array" aca="1" ref="C29" ca="1">INDIRECT("'"&amp;C$2&amp;"'"&amp;"!"&amp;"A258")</f>
        <v>0</v>
      </c>
      <c r="D29" s="97" cm="1">
        <f t="array" aca="1" ref="D29" ca="1">INDIRECT("'"&amp;D$2&amp;"'"&amp;"!"&amp;"A258")</f>
        <v>32.700000000000003</v>
      </c>
      <c r="E29" s="97" cm="1">
        <f t="array" aca="1" ref="E29" ca="1">INDIRECT("'"&amp;E$2&amp;"'"&amp;"!"&amp;"A258")</f>
        <v>32.700000000000003</v>
      </c>
      <c r="F29" s="97" cm="1">
        <f t="array" aca="1" ref="F29" ca="1">INDIRECT("'"&amp;F$2&amp;"'"&amp;"!"&amp;"A258")</f>
        <v>63.778999999999996</v>
      </c>
      <c r="G29" s="97"/>
      <c r="H29" s="97"/>
      <c r="I29" s="97"/>
      <c r="J29" s="97">
        <f t="shared" ca="1" si="0"/>
        <v>63.778999999999996</v>
      </c>
    </row>
    <row r="30" spans="1:10">
      <c r="A30" t="str">
        <f>Template!D259</f>
        <v>EPI Protected Area Representativeness Index (2024)</v>
      </c>
      <c r="B30" s="97" cm="1">
        <f t="array" aca="1" ref="B30" ca="1">INDIRECT("'"&amp;B$2&amp;"'"&amp;"!"&amp;"A259")</f>
        <v>40.5</v>
      </c>
      <c r="C30" s="97" cm="1">
        <f t="array" aca="1" ref="C30" ca="1">INDIRECT("'"&amp;C$2&amp;"'"&amp;"!"&amp;"A259")</f>
        <v>0</v>
      </c>
      <c r="D30" s="97" cm="1">
        <f t="array" aca="1" ref="D30" ca="1">INDIRECT("'"&amp;D$2&amp;"'"&amp;"!"&amp;"A259")</f>
        <v>40.5</v>
      </c>
      <c r="E30" s="97" cm="1">
        <f t="array" aca="1" ref="E30" ca="1">INDIRECT("'"&amp;E$2&amp;"'"&amp;"!"&amp;"A259")</f>
        <v>40.5</v>
      </c>
      <c r="F30" s="97" cm="1">
        <f t="array" aca="1" ref="F30" ca="1">INDIRECT("'"&amp;F$2&amp;"'"&amp;"!"&amp;"A259")</f>
        <v>70.712000000000003</v>
      </c>
      <c r="G30" s="97"/>
      <c r="H30" s="97"/>
      <c r="I30" s="97"/>
      <c r="J30" s="97">
        <f t="shared" ca="1" si="0"/>
        <v>70.712000000000003</v>
      </c>
    </row>
    <row r="31" spans="1:10">
      <c r="A31" t="str">
        <f>Template!D260</f>
        <v>EPI Marine Protected Areas (2024)</v>
      </c>
      <c r="B31" s="97" cm="1">
        <f t="array" aca="1" ref="B31" ca="1">INDIRECT("'"&amp;B$2&amp;"'"&amp;"!"&amp;"A260")</f>
        <v>52.6</v>
      </c>
      <c r="C31" s="97" cm="1">
        <f t="array" aca="1" ref="C31" ca="1">INDIRECT("'"&amp;C$2&amp;"'"&amp;"!"&amp;"A260")</f>
        <v>0</v>
      </c>
      <c r="D31" s="97" cm="1">
        <f t="array" aca="1" ref="D31" ca="1">INDIRECT("'"&amp;D$2&amp;"'"&amp;"!"&amp;"A260")</f>
        <v>52.6</v>
      </c>
      <c r="E31" s="97" cm="1">
        <f t="array" aca="1" ref="E31" ca="1">INDIRECT("'"&amp;E$2&amp;"'"&amp;"!"&amp;"A260")</f>
        <v>52.6</v>
      </c>
      <c r="F31" s="97" cm="1">
        <f t="array" aca="1" ref="F31" ca="1">INDIRECT("'"&amp;F$2&amp;"'"&amp;"!"&amp;"A260")</f>
        <v>65.093000000000004</v>
      </c>
      <c r="G31" s="97"/>
      <c r="H31" s="97"/>
      <c r="I31" s="97"/>
      <c r="J31" s="97"/>
    </row>
    <row r="32" spans="1:10">
      <c r="A32" t="str">
        <f>Template!D261</f>
        <v>EPI Terrestrial Protected Areas (2024)</v>
      </c>
      <c r="B32" s="97" cm="1">
        <f t="array" aca="1" ref="B32" ca="1">INDIRECT("'"&amp;B$2&amp;"'"&amp;"!"&amp;"A261")</f>
        <v>35.700000000000003</v>
      </c>
      <c r="C32" s="97" cm="1">
        <f t="array" aca="1" ref="C32" ca="1">INDIRECT("'"&amp;C$2&amp;"'"&amp;"!"&amp;"A261")</f>
        <v>0</v>
      </c>
      <c r="D32" s="97" cm="1">
        <f t="array" aca="1" ref="D32" ca="1">INDIRECT("'"&amp;D$2&amp;"'"&amp;"!"&amp;"A261")</f>
        <v>35.700000000000003</v>
      </c>
      <c r="E32" s="97" cm="1">
        <f t="array" aca="1" ref="E32" ca="1">INDIRECT("'"&amp;E$2&amp;"'"&amp;"!"&amp;"A261")</f>
        <v>35.700000000000003</v>
      </c>
      <c r="F32" s="97" cm="1">
        <f t="array" aca="1" ref="F32" ca="1">INDIRECT("'"&amp;F$2&amp;"'"&amp;"!"&amp;"A261")</f>
        <v>68.742999999999995</v>
      </c>
      <c r="G32" s="97"/>
      <c r="H32" s="97"/>
      <c r="I32" s="97"/>
      <c r="J32" s="97"/>
    </row>
    <row r="33" spans="1:10">
      <c r="A33" t="str">
        <f>Template!D262</f>
        <v>Forced labour per country per sector (SHDB)</v>
      </c>
      <c r="B33" s="97" cm="1">
        <f t="array" aca="1" ref="B33" ca="1">INDIRECT("'"&amp;B$2&amp;"'"&amp;"!"&amp;"A262")</f>
        <v>0</v>
      </c>
      <c r="C33" s="97" cm="1">
        <f t="array" aca="1" ref="C33" ca="1">INDIRECT("'"&amp;C$2&amp;"'"&amp;"!"&amp;"A262")</f>
        <v>0</v>
      </c>
      <c r="D33" s="97" cm="1">
        <f t="array" aca="1" ref="D33" ca="1">INDIRECT("'"&amp;D$2&amp;"'"&amp;"!"&amp;"A262")</f>
        <v>0</v>
      </c>
      <c r="E33" s="97" cm="1">
        <f t="array" aca="1" ref="E33" ca="1">INDIRECT("'"&amp;E$2&amp;"'"&amp;"!"&amp;"A262")</f>
        <v>0</v>
      </c>
      <c r="F33" s="97" cm="1">
        <f t="array" aca="1" ref="F33" ca="1">INDIRECT("'"&amp;F$2&amp;"'"&amp;"!"&amp;"A262")</f>
        <v>0</v>
      </c>
      <c r="G33" s="97"/>
      <c r="H33" s="97"/>
      <c r="I33" s="97"/>
      <c r="J33" s="97"/>
    </row>
    <row r="34" spans="1:10">
      <c r="A34" t="str">
        <f>Template!D263</f>
        <v>High conflict zones per country per sector (SHDB)</v>
      </c>
      <c r="B34" s="97" cm="1">
        <f t="array" aca="1" ref="B34" ca="1">INDIRECT("'"&amp;B$2&amp;"'"&amp;"!"&amp;"A263")</f>
        <v>0</v>
      </c>
      <c r="C34" s="97" cm="1">
        <f t="array" aca="1" ref="C34" ca="1">INDIRECT("'"&amp;C$2&amp;"'"&amp;"!"&amp;"A263")</f>
        <v>0</v>
      </c>
      <c r="D34" s="97" cm="1">
        <f t="array" aca="1" ref="D34" ca="1">INDIRECT("'"&amp;D$2&amp;"'"&amp;"!"&amp;"A263")</f>
        <v>0</v>
      </c>
      <c r="E34" s="97" cm="1">
        <f t="array" aca="1" ref="E34" ca="1">INDIRECT("'"&amp;E$2&amp;"'"&amp;"!"&amp;"A263")</f>
        <v>0</v>
      </c>
      <c r="F34" s="97" cm="1">
        <f t="array" aca="1" ref="F34" ca="1">INDIRECT("'"&amp;F$2&amp;"'"&amp;"!"&amp;"A263")</f>
        <v>0</v>
      </c>
      <c r="G34" s="97"/>
      <c r="H34" s="97"/>
      <c r="I34" s="97"/>
      <c r="J34" s="97"/>
    </row>
    <row r="35" spans="1:10">
      <c r="A35" t="str">
        <f>Template!D264</f>
        <v>Child labour per country per sector (SHDB) (2010-2019)</v>
      </c>
      <c r="B35" s="97" cm="1">
        <f t="array" aca="1" ref="B35" ca="1">INDIRECT("'"&amp;B$2&amp;"'"&amp;"!"&amp;"A264")</f>
        <v>0</v>
      </c>
      <c r="C35" s="97" cm="1">
        <f t="array" aca="1" ref="C35" ca="1">INDIRECT("'"&amp;C$2&amp;"'"&amp;"!"&amp;"A264")</f>
        <v>0</v>
      </c>
      <c r="D35" s="97" cm="1">
        <f t="array" aca="1" ref="D35" ca="1">INDIRECT("'"&amp;D$2&amp;"'"&amp;"!"&amp;"A264")</f>
        <v>0</v>
      </c>
      <c r="E35" s="97" cm="1">
        <f t="array" aca="1" ref="E35" ca="1">INDIRECT("'"&amp;E$2&amp;"'"&amp;"!"&amp;"A264")</f>
        <v>0</v>
      </c>
      <c r="F35" s="97" cm="1">
        <f t="array" aca="1" ref="F35" ca="1">INDIRECT("'"&amp;F$2&amp;"'"&amp;"!"&amp;"A264")</f>
        <v>8.2180000000000003E-2</v>
      </c>
      <c r="G35" s="97"/>
      <c r="H35" s="97"/>
      <c r="I35" s="97"/>
      <c r="J35" s="97"/>
    </row>
    <row r="36" spans="1:10">
      <c r="A36" t="str">
        <f>Template!D265</f>
        <v>Food Security Index (FSI) (2022)</v>
      </c>
      <c r="B36" s="97" cm="1">
        <f t="array" aca="1" ref="B36" ca="1">INDIRECT("'"&amp;B$2&amp;"'"&amp;"!"&amp;"A265")</f>
        <v>24.299999999999997</v>
      </c>
      <c r="C36" s="97" cm="1">
        <f t="array" aca="1" ref="C36" ca="1">INDIRECT("'"&amp;C$2&amp;"'"&amp;"!"&amp;"A265")</f>
        <v>0</v>
      </c>
      <c r="D36" s="97" cm="1">
        <f t="array" aca="1" ref="D36" ca="1">INDIRECT("'"&amp;D$2&amp;"'"&amp;"!"&amp;"A265")</f>
        <v>24.299999999999997</v>
      </c>
      <c r="E36" s="97" cm="1">
        <f t="array" aca="1" ref="E36" ca="1">INDIRECT("'"&amp;E$2&amp;"'"&amp;"!"&amp;"A265")</f>
        <v>24.299999999999997</v>
      </c>
      <c r="F36" s="97" cm="1">
        <f t="array" aca="1" ref="F36" ca="1">INDIRECT("'"&amp;F$2&amp;"'"&amp;"!"&amp;"A265")</f>
        <v>25.295999999999999</v>
      </c>
      <c r="G36" s="97"/>
      <c r="H36" s="97"/>
      <c r="I36" s="97"/>
      <c r="J36" s="97"/>
    </row>
    <row r="37" spans="1:10">
      <c r="A37" t="str">
        <f>Template!D266</f>
        <v>Disease outbreaks?</v>
      </c>
      <c r="B37" s="97" cm="1">
        <f t="array" aca="1" ref="B37" ca="1">INDIRECT("'"&amp;B$2&amp;"'"&amp;"!"&amp;"A266")</f>
        <v>0</v>
      </c>
      <c r="C37" s="97" cm="1">
        <f t="array" aca="1" ref="C37" ca="1">INDIRECT("'"&amp;C$2&amp;"'"&amp;"!"&amp;"A266")</f>
        <v>0</v>
      </c>
      <c r="D37" s="97" cm="1">
        <f t="array" aca="1" ref="D37" ca="1">INDIRECT("'"&amp;D$2&amp;"'"&amp;"!"&amp;"A266")</f>
        <v>0</v>
      </c>
      <c r="E37" s="97" cm="1">
        <f t="array" aca="1" ref="E37" ca="1">INDIRECT("'"&amp;E$2&amp;"'"&amp;"!"&amp;"A266")</f>
        <v>0</v>
      </c>
      <c r="F37" s="97" cm="1">
        <f t="array" aca="1" ref="F37" ca="1">INDIRECT("'"&amp;F$2&amp;"'"&amp;"!"&amp;"A266")</f>
        <v>0</v>
      </c>
      <c r="G37" s="97"/>
      <c r="H37" s="97"/>
      <c r="I37" s="97"/>
      <c r="J37" s="97"/>
    </row>
    <row r="38" spans="1:10">
      <c r="A38" t="str">
        <f>Template!D267</f>
        <v>Land-use regulation?</v>
      </c>
      <c r="B38" s="97" cm="1">
        <f t="array" aca="1" ref="B38" ca="1">INDIRECT("'"&amp;B$2&amp;"'"&amp;"!"&amp;"A267")</f>
        <v>0</v>
      </c>
      <c r="C38" s="97" cm="1">
        <f t="array" aca="1" ref="C38" ca="1">INDIRECT("'"&amp;C$2&amp;"'"&amp;"!"&amp;"A267")</f>
        <v>0</v>
      </c>
      <c r="D38" s="97" cm="1">
        <f t="array" aca="1" ref="D38" ca="1">INDIRECT("'"&amp;D$2&amp;"'"&amp;"!"&amp;"A267")</f>
        <v>0</v>
      </c>
      <c r="E38" s="97" cm="1">
        <f t="array" aca="1" ref="E38" ca="1">INDIRECT("'"&amp;E$2&amp;"'"&amp;"!"&amp;"A267")</f>
        <v>0</v>
      </c>
      <c r="F38" s="97" cm="1">
        <f t="array" aca="1" ref="F38" ca="1">INDIRECT("'"&amp;F$2&amp;"'"&amp;"!"&amp;"A267")</f>
        <v>0</v>
      </c>
      <c r="G38" s="97"/>
      <c r="H38" s="97"/>
      <c r="I38" s="97"/>
      <c r="J38" s="97"/>
    </row>
    <row r="39" spans="1:10">
      <c r="A39">
        <f>Template!D268</f>
        <v>0</v>
      </c>
      <c r="B39" s="97" cm="1">
        <f t="array" aca="1" ref="B39" ca="1">INDIRECT("'"&amp;B$2&amp;"'"&amp;"!"&amp;"A268")</f>
        <v>0</v>
      </c>
      <c r="C39" s="97" cm="1">
        <f t="array" aca="1" ref="C39" ca="1">INDIRECT("'"&amp;C$2&amp;"'"&amp;"!"&amp;"A268")</f>
        <v>0</v>
      </c>
      <c r="D39" s="97" cm="1">
        <f t="array" aca="1" ref="D39" ca="1">INDIRECT("'"&amp;D$2&amp;"'"&amp;"!"&amp;"A268")</f>
        <v>0</v>
      </c>
      <c r="E39" s="97" cm="1">
        <f t="array" aca="1" ref="E39" ca="1">INDIRECT("'"&amp;E$2&amp;"'"&amp;"!"&amp;"A268")</f>
        <v>0</v>
      </c>
      <c r="F39" s="97" cm="1">
        <f t="array" aca="1" ref="F39" ca="1">INDIRECT("'"&amp;F$2&amp;"'"&amp;"!"&amp;"A268")</f>
        <v>0</v>
      </c>
      <c r="G39" s="97"/>
      <c r="H39" s="97"/>
      <c r="I39" s="97"/>
      <c r="J39" s="97"/>
    </row>
    <row r="40" spans="1:10">
      <c r="A40">
        <f>Template!D269</f>
        <v>0</v>
      </c>
      <c r="B40" s="97" cm="1">
        <f t="array" aca="1" ref="B40" ca="1">INDIRECT("'"&amp;B$2&amp;"'"&amp;"!"&amp;"A269")</f>
        <v>0</v>
      </c>
      <c r="C40" s="97" cm="1">
        <f t="array" aca="1" ref="C40" ca="1">INDIRECT("'"&amp;C$2&amp;"'"&amp;"!"&amp;"A269")</f>
        <v>0</v>
      </c>
      <c r="D40" s="97" cm="1">
        <f t="array" aca="1" ref="D40" ca="1">INDIRECT("'"&amp;D$2&amp;"'"&amp;"!"&amp;"A269")</f>
        <v>0</v>
      </c>
      <c r="E40" s="97" cm="1">
        <f t="array" aca="1" ref="E40" ca="1">INDIRECT("'"&amp;E$2&amp;"'"&amp;"!"&amp;"A269")</f>
        <v>0</v>
      </c>
      <c r="F40" s="97" cm="1">
        <f t="array" aca="1" ref="F40" ca="1">INDIRECT("'"&amp;F$2&amp;"'"&amp;"!"&amp;"A269")</f>
        <v>0</v>
      </c>
      <c r="G40" s="97"/>
      <c r="H40" s="97"/>
      <c r="I40" s="97"/>
      <c r="J40" s="97"/>
    </row>
    <row r="41" spans="1:10">
      <c r="A41">
        <f>Template!D270</f>
        <v>0</v>
      </c>
      <c r="B41" s="97" cm="1">
        <f t="array" aca="1" ref="B41" ca="1">INDIRECT("'"&amp;B$2&amp;"'"&amp;"!"&amp;"A270")</f>
        <v>0</v>
      </c>
      <c r="C41" s="97" cm="1">
        <f t="array" aca="1" ref="C41" ca="1">INDIRECT("'"&amp;C$2&amp;"'"&amp;"!"&amp;"A270")</f>
        <v>0</v>
      </c>
      <c r="D41" s="97" cm="1">
        <f t="array" aca="1" ref="D41" ca="1">INDIRECT("'"&amp;D$2&amp;"'"&amp;"!"&amp;"A270")</f>
        <v>0</v>
      </c>
      <c r="E41" s="97" cm="1">
        <f t="array" aca="1" ref="E41" ca="1">INDIRECT("'"&amp;E$2&amp;"'"&amp;"!"&amp;"A270")</f>
        <v>0</v>
      </c>
      <c r="F41" s="97" cm="1">
        <f t="array" aca="1" ref="F41" ca="1">INDIRECT("'"&amp;F$2&amp;"'"&amp;"!"&amp;"A270")</f>
        <v>0</v>
      </c>
      <c r="G41" s="97"/>
      <c r="H41" s="97"/>
      <c r="I41" s="97"/>
      <c r="J41" s="97"/>
    </row>
    <row r="42" spans="1:10">
      <c r="A42">
        <f>Template!D271</f>
        <v>0</v>
      </c>
      <c r="B42" s="97" cm="1">
        <f t="array" aca="1" ref="B42" ca="1">INDIRECT("'"&amp;B$2&amp;"'"&amp;"!"&amp;"A271")</f>
        <v>0</v>
      </c>
      <c r="C42" s="97" cm="1">
        <f t="array" aca="1" ref="C42" ca="1">INDIRECT("'"&amp;C$2&amp;"'"&amp;"!"&amp;"A271")</f>
        <v>0</v>
      </c>
      <c r="D42" s="97" cm="1">
        <f t="array" aca="1" ref="D42" ca="1">INDIRECT("'"&amp;D$2&amp;"'"&amp;"!"&amp;"A271")</f>
        <v>0</v>
      </c>
      <c r="E42" s="97" cm="1">
        <f t="array" aca="1" ref="E42" ca="1">INDIRECT("'"&amp;E$2&amp;"'"&amp;"!"&amp;"A271")</f>
        <v>0</v>
      </c>
      <c r="F42" s="97" cm="1">
        <f t="array" aca="1" ref="F42" ca="1">INDIRECT("'"&amp;F$2&amp;"'"&amp;"!"&amp;"A271")</f>
        <v>0</v>
      </c>
      <c r="G42" s="97"/>
      <c r="H42" s="97"/>
      <c r="I42" s="97"/>
      <c r="J42" s="97"/>
    </row>
    <row r="43" spans="1:10">
      <c r="A43">
        <f>Template!D272</f>
        <v>0</v>
      </c>
      <c r="B43" s="97" cm="1">
        <f t="array" aca="1" ref="B43" ca="1">INDIRECT("'"&amp;B$2&amp;"'"&amp;"!"&amp;"A272")</f>
        <v>0</v>
      </c>
      <c r="C43" s="97" cm="1">
        <f t="array" aca="1" ref="C43" ca="1">INDIRECT("'"&amp;C$2&amp;"'"&amp;"!"&amp;"A272")</f>
        <v>0</v>
      </c>
      <c r="D43" s="97" cm="1">
        <f t="array" aca="1" ref="D43" ca="1">INDIRECT("'"&amp;D$2&amp;"'"&amp;"!"&amp;"A272")</f>
        <v>0</v>
      </c>
      <c r="E43" s="97" cm="1">
        <f t="array" aca="1" ref="E43" ca="1">INDIRECT("'"&amp;E$2&amp;"'"&amp;"!"&amp;"A272")</f>
        <v>0</v>
      </c>
      <c r="F43" s="97" cm="1">
        <f t="array" aca="1" ref="F43" ca="1">INDIRECT("'"&amp;F$2&amp;"'"&amp;"!"&amp;"A272")</f>
        <v>0</v>
      </c>
      <c r="G43" s="97"/>
      <c r="H43" s="97"/>
      <c r="I43" s="97"/>
      <c r="J43" s="97"/>
    </row>
    <row r="44" spans="1:10">
      <c r="A44" t="s">
        <v>647</v>
      </c>
      <c r="B44" s="97" cm="1">
        <f t="array" aca="1" ref="B44" ca="1">INDIRECT("'"&amp;B$2&amp;"'"&amp;"!"&amp;"A273")</f>
        <v>0</v>
      </c>
      <c r="C44" s="97" cm="1">
        <f t="array" aca="1" ref="C44" ca="1">INDIRECT("'"&amp;C$2&amp;"'"&amp;"!"&amp;"A273")</f>
        <v>0</v>
      </c>
      <c r="D44" s="97" cm="1">
        <f t="array" aca="1" ref="D44" ca="1">INDIRECT("'"&amp;D$2&amp;"'"&amp;"!"&amp;"A273")</f>
        <v>0</v>
      </c>
      <c r="E44" s="97" cm="1">
        <f t="array" aca="1" ref="E44" ca="1">INDIRECT("'"&amp;E$2&amp;"'"&amp;"!"&amp;"A273")</f>
        <v>0</v>
      </c>
      <c r="F44" s="97" cm="1">
        <f t="array" aca="1" ref="F44" ca="1">INDIRECT("'"&amp;F$2&amp;"'"&amp;"!"&amp;"A273")</f>
        <v>0.15</v>
      </c>
      <c r="G44" s="98">
        <v>0.78600000000000003</v>
      </c>
      <c r="H44" s="98">
        <v>0.11</v>
      </c>
      <c r="I44" s="97"/>
      <c r="J44" s="97">
        <f t="shared" ca="1" si="0"/>
        <v>0.78600000000000003</v>
      </c>
    </row>
    <row r="45" spans="1:10">
      <c r="A45" t="str">
        <f>Template!C283</f>
        <v>Potential to recycle</v>
      </c>
      <c r="B45" s="97" cm="1">
        <f t="array" aca="1" ref="B45" ca="1">INDIRECT("'"&amp;B$2&amp;"'"&amp;"!"&amp;"D283")</f>
        <v>50</v>
      </c>
      <c r="C45" s="97" cm="1">
        <f t="array" aca="1" ref="C45" ca="1">INDIRECT("'"&amp;C$2&amp;"'"&amp;"!"&amp;"D283")</f>
        <v>0</v>
      </c>
      <c r="D45" s="97" cm="1">
        <f t="array" aca="1" ref="D45" ca="1">INDIRECT("'"&amp;D$2&amp;"'"&amp;"!"&amp;"D283")</f>
        <v>100</v>
      </c>
      <c r="E45" s="97" cm="1">
        <f t="array" aca="1" ref="E45" ca="1">INDIRECT("'"&amp;E$2&amp;"'"&amp;"!"&amp;"D283")</f>
        <v>100</v>
      </c>
      <c r="F45" s="97" cm="1">
        <f t="array" aca="1" ref="F45" ca="1">INDIRECT("'"&amp;F$2&amp;"'"&amp;"!"&amp;"D283")</f>
        <v>100</v>
      </c>
      <c r="G45" s="97"/>
      <c r="H45" s="97"/>
      <c r="I45" s="97"/>
      <c r="J45" s="97">
        <f t="shared" ca="1" si="0"/>
        <v>100</v>
      </c>
    </row>
    <row r="46" spans="1:10">
      <c r="A46" t="s">
        <v>155</v>
      </c>
      <c r="B46" s="97" cm="1">
        <f t="array" aca="1" ref="B46" ca="1">INDIRECT("'"&amp;B$2&amp;"'"&amp;"!"&amp;"H287")</f>
        <v>0</v>
      </c>
      <c r="C46" s="97" cm="1">
        <f t="array" aca="1" ref="C46" ca="1">INDIRECT("'"&amp;C$2&amp;"'"&amp;"!"&amp;"H287")</f>
        <v>0</v>
      </c>
      <c r="D46" s="97" cm="1">
        <f t="array" aca="1" ref="D46" ca="1">INDIRECT("'"&amp;D$2&amp;"'"&amp;"!"&amp;"H287")</f>
        <v>0</v>
      </c>
      <c r="E46" s="97" cm="1">
        <f t="array" aca="1" ref="E46" ca="1">INDIRECT("'"&amp;E$2&amp;"'"&amp;"!"&amp;"H287")</f>
        <v>0</v>
      </c>
      <c r="F46" s="97" cm="1">
        <f t="array" aca="1" ref="F46" ca="1">INDIRECT("'"&amp;F$2&amp;"'"&amp;"!"&amp;"H287")</f>
        <v>0</v>
      </c>
      <c r="G46" s="97"/>
      <c r="H46" s="97"/>
      <c r="I46" s="97"/>
      <c r="J46" s="97">
        <f t="shared" ca="1" si="0"/>
        <v>0</v>
      </c>
    </row>
    <row r="47" spans="1:10">
      <c r="A47" t="s">
        <v>159</v>
      </c>
      <c r="B47" s="97" cm="1">
        <f t="array" aca="1" ref="B47" ca="1">INDIRECT("'"&amp;B$2&amp;"'"&amp;"!"&amp;"H288")</f>
        <v>0</v>
      </c>
      <c r="C47" s="97" cm="1">
        <f t="array" aca="1" ref="C47" ca="1">INDIRECT("'"&amp;C$2&amp;"'"&amp;"!"&amp;"H288")</f>
        <v>0</v>
      </c>
      <c r="D47" s="97" cm="1">
        <f t="array" aca="1" ref="D47" ca="1">INDIRECT("'"&amp;D$2&amp;"'"&amp;"!"&amp;"H288")</f>
        <v>0</v>
      </c>
      <c r="E47" s="97" cm="1">
        <f t="array" aca="1" ref="E47" ca="1">INDIRECT("'"&amp;E$2&amp;"'"&amp;"!"&amp;"H288")</f>
        <v>0</v>
      </c>
      <c r="F47" s="97" cm="1">
        <f t="array" aca="1" ref="F47" ca="1">INDIRECT("'"&amp;F$2&amp;"'"&amp;"!"&amp;"H288")</f>
        <v>0</v>
      </c>
      <c r="G47" s="97"/>
      <c r="H47" s="97"/>
      <c r="I47" s="97"/>
      <c r="J47" s="97">
        <f t="shared" ca="1" si="0"/>
        <v>0</v>
      </c>
    </row>
    <row r="48" spans="1:10">
      <c r="A48" t="s">
        <v>648</v>
      </c>
      <c r="B48" s="97" cm="1">
        <f t="array" aca="1" ref="B48" ca="1">INDIRECT("'"&amp;B$2&amp;"'"&amp;"!"&amp;"H289")</f>
        <v>0</v>
      </c>
      <c r="C48" s="97" cm="1">
        <f t="array" aca="1" ref="C48" ca="1">INDIRECT("'"&amp;C$2&amp;"'"&amp;"!"&amp;"H289")</f>
        <v>0</v>
      </c>
      <c r="D48" s="97" cm="1">
        <f t="array" aca="1" ref="D48" ca="1">INDIRECT("'"&amp;D$2&amp;"'"&amp;"!"&amp;"H289")</f>
        <v>0</v>
      </c>
      <c r="E48" s="97" cm="1">
        <f t="array" aca="1" ref="E48" ca="1">INDIRECT("'"&amp;E$2&amp;"'"&amp;"!"&amp;"H289")</f>
        <v>0</v>
      </c>
      <c r="F48" s="97" cm="1">
        <f t="array" aca="1" ref="F48" ca="1">INDIRECT("'"&amp;F$2&amp;"'"&amp;"!"&amp;"H289")</f>
        <v>0</v>
      </c>
      <c r="G48" s="97">
        <v>4.5169385194479288</v>
      </c>
      <c r="H48" s="97">
        <v>2.634880803011292</v>
      </c>
      <c r="I48" s="97"/>
      <c r="J48" s="97">
        <f t="shared" ca="1" si="0"/>
        <v>4.5169385194479288</v>
      </c>
    </row>
    <row r="49" spans="1:10">
      <c r="A49" t="s">
        <v>174</v>
      </c>
      <c r="B49" s="97" cm="1">
        <f t="array" aca="1" ref="B49" ca="1">INDIRECT("'"&amp;B$2&amp;"'"&amp;"!"&amp;"H290")</f>
        <v>0</v>
      </c>
      <c r="C49" s="97" cm="1">
        <f t="array" aca="1" ref="C49" ca="1">INDIRECT("'"&amp;C$2&amp;"'"&amp;"!"&amp;"H290")</f>
        <v>0</v>
      </c>
      <c r="D49" s="97" cm="1">
        <f t="array" aca="1" ref="D49" ca="1">INDIRECT("'"&amp;D$2&amp;"'"&amp;"!"&amp;"H290")</f>
        <v>0</v>
      </c>
      <c r="E49" s="97" cm="1">
        <f t="array" aca="1" ref="E49" ca="1">INDIRECT("'"&amp;E$2&amp;"'"&amp;"!"&amp;"H290")</f>
        <v>0</v>
      </c>
      <c r="F49" s="97" cm="1">
        <f t="array" aca="1" ref="F49" ca="1">INDIRECT("'"&amp;F$2&amp;"'"&amp;"!"&amp;"H290")</f>
        <v>0</v>
      </c>
      <c r="G49" s="97"/>
      <c r="H49" s="97"/>
      <c r="I49" s="97"/>
      <c r="J49" s="97">
        <f t="shared" ca="1" si="0"/>
        <v>0</v>
      </c>
    </row>
    <row r="50" spans="1:10">
      <c r="A50" t="s">
        <v>179</v>
      </c>
      <c r="B50" s="97" cm="1">
        <f t="array" aca="1" ref="B50" ca="1">INDIRECT("'"&amp;B$2&amp;"'"&amp;"!"&amp;"H291")</f>
        <v>0</v>
      </c>
      <c r="C50" s="97" cm="1">
        <f t="array" aca="1" ref="C50" ca="1">INDIRECT("'"&amp;C$2&amp;"'"&amp;"!"&amp;"H291")</f>
        <v>0</v>
      </c>
      <c r="D50" s="97" cm="1">
        <f t="array" aca="1" ref="D50" ca="1">INDIRECT("'"&amp;D$2&amp;"'"&amp;"!"&amp;"H291")</f>
        <v>0</v>
      </c>
      <c r="E50" s="97" cm="1">
        <f t="array" aca="1" ref="E50" ca="1">INDIRECT("'"&amp;E$2&amp;"'"&amp;"!"&amp;"H291")</f>
        <v>0</v>
      </c>
      <c r="F50" s="97" cm="1">
        <f t="array" aca="1" ref="F50" ca="1">INDIRECT("'"&amp;F$2&amp;"'"&amp;"!"&amp;"H291")</f>
        <v>0</v>
      </c>
      <c r="G50" s="97"/>
      <c r="H50" s="97"/>
      <c r="I50" s="97"/>
      <c r="J50" s="97">
        <f t="shared" ca="1" si="0"/>
        <v>0</v>
      </c>
    </row>
    <row r="51" spans="1:10">
      <c r="A51" t="s">
        <v>181</v>
      </c>
      <c r="B51" s="97" cm="1">
        <f t="array" aca="1" ref="B51" ca="1">INDIRECT("'"&amp;B$2&amp;"'"&amp;"!"&amp;"H292")</f>
        <v>0</v>
      </c>
      <c r="C51" s="97" cm="1">
        <f t="array" aca="1" ref="C51" ca="1">INDIRECT("'"&amp;C$2&amp;"'"&amp;"!"&amp;"H292")</f>
        <v>0</v>
      </c>
      <c r="D51" s="97" cm="1">
        <f t="array" aca="1" ref="D51" ca="1">INDIRECT("'"&amp;D$2&amp;"'"&amp;"!"&amp;"H292")</f>
        <v>0</v>
      </c>
      <c r="E51" s="97" cm="1">
        <f t="array" aca="1" ref="E51" ca="1">INDIRECT("'"&amp;E$2&amp;"'"&amp;"!"&amp;"H292")</f>
        <v>0</v>
      </c>
      <c r="F51" s="97" cm="1">
        <f t="array" aca="1" ref="F51" ca="1">INDIRECT("'"&amp;F$2&amp;"'"&amp;"!"&amp;"H292")</f>
        <v>0</v>
      </c>
      <c r="G51" s="97"/>
      <c r="H51" s="97"/>
      <c r="I51" s="97"/>
      <c r="J51" s="97">
        <f t="shared" ca="1" si="0"/>
        <v>0</v>
      </c>
    </row>
    <row r="52" spans="1:10">
      <c r="A52" t="s">
        <v>183</v>
      </c>
      <c r="B52" s="97" cm="1">
        <f t="array" aca="1" ref="B52" ca="1">INDIRECT("'"&amp;B$2&amp;"'"&amp;"!"&amp;"H293")</f>
        <v>0</v>
      </c>
      <c r="C52" s="97" cm="1">
        <f t="array" aca="1" ref="C52" ca="1">INDIRECT("'"&amp;C$2&amp;"'"&amp;"!"&amp;"H293")</f>
        <v>0</v>
      </c>
      <c r="D52" s="97" cm="1">
        <f t="array" aca="1" ref="D52" ca="1">INDIRECT("'"&amp;D$2&amp;"'"&amp;"!"&amp;"H293")</f>
        <v>0</v>
      </c>
      <c r="E52" s="97" cm="1">
        <f t="array" aca="1" ref="E52" ca="1">INDIRECT("'"&amp;E$2&amp;"'"&amp;"!"&amp;"H293")</f>
        <v>0</v>
      </c>
      <c r="F52" s="97" cm="1">
        <f t="array" aca="1" ref="F52" ca="1">INDIRECT("'"&amp;F$2&amp;"'"&amp;"!"&amp;"H293")</f>
        <v>0</v>
      </c>
      <c r="G52" s="97"/>
      <c r="H52" s="97"/>
      <c r="I52" s="97"/>
      <c r="J52" s="97">
        <f t="shared" ca="1" si="0"/>
        <v>0</v>
      </c>
    </row>
    <row r="53" spans="1:10">
      <c r="A53" t="s">
        <v>185</v>
      </c>
      <c r="B53" s="97" cm="1">
        <f t="array" aca="1" ref="B53" ca="1">INDIRECT("'"&amp;B$2&amp;"'"&amp;"!"&amp;"H294")</f>
        <v>0</v>
      </c>
      <c r="C53" s="97" cm="1">
        <f t="array" aca="1" ref="C53" ca="1">INDIRECT("'"&amp;C$2&amp;"'"&amp;"!"&amp;"H294")</f>
        <v>0</v>
      </c>
      <c r="D53" s="97" cm="1">
        <f t="array" aca="1" ref="D53" ca="1">INDIRECT("'"&amp;D$2&amp;"'"&amp;"!"&amp;"H294")</f>
        <v>0</v>
      </c>
      <c r="E53" s="97" cm="1">
        <f t="array" aca="1" ref="E53" ca="1">INDIRECT("'"&amp;E$2&amp;"'"&amp;"!"&amp;"H294")</f>
        <v>0</v>
      </c>
      <c r="F53" s="97" cm="1">
        <f t="array" aca="1" ref="F53" ca="1">INDIRECT("'"&amp;F$2&amp;"'"&amp;"!"&amp;"H294")</f>
        <v>0</v>
      </c>
      <c r="G53" s="97"/>
      <c r="H53" s="97"/>
      <c r="I53" s="97"/>
      <c r="J53" s="97">
        <f t="shared" ca="1" si="0"/>
        <v>0</v>
      </c>
    </row>
    <row r="54" spans="1:10">
      <c r="A54" t="s">
        <v>343</v>
      </c>
      <c r="B54" s="97" cm="1">
        <f t="array" aca="1" ref="B54" ca="1">INDIRECT("'"&amp;B$2&amp;"'"&amp;"!"&amp;"H295")</f>
        <v>0</v>
      </c>
      <c r="C54" s="97" cm="1">
        <f t="array" aca="1" ref="C54" ca="1">INDIRECT("'"&amp;C$2&amp;"'"&amp;"!"&amp;"H295")</f>
        <v>0</v>
      </c>
      <c r="D54" s="97" cm="1">
        <f t="array" aca="1" ref="D54" ca="1">INDIRECT("'"&amp;D$2&amp;"'"&amp;"!"&amp;"H295")</f>
        <v>0</v>
      </c>
      <c r="E54" s="97" cm="1">
        <f t="array" aca="1" ref="E54" ca="1">INDIRECT("'"&amp;E$2&amp;"'"&amp;"!"&amp;"H295")</f>
        <v>0</v>
      </c>
      <c r="F54" s="97" cm="1">
        <f t="array" aca="1" ref="F54" ca="1">INDIRECT("'"&amp;F$2&amp;"'"&amp;"!"&amp;"H295")</f>
        <v>0</v>
      </c>
      <c r="G54" s="97">
        <v>128</v>
      </c>
      <c r="H54" s="97">
        <v>125</v>
      </c>
      <c r="I54" s="97"/>
      <c r="J54" s="97">
        <f t="shared" ca="1" si="0"/>
        <v>128</v>
      </c>
    </row>
    <row r="55" spans="1:10">
      <c r="A55" t="s">
        <v>283</v>
      </c>
      <c r="B55" s="97" cm="1">
        <f t="array" aca="1" ref="B55" ca="1">INDIRECT("'"&amp;B$2&amp;"'"&amp;"!"&amp;"H296")</f>
        <v>0</v>
      </c>
      <c r="C55" s="97" cm="1">
        <f t="array" aca="1" ref="C55" ca="1">INDIRECT("'"&amp;C$2&amp;"'"&amp;"!"&amp;"H296")</f>
        <v>0</v>
      </c>
      <c r="D55" s="97" cm="1">
        <f t="array" aca="1" ref="D55" ca="1">INDIRECT("'"&amp;D$2&amp;"'"&amp;"!"&amp;"H296")</f>
        <v>0</v>
      </c>
      <c r="E55" s="97" cm="1">
        <f t="array" aca="1" ref="E55" ca="1">INDIRECT("'"&amp;E$2&amp;"'"&amp;"!"&amp;"H296")</f>
        <v>0</v>
      </c>
      <c r="F55" s="97" cm="1">
        <f t="array" aca="1" ref="F55" ca="1">INDIRECT("'"&amp;F$2&amp;"'"&amp;"!"&amp;"H296")</f>
        <v>0</v>
      </c>
      <c r="G55" s="97"/>
      <c r="H55" s="97"/>
      <c r="I55" s="97"/>
      <c r="J55" s="97">
        <f t="shared" ca="1" si="0"/>
        <v>0</v>
      </c>
    </row>
    <row r="56" spans="1:10">
      <c r="A56" t="s">
        <v>649</v>
      </c>
      <c r="B56" s="98" cm="1">
        <f t="array" aca="1" ref="B56" ca="1">INDIRECT("'"&amp;B$2&amp;"'"&amp;"!"&amp;"H299")</f>
        <v>100</v>
      </c>
      <c r="C56" s="98" cm="1">
        <f t="array" aca="1" ref="C56" ca="1">INDIRECT("'"&amp;C$2&amp;"'"&amp;"!"&amp;"H299")</f>
        <v>0</v>
      </c>
      <c r="D56" s="98" cm="1">
        <f t="array" aca="1" ref="D56" ca="1">INDIRECT("'"&amp;D$2&amp;"'"&amp;"!"&amp;"H299")</f>
        <v>0</v>
      </c>
      <c r="E56" s="98" cm="1">
        <f t="array" aca="1" ref="E56" ca="1">INDIRECT("'"&amp;E$2&amp;"'"&amp;"!"&amp;"H299")</f>
        <v>0</v>
      </c>
      <c r="F56" s="98" cm="1">
        <f t="array" aca="1" ref="F56" ca="1">INDIRECT("'"&amp;F$2&amp;"'"&amp;"!"&amp;"H299")</f>
        <v>100</v>
      </c>
      <c r="G56" s="97"/>
      <c r="H56" s="97"/>
      <c r="I56" s="97"/>
      <c r="J56" s="97">
        <f t="shared" ca="1" si="0"/>
        <v>100</v>
      </c>
    </row>
    <row r="57" spans="1:10">
      <c r="A57" s="68" t="s">
        <v>279</v>
      </c>
      <c r="B57" s="97" t="e" cm="1">
        <f t="array" aca="1" ref="B57" ca="1">INDIRECT("'"&amp;B$2&amp;"'"&amp;"!"&amp;"H304")</f>
        <v>#DIV/0!</v>
      </c>
      <c r="C57" s="97" cm="1">
        <f t="array" aca="1" ref="C57" ca="1">INDIRECT("'"&amp;C$2&amp;"'"&amp;"!"&amp;"H304")</f>
        <v>0</v>
      </c>
      <c r="D57" s="97" t="e" cm="1">
        <f t="array" aca="1" ref="D57" ca="1">INDIRECT("'"&amp;D$2&amp;"'"&amp;"!"&amp;"H304")</f>
        <v>#DIV/0!</v>
      </c>
      <c r="E57" s="97" t="e" cm="1">
        <f t="array" aca="1" ref="E57" ca="1">INDIRECT("'"&amp;E$2&amp;"'"&amp;"!"&amp;"H304")</f>
        <v>#DIV/0!</v>
      </c>
      <c r="F57" s="97" t="e" cm="1">
        <f t="array" aca="1" ref="F57" ca="1">INDIRECT("'"&amp;F$2&amp;"'"&amp;"!"&amp;"H304")</f>
        <v>#DIV/0!</v>
      </c>
      <c r="G57" s="97"/>
      <c r="H57" s="97"/>
      <c r="I57" s="97"/>
      <c r="J57" s="97">
        <f t="shared" ca="1" si="0"/>
        <v>0</v>
      </c>
    </row>
    <row r="58" spans="1:10">
      <c r="A58" s="68" t="s">
        <v>335</v>
      </c>
      <c r="B58" s="97" cm="1">
        <f t="array" aca="1" ref="B58" ca="1">INDIRECT("'"&amp;B$2&amp;"'"&amp;"!"&amp;"H308")*40</f>
        <v>60</v>
      </c>
      <c r="C58" s="97" cm="1">
        <f t="array" aca="1" ref="C58" ca="1">INDIRECT("'"&amp;C$2&amp;"'"&amp;"!"&amp;"H308")*40</f>
        <v>0</v>
      </c>
      <c r="D58" s="97" cm="1">
        <f t="array" aca="1" ref="D58" ca="1">INDIRECT("'"&amp;D$2&amp;"'"&amp;"!"&amp;"H308")*40</f>
        <v>0</v>
      </c>
      <c r="E58" s="97" cm="1">
        <f t="array" aca="1" ref="E58" ca="1">INDIRECT("'"&amp;E$2&amp;"'"&amp;"!"&amp;"H308")*40</f>
        <v>0</v>
      </c>
      <c r="F58" s="97" cm="1">
        <f t="array" aca="1" ref="F58" ca="1">INDIRECT("'"&amp;F$2&amp;"'"&amp;"!"&amp;"H308")*40</f>
        <v>0</v>
      </c>
      <c r="G58" s="97"/>
      <c r="H58" s="97"/>
      <c r="I58" s="97"/>
      <c r="J58" s="97">
        <f t="shared" ca="1" si="0"/>
        <v>60</v>
      </c>
    </row>
    <row r="59" spans="1:10">
      <c r="A59" t="s">
        <v>650</v>
      </c>
      <c r="B59" s="97" cm="1">
        <f t="array" aca="1" ref="B59" ca="1">INDIRECT("'"&amp;B$2&amp;"'"&amp;"!"&amp;"H310")</f>
        <v>0</v>
      </c>
      <c r="C59" s="97" cm="1">
        <f t="array" aca="1" ref="C59" ca="1">INDIRECT("'"&amp;C$2&amp;"'"&amp;"!"&amp;"H310")</f>
        <v>0</v>
      </c>
      <c r="D59" s="97" cm="1">
        <f t="array" aca="1" ref="D59" ca="1">INDIRECT("'"&amp;D$2&amp;"'"&amp;"!"&amp;"H310")</f>
        <v>0</v>
      </c>
      <c r="E59" s="97" cm="1">
        <f t="array" aca="1" ref="E59" ca="1">INDIRECT("'"&amp;E$2&amp;"'"&amp;"!"&amp;"H310")</f>
        <v>0</v>
      </c>
      <c r="F59" s="97" cm="1">
        <f t="array" aca="1" ref="F59" ca="1">INDIRECT("'"&amp;F$2&amp;"'"&amp;"!"&amp;"H310")</f>
        <v>100</v>
      </c>
      <c r="G59" s="97">
        <v>0</v>
      </c>
      <c r="H59" s="97">
        <v>0</v>
      </c>
      <c r="I59" s="97"/>
      <c r="J59" s="97">
        <f t="shared" ca="1" si="0"/>
        <v>100</v>
      </c>
    </row>
    <row r="60" spans="1:10">
      <c r="A60" t="s">
        <v>651</v>
      </c>
      <c r="B60" s="98" cm="1">
        <f t="array" aca="1" ref="B60" ca="1">INDIRECT("'"&amp;B$2&amp;"'"&amp;"!"&amp;"H312")</f>
        <v>1</v>
      </c>
      <c r="C60" s="98" cm="1">
        <f t="array" aca="1" ref="C60" ca="1">INDIRECT("'"&amp;C$2&amp;"'"&amp;"!"&amp;"H312")</f>
        <v>0</v>
      </c>
      <c r="D60" s="98" cm="1">
        <f t="array" aca="1" ref="D60" ca="1">INDIRECT("'"&amp;D$2&amp;"'"&amp;"!"&amp;"H312")</f>
        <v>1</v>
      </c>
      <c r="E60" s="98" cm="1">
        <f t="array" aca="1" ref="E60" ca="1">INDIRECT("'"&amp;E$2&amp;"'"&amp;"!"&amp;"H312")</f>
        <v>1</v>
      </c>
      <c r="F60" s="98" cm="1">
        <f t="array" aca="1" ref="F60" ca="1">INDIRECT("'"&amp;F$2&amp;"'"&amp;"!"&amp;"H312")</f>
        <v>0</v>
      </c>
      <c r="G60" s="98">
        <v>0.98</v>
      </c>
      <c r="H60" s="98">
        <v>0.52</v>
      </c>
      <c r="I60" s="97"/>
      <c r="J60" s="97">
        <f t="shared" ca="1" si="0"/>
        <v>1</v>
      </c>
    </row>
    <row r="61" spans="1:10">
      <c r="A61" t="s">
        <v>652</v>
      </c>
      <c r="B61" s="98" cm="1">
        <f t="array" aca="1" ref="B61" ca="1">INDIRECT("'"&amp;B$2&amp;"'"&amp;"!"&amp;"H318")</f>
        <v>0</v>
      </c>
      <c r="C61" s="98" cm="1">
        <f t="array" aca="1" ref="C61" ca="1">INDIRECT("'"&amp;C$2&amp;"'"&amp;"!"&amp;"H318")</f>
        <v>0</v>
      </c>
      <c r="D61" s="98" cm="1">
        <f t="array" aca="1" ref="D61" ca="1">INDIRECT("'"&amp;D$2&amp;"'"&amp;"!"&amp;"H318")</f>
        <v>0</v>
      </c>
      <c r="E61" s="98" cm="1">
        <f t="array" aca="1" ref="E61" ca="1">INDIRECT("'"&amp;E$2&amp;"'"&amp;"!"&amp;"H318")</f>
        <v>0</v>
      </c>
      <c r="F61" s="98" cm="1">
        <f t="array" aca="1" ref="F61" ca="1">INDIRECT("'"&amp;F$2&amp;"'"&amp;"!"&amp;"H318")</f>
        <v>5.1999999999999998E-2</v>
      </c>
      <c r="G61" s="98">
        <v>0.10990058113885626</v>
      </c>
      <c r="H61" s="98">
        <v>0.21669447556794963</v>
      </c>
      <c r="I61" s="97"/>
      <c r="J61" s="97">
        <f t="shared" ca="1" si="0"/>
        <v>0.21669447556794963</v>
      </c>
    </row>
    <row r="64" spans="1:10">
      <c r="A64" t="s">
        <v>653</v>
      </c>
      <c r="B64" t="s">
        <v>654</v>
      </c>
      <c r="C64" t="str">
        <f t="shared" ref="C64:F64" si="1">C2</f>
        <v>Electricity</v>
      </c>
      <c r="D64" t="str">
        <f t="shared" si="1"/>
        <v>Virgin sawdust</v>
      </c>
      <c r="E64" t="str">
        <f t="shared" si="1"/>
        <v>Residual biomass</v>
      </c>
      <c r="F64" t="str">
        <f t="shared" si="1"/>
        <v>Adhesive</v>
      </c>
      <c r="G64" t="str">
        <f>G2</f>
        <v>Cobalt</v>
      </c>
      <c r="H64" t="str">
        <f>H2</f>
        <v>Lithium</v>
      </c>
    </row>
    <row r="65" spans="1:8">
      <c r="A65" t="str">
        <f t="shared" ref="A65:A92" si="2">A3</f>
        <v>Supply is dominated in a few countries (bottleneck)</v>
      </c>
      <c r="B65" s="49">
        <f ca="1">IFERROR(IFERROR(B3,0)/$J3,0)</f>
        <v>1</v>
      </c>
      <c r="C65" s="49">
        <f t="shared" ref="B65:H74" ca="1" si="3">IFERROR(IFERROR(C3,0)/$J3,0)</f>
        <v>0</v>
      </c>
      <c r="D65" s="49">
        <f t="shared" ca="1" si="3"/>
        <v>1</v>
      </c>
      <c r="E65" s="49">
        <f t="shared" ca="1" si="3"/>
        <v>1</v>
      </c>
      <c r="F65" s="49">
        <f t="shared" ca="1" si="3"/>
        <v>0.81162139215471585</v>
      </c>
      <c r="G65" s="49">
        <f t="shared" ca="1" si="3"/>
        <v>0.88024683582887242</v>
      </c>
      <c r="H65" s="49">
        <f t="shared" ca="1" si="3"/>
        <v>0.83696137290416883</v>
      </c>
    </row>
    <row r="66" spans="1:8">
      <c r="A66" t="str">
        <f t="shared" si="2"/>
        <v>WGI - Political stability &amp; absence of Violence/terrorism (2020)</v>
      </c>
      <c r="B66" s="49">
        <f t="shared" ca="1" si="3"/>
        <v>0.5362350322508993</v>
      </c>
      <c r="C66" s="49">
        <f t="shared" ca="1" si="3"/>
        <v>0</v>
      </c>
      <c r="D66" s="49">
        <f t="shared" ca="1" si="3"/>
        <v>0.5362350322508993</v>
      </c>
      <c r="E66" s="49">
        <f t="shared" ca="1" si="3"/>
        <v>0.5362350322508993</v>
      </c>
      <c r="F66" s="49">
        <f t="shared" ca="1" si="3"/>
        <v>0.69047791523296287</v>
      </c>
      <c r="G66" s="49">
        <f t="shared" ca="1" si="3"/>
        <v>1</v>
      </c>
      <c r="H66" s="49">
        <f t="shared" ca="1" si="3"/>
        <v>0.71500013307203159</v>
      </c>
    </row>
    <row r="67" spans="1:8">
      <c r="A67" t="str">
        <f t="shared" si="2"/>
        <v>WGI - Government effectiveness (2020)</v>
      </c>
      <c r="B67" s="49">
        <f t="shared" ca="1" si="3"/>
        <v>0.28650264284952748</v>
      </c>
      <c r="C67" s="49">
        <f t="shared" ca="1" si="3"/>
        <v>0</v>
      </c>
      <c r="D67" s="49">
        <f t="shared" ca="1" si="3"/>
        <v>0.28650264284952748</v>
      </c>
      <c r="E67" s="49">
        <f t="shared" ca="1" si="3"/>
        <v>0.28650264284952748</v>
      </c>
      <c r="F67" s="49">
        <f t="shared" ca="1" si="3"/>
        <v>0.31216328447324865</v>
      </c>
      <c r="G67" s="49">
        <f t="shared" ca="1" si="3"/>
        <v>1</v>
      </c>
      <c r="H67" s="49">
        <f t="shared" ca="1" si="3"/>
        <v>0.34043982776405596</v>
      </c>
    </row>
    <row r="68" spans="1:8">
      <c r="A68" t="str">
        <f t="shared" si="2"/>
        <v>WGI - Regulatory Quality (2020)</v>
      </c>
      <c r="B68" s="49">
        <f t="shared" ca="1" si="3"/>
        <v>0.3402601908421764</v>
      </c>
      <c r="C68" s="49">
        <f t="shared" ca="1" si="3"/>
        <v>0</v>
      </c>
      <c r="D68" s="49">
        <f t="shared" ca="1" si="3"/>
        <v>0.3402601908421764</v>
      </c>
      <c r="E68" s="49">
        <f t="shared" ca="1" si="3"/>
        <v>0.3402601908421764</v>
      </c>
      <c r="F68" s="49">
        <f t="shared" ca="1" si="3"/>
        <v>0.4308312769308113</v>
      </c>
      <c r="G68" s="49">
        <f t="shared" ca="1" si="3"/>
        <v>1</v>
      </c>
      <c r="H68" s="49">
        <f t="shared" ca="1" si="3"/>
        <v>0.45891823570663648</v>
      </c>
    </row>
    <row r="69" spans="1:8">
      <c r="A69" t="str">
        <f t="shared" si="2"/>
        <v>WGI - Rule of law (2020)</v>
      </c>
      <c r="B69" s="49">
        <f t="shared" ca="1" si="3"/>
        <v>0.27009180212529071</v>
      </c>
      <c r="C69" s="49">
        <f t="shared" ca="1" si="3"/>
        <v>0</v>
      </c>
      <c r="D69" s="49">
        <f t="shared" ca="1" si="3"/>
        <v>0.27009180212529071</v>
      </c>
      <c r="E69" s="49">
        <f t="shared" ca="1" si="3"/>
        <v>0.27009180212529071</v>
      </c>
      <c r="F69" s="49">
        <f t="shared" ca="1" si="3"/>
        <v>0.40303702224336013</v>
      </c>
      <c r="G69" s="49">
        <f t="shared" ca="1" si="3"/>
        <v>1</v>
      </c>
      <c r="H69" s="49">
        <f t="shared" ca="1" si="3"/>
        <v>0.41306044808701342</v>
      </c>
    </row>
    <row r="70" spans="1:8">
      <c r="A70" t="str">
        <f t="shared" si="2"/>
        <v>WGI - Control of corruption (2020)</v>
      </c>
      <c r="B70" s="49">
        <f t="shared" ca="1" si="3"/>
        <v>0.29529992453694076</v>
      </c>
      <c r="C70" s="49">
        <f t="shared" ca="1" si="3"/>
        <v>0</v>
      </c>
      <c r="D70" s="49">
        <f t="shared" ca="1" si="3"/>
        <v>0.29529992453694076</v>
      </c>
      <c r="E70" s="49">
        <f t="shared" ca="1" si="3"/>
        <v>0.29529992453694076</v>
      </c>
      <c r="F70" s="49">
        <f t="shared" ca="1" si="3"/>
        <v>0.40618803558541627</v>
      </c>
      <c r="G70" s="49">
        <f t="shared" ca="1" si="3"/>
        <v>1</v>
      </c>
      <c r="H70" s="49">
        <f t="shared" ca="1" si="3"/>
        <v>0.39787143695186317</v>
      </c>
    </row>
    <row r="71" spans="1:8">
      <c r="A71" t="str">
        <f t="shared" si="2"/>
        <v>WGI - Voice and Accountability (2020)</v>
      </c>
      <c r="B71" s="49">
        <f t="shared" ca="1" si="3"/>
        <v>0.2663505702538434</v>
      </c>
      <c r="C71" s="49">
        <f t="shared" ca="1" si="3"/>
        <v>0</v>
      </c>
      <c r="D71" s="49">
        <f t="shared" ca="1" si="3"/>
        <v>0.2663505702538434</v>
      </c>
      <c r="E71" s="49">
        <f t="shared" ca="1" si="3"/>
        <v>0.2663505702538434</v>
      </c>
      <c r="F71" s="49">
        <f t="shared" ca="1" si="3"/>
        <v>0.81290203227273627</v>
      </c>
      <c r="G71" s="49">
        <f t="shared" ca="1" si="3"/>
        <v>1</v>
      </c>
      <c r="H71" s="49">
        <f t="shared" ca="1" si="3"/>
        <v>0.69231176708097719</v>
      </c>
    </row>
    <row r="72" spans="1:8">
      <c r="A72" t="str">
        <f t="shared" si="2"/>
        <v>Fragile State Index (2022)</v>
      </c>
      <c r="B72" s="49">
        <f t="shared" ca="1" si="3"/>
        <v>0.44536947063406607</v>
      </c>
      <c r="C72" s="49">
        <f t="shared" ca="1" si="3"/>
        <v>0</v>
      </c>
      <c r="D72" s="49">
        <f t="shared" ca="1" si="3"/>
        <v>0.44536947063406607</v>
      </c>
      <c r="E72" s="49">
        <f t="shared" ca="1" si="3"/>
        <v>0.44536947063406607</v>
      </c>
      <c r="F72" s="49">
        <f t="shared" ca="1" si="3"/>
        <v>0.59706865912055385</v>
      </c>
      <c r="G72" s="49">
        <f t="shared" ca="1" si="3"/>
        <v>1</v>
      </c>
      <c r="H72" s="49">
        <f t="shared" ca="1" si="3"/>
        <v>0.5717799896700545</v>
      </c>
    </row>
    <row r="73" spans="1:8">
      <c r="A73" t="str">
        <f t="shared" si="2"/>
        <v>Policy Perception Index (2021)</v>
      </c>
      <c r="B73" s="49">
        <f t="shared" ca="1" si="3"/>
        <v>0.84925858496125439</v>
      </c>
      <c r="C73" s="49">
        <f t="shared" ca="1" si="3"/>
        <v>0</v>
      </c>
      <c r="D73" s="49">
        <f t="shared" ca="1" si="3"/>
        <v>0.84925858496125439</v>
      </c>
      <c r="E73" s="49">
        <f t="shared" ca="1" si="3"/>
        <v>0.84925858496125439</v>
      </c>
      <c r="F73" s="49">
        <f t="shared" ca="1" si="3"/>
        <v>0.77446723978323428</v>
      </c>
      <c r="G73" s="49">
        <f t="shared" ca="1" si="3"/>
        <v>1</v>
      </c>
      <c r="H73" s="49">
        <f t="shared" ca="1" si="3"/>
        <v>0.71933405663093375</v>
      </c>
    </row>
    <row r="74" spans="1:8">
      <c r="A74" t="str">
        <f t="shared" si="2"/>
        <v>Enabling trade index (2016)</v>
      </c>
      <c r="B74" s="49">
        <f t="shared" ca="1" si="3"/>
        <v>0.52479504007664457</v>
      </c>
      <c r="C74" s="49">
        <f t="shared" ca="1" si="3"/>
        <v>0</v>
      </c>
      <c r="D74" s="49">
        <f t="shared" ca="1" si="3"/>
        <v>0.52479504007664457</v>
      </c>
      <c r="E74" s="49">
        <f t="shared" ca="1" si="3"/>
        <v>0.52479504007664457</v>
      </c>
      <c r="F74" s="49">
        <f t="shared" ca="1" si="3"/>
        <v>0.67143253790271173</v>
      </c>
      <c r="G74" s="49">
        <f t="shared" ca="1" si="3"/>
        <v>1</v>
      </c>
      <c r="H74" s="49">
        <f t="shared" ca="1" si="3"/>
        <v>0.66880856270232858</v>
      </c>
    </row>
    <row r="75" spans="1:8">
      <c r="A75" t="str">
        <f t="shared" si="2"/>
        <v>Environmental Performance Index (2024)</v>
      </c>
      <c r="B75" s="49">
        <f t="shared" ref="B75:H84" ca="1" si="4">IFERROR(IFERROR(B13,0)/$J13,0)</f>
        <v>0.64103248966335113</v>
      </c>
      <c r="C75" s="49">
        <f t="shared" ca="1" si="4"/>
        <v>0</v>
      </c>
      <c r="D75" s="49">
        <f t="shared" ca="1" si="4"/>
        <v>0.64103248966335113</v>
      </c>
      <c r="E75" s="49">
        <f t="shared" ca="1" si="4"/>
        <v>0.64103248966335113</v>
      </c>
      <c r="F75" s="49">
        <f t="shared" ca="1" si="4"/>
        <v>0.89228161269529238</v>
      </c>
      <c r="G75" s="49">
        <f t="shared" ca="1" si="4"/>
        <v>1</v>
      </c>
      <c r="H75" s="49">
        <f t="shared" ca="1" si="4"/>
        <v>0.91681891188296183</v>
      </c>
    </row>
    <row r="76" spans="1:8">
      <c r="A76" t="str">
        <f t="shared" si="2"/>
        <v>Child labour (% ages 5-17) (2010-2019)</v>
      </c>
      <c r="B76" s="49">
        <f t="shared" ca="1" si="4"/>
        <v>0</v>
      </c>
      <c r="C76" s="49">
        <f t="shared" ca="1" si="4"/>
        <v>0</v>
      </c>
      <c r="D76" s="49">
        <f t="shared" ca="1" si="4"/>
        <v>0</v>
      </c>
      <c r="E76" s="49">
        <f t="shared" ca="1" si="4"/>
        <v>0</v>
      </c>
      <c r="F76" s="49">
        <f t="shared" ca="1" si="4"/>
        <v>3.4587828378489671E-2</v>
      </c>
      <c r="G76" s="49">
        <f t="shared" ca="1" si="4"/>
        <v>1</v>
      </c>
      <c r="H76" s="49">
        <f t="shared" ca="1" si="4"/>
        <v>0.24833694766989675</v>
      </c>
    </row>
    <row r="77" spans="1:8">
      <c r="A77" t="str">
        <f t="shared" si="2"/>
        <v>Global Peace Index (2022)</v>
      </c>
      <c r="B77" s="49">
        <f t="shared" ca="1" si="4"/>
        <v>0.38870399972048247</v>
      </c>
      <c r="C77" s="49">
        <f t="shared" ca="1" si="4"/>
        <v>0</v>
      </c>
      <c r="D77" s="49">
        <f t="shared" ca="1" si="4"/>
        <v>0.38870399972048247</v>
      </c>
      <c r="E77" s="49">
        <f t="shared" ca="1" si="4"/>
        <v>0.38870399972048247</v>
      </c>
      <c r="F77" s="49">
        <f t="shared" ca="1" si="4"/>
        <v>0.57036306700558148</v>
      </c>
      <c r="G77" s="49">
        <f t="shared" ca="1" si="4"/>
        <v>1</v>
      </c>
      <c r="H77" s="49">
        <f t="shared" ca="1" si="4"/>
        <v>0.5453429766864949</v>
      </c>
    </row>
    <row r="78" spans="1:8">
      <c r="A78" t="str">
        <f t="shared" si="2"/>
        <v>Corruption Perceptions Index CPI (2021)</v>
      </c>
      <c r="B78" s="49">
        <f t="shared" ca="1" si="4"/>
        <v>0.56057840192034036</v>
      </c>
      <c r="C78" s="49">
        <f t="shared" ca="1" si="4"/>
        <v>0</v>
      </c>
      <c r="D78" s="49">
        <f t="shared" ca="1" si="4"/>
        <v>0.56057840192034036</v>
      </c>
      <c r="E78" s="49">
        <f t="shared" ca="1" si="4"/>
        <v>0.56057840192034036</v>
      </c>
      <c r="F78" s="49">
        <f t="shared" ca="1" si="4"/>
        <v>0.62094838366560789</v>
      </c>
      <c r="G78" s="49">
        <f t="shared" ca="1" si="4"/>
        <v>1</v>
      </c>
      <c r="H78" s="49">
        <f t="shared" ca="1" si="4"/>
        <v>0.64509637636371475</v>
      </c>
    </row>
    <row r="79" spans="1:8">
      <c r="A79" t="str">
        <f t="shared" si="2"/>
        <v>Human Development Index HDI (2019)</v>
      </c>
      <c r="B79" s="49">
        <f t="shared" ca="1" si="4"/>
        <v>0.23023625597475075</v>
      </c>
      <c r="C79" s="49">
        <f t="shared" ca="1" si="4"/>
        <v>0</v>
      </c>
      <c r="D79" s="49">
        <f t="shared" ca="1" si="4"/>
        <v>0.23023625597475075</v>
      </c>
      <c r="E79" s="49">
        <f t="shared" ca="1" si="4"/>
        <v>0.23023625597475075</v>
      </c>
      <c r="F79" s="49">
        <f t="shared" ca="1" si="4"/>
        <v>0.39495111077002043</v>
      </c>
      <c r="G79" s="49">
        <f t="shared" ca="1" si="4"/>
        <v>1</v>
      </c>
      <c r="H79" s="49">
        <f t="shared" ca="1" si="4"/>
        <v>0.43373153013576754</v>
      </c>
    </row>
    <row r="80" spans="1:8">
      <c r="A80" t="str">
        <f t="shared" si="2"/>
        <v>Natural disaster Index (NDI) (2013)</v>
      </c>
      <c r="B80" s="49">
        <f t="shared" ca="1" si="4"/>
        <v>0.16705573784764732</v>
      </c>
      <c r="C80" s="49">
        <f t="shared" ca="1" si="4"/>
        <v>0</v>
      </c>
      <c r="D80" s="49">
        <f t="shared" ca="1" si="4"/>
        <v>0.16705573784764732</v>
      </c>
      <c r="E80" s="49">
        <f t="shared" ca="1" si="4"/>
        <v>0.16705573784764732</v>
      </c>
      <c r="F80" s="49">
        <f t="shared" ca="1" si="4"/>
        <v>1</v>
      </c>
      <c r="G80" s="49">
        <f t="shared" ca="1" si="4"/>
        <v>0</v>
      </c>
      <c r="H80" s="49">
        <f t="shared" ca="1" si="4"/>
        <v>0</v>
      </c>
    </row>
    <row r="81" spans="1:8">
      <c r="A81" t="str">
        <f t="shared" si="2"/>
        <v>Economic Vulnerability Index (2024)</v>
      </c>
      <c r="B81" s="49">
        <f t="shared" ca="1" si="4"/>
        <v>0</v>
      </c>
      <c r="C81" s="49">
        <f t="shared" ca="1" si="4"/>
        <v>0</v>
      </c>
      <c r="D81" s="49">
        <f t="shared" ca="1" si="4"/>
        <v>0</v>
      </c>
      <c r="E81" s="49">
        <f t="shared" ca="1" si="4"/>
        <v>0</v>
      </c>
      <c r="F81" s="49">
        <f t="shared" ca="1" si="4"/>
        <v>1</v>
      </c>
      <c r="G81" s="49">
        <f t="shared" ca="1" si="4"/>
        <v>0</v>
      </c>
      <c r="H81" s="49">
        <f t="shared" ca="1" si="4"/>
        <v>0</v>
      </c>
    </row>
    <row r="82" spans="1:8">
      <c r="A82" t="str">
        <f t="shared" si="2"/>
        <v>Economic Vulnerability Index - Share of agriculture, forestry and fisheries (2024)</v>
      </c>
      <c r="B82" s="49">
        <f t="shared" ca="1" si="4"/>
        <v>0</v>
      </c>
      <c r="C82" s="49">
        <f t="shared" ca="1" si="4"/>
        <v>0</v>
      </c>
      <c r="D82" s="49">
        <f t="shared" ca="1" si="4"/>
        <v>0</v>
      </c>
      <c r="E82" s="49">
        <f t="shared" ca="1" si="4"/>
        <v>0</v>
      </c>
      <c r="F82" s="49">
        <f t="shared" ca="1" si="4"/>
        <v>1</v>
      </c>
      <c r="G82" s="49">
        <f t="shared" ca="1" si="4"/>
        <v>0</v>
      </c>
      <c r="H82" s="49">
        <f t="shared" ca="1" si="4"/>
        <v>0</v>
      </c>
    </row>
    <row r="83" spans="1:8">
      <c r="A83" t="str">
        <f t="shared" si="2"/>
        <v xml:space="preserve">Economic Vulnerability Index - Remoteness and landlockedness (2024)		</v>
      </c>
      <c r="B83" s="49">
        <f t="shared" ca="1" si="4"/>
        <v>0</v>
      </c>
      <c r="C83" s="49">
        <f t="shared" ca="1" si="4"/>
        <v>0</v>
      </c>
      <c r="D83" s="49">
        <f t="shared" ca="1" si="4"/>
        <v>0</v>
      </c>
      <c r="E83" s="49">
        <f t="shared" ca="1" si="4"/>
        <v>0</v>
      </c>
      <c r="F83" s="49">
        <f t="shared" ca="1" si="4"/>
        <v>1</v>
      </c>
      <c r="G83" s="49">
        <f t="shared" ca="1" si="4"/>
        <v>0</v>
      </c>
      <c r="H83" s="49">
        <f t="shared" ca="1" si="4"/>
        <v>0</v>
      </c>
    </row>
    <row r="84" spans="1:8">
      <c r="A84" t="str">
        <f t="shared" si="2"/>
        <v>Economic Vulnerability Index - Export concentration (2024)</v>
      </c>
      <c r="B84" s="49">
        <f t="shared" ca="1" si="4"/>
        <v>0</v>
      </c>
      <c r="C84" s="49">
        <f t="shared" ca="1" si="4"/>
        <v>0</v>
      </c>
      <c r="D84" s="49">
        <f t="shared" ca="1" si="4"/>
        <v>0</v>
      </c>
      <c r="E84" s="49">
        <f t="shared" ca="1" si="4"/>
        <v>0</v>
      </c>
      <c r="F84" s="49">
        <f t="shared" ca="1" si="4"/>
        <v>1</v>
      </c>
      <c r="G84" s="49">
        <f t="shared" ca="1" si="4"/>
        <v>0</v>
      </c>
      <c r="H84" s="49">
        <f t="shared" ca="1" si="4"/>
        <v>0</v>
      </c>
    </row>
    <row r="85" spans="1:8">
      <c r="A85" t="str">
        <f t="shared" si="2"/>
        <v>Economic Vulnerability Index - Export instability (2024)</v>
      </c>
      <c r="B85" s="49">
        <f ca="1">IFERROR(IFERROR(B23,0)/$J23,0)</f>
        <v>0</v>
      </c>
      <c r="C85" s="49">
        <f t="shared" ref="B85:H92" ca="1" si="5">IFERROR(IFERROR(C23,0)/$J23,0)</f>
        <v>0</v>
      </c>
      <c r="D85" s="49">
        <f t="shared" ca="1" si="5"/>
        <v>0</v>
      </c>
      <c r="E85" s="49">
        <f t="shared" ca="1" si="5"/>
        <v>0</v>
      </c>
      <c r="F85" s="49">
        <f t="shared" ca="1" si="5"/>
        <v>1</v>
      </c>
      <c r="G85" s="49">
        <f t="shared" ca="1" si="5"/>
        <v>0</v>
      </c>
      <c r="H85" s="49">
        <f t="shared" ca="1" si="5"/>
        <v>0</v>
      </c>
    </row>
    <row r="86" spans="1:8">
      <c r="A86" t="str">
        <f t="shared" si="2"/>
        <v>Economic Vulnerability Index - Share of population living in low elevated coastal zones (2024)</v>
      </c>
      <c r="B86" s="49">
        <f t="shared" ca="1" si="5"/>
        <v>0</v>
      </c>
      <c r="C86" s="49">
        <f t="shared" ca="1" si="5"/>
        <v>0</v>
      </c>
      <c r="D86" s="49">
        <f t="shared" ca="1" si="5"/>
        <v>0</v>
      </c>
      <c r="E86" s="49">
        <f t="shared" ca="1" si="5"/>
        <v>0</v>
      </c>
      <c r="F86" s="49">
        <f t="shared" ca="1" si="5"/>
        <v>1</v>
      </c>
      <c r="G86" s="49">
        <f t="shared" ca="1" si="5"/>
        <v>0</v>
      </c>
      <c r="H86" s="49">
        <f t="shared" ca="1" si="5"/>
        <v>0</v>
      </c>
    </row>
    <row r="87" spans="1:8">
      <c r="A87" t="str">
        <f t="shared" si="2"/>
        <v xml:space="preserve">Economic Vulnerability Index - Share of population living in drylands (2024) 	</v>
      </c>
      <c r="B87" s="49">
        <f t="shared" ca="1" si="5"/>
        <v>0</v>
      </c>
      <c r="C87" s="49">
        <f t="shared" ca="1" si="5"/>
        <v>0</v>
      </c>
      <c r="D87" s="49">
        <f t="shared" ca="1" si="5"/>
        <v>0</v>
      </c>
      <c r="E87" s="49">
        <f t="shared" ca="1" si="5"/>
        <v>0</v>
      </c>
      <c r="F87" s="49">
        <f t="shared" ca="1" si="5"/>
        <v>1</v>
      </c>
      <c r="G87" s="49">
        <f t="shared" ca="1" si="5"/>
        <v>0</v>
      </c>
      <c r="H87" s="49">
        <f t="shared" ca="1" si="5"/>
        <v>0</v>
      </c>
    </row>
    <row r="88" spans="1:8">
      <c r="A88" t="str">
        <f t="shared" si="2"/>
        <v>Economic Vulnerability Index - Agricultural instability (2024)</v>
      </c>
      <c r="B88" s="49">
        <f t="shared" ca="1" si="5"/>
        <v>0</v>
      </c>
      <c r="C88" s="49">
        <f t="shared" ca="1" si="5"/>
        <v>0</v>
      </c>
      <c r="D88" s="49">
        <f t="shared" ca="1" si="5"/>
        <v>0</v>
      </c>
      <c r="E88" s="49">
        <f t="shared" ca="1" si="5"/>
        <v>0</v>
      </c>
      <c r="F88" s="49">
        <f t="shared" ca="1" si="5"/>
        <v>1</v>
      </c>
      <c r="G88" s="49">
        <f t="shared" ca="1" si="5"/>
        <v>0</v>
      </c>
      <c r="H88" s="49">
        <f t="shared" ca="1" si="5"/>
        <v>0</v>
      </c>
    </row>
    <row r="89" spans="1:8">
      <c r="A89" t="str">
        <f t="shared" si="2"/>
        <v>Economic Vulnerability Index -  Victims of disasters (%) (2024)</v>
      </c>
      <c r="B89" s="49">
        <f t="shared" ca="1" si="5"/>
        <v>0</v>
      </c>
      <c r="C89" s="49">
        <f t="shared" ca="1" si="5"/>
        <v>0</v>
      </c>
      <c r="D89" s="49">
        <f t="shared" ca="1" si="5"/>
        <v>0</v>
      </c>
      <c r="E89" s="49">
        <f t="shared" ca="1" si="5"/>
        <v>0</v>
      </c>
      <c r="F89" s="49">
        <f t="shared" ca="1" si="5"/>
        <v>1</v>
      </c>
      <c r="G89" s="49">
        <f t="shared" ca="1" si="5"/>
        <v>0</v>
      </c>
      <c r="H89" s="49">
        <f t="shared" ca="1" si="5"/>
        <v>0</v>
      </c>
    </row>
    <row r="90" spans="1:8">
      <c r="A90" t="str">
        <f t="shared" si="2"/>
        <v>Water Depletion Index (WDI) (2018)</v>
      </c>
      <c r="B90" s="49">
        <f t="shared" ca="1" si="5"/>
        <v>1</v>
      </c>
      <c r="C90" s="49">
        <f t="shared" ca="1" si="5"/>
        <v>0</v>
      </c>
      <c r="D90" s="49">
        <f t="shared" ca="1" si="5"/>
        <v>1</v>
      </c>
      <c r="E90" s="49">
        <f t="shared" ca="1" si="5"/>
        <v>1</v>
      </c>
      <c r="F90" s="49">
        <f t="shared" ca="1" si="5"/>
        <v>0.45750779633021244</v>
      </c>
      <c r="G90" s="49">
        <f t="shared" ca="1" si="5"/>
        <v>0</v>
      </c>
      <c r="H90" s="49">
        <f t="shared" ca="1" si="5"/>
        <v>0</v>
      </c>
    </row>
    <row r="91" spans="1:8">
      <c r="A91" t="str">
        <f t="shared" si="2"/>
        <v>EPI Species Habitat Index (2024)</v>
      </c>
      <c r="B91" s="49">
        <f t="shared" ca="1" si="5"/>
        <v>0.51270794462127045</v>
      </c>
      <c r="C91" s="49">
        <f t="shared" ca="1" si="5"/>
        <v>0</v>
      </c>
      <c r="D91" s="49">
        <f t="shared" ca="1" si="5"/>
        <v>0.51270794462127045</v>
      </c>
      <c r="E91" s="49">
        <f t="shared" ca="1" si="5"/>
        <v>0.51270794462127045</v>
      </c>
      <c r="F91" s="49">
        <f t="shared" ca="1" si="5"/>
        <v>1</v>
      </c>
      <c r="G91" s="49">
        <f t="shared" ca="1" si="5"/>
        <v>0</v>
      </c>
      <c r="H91" s="49">
        <f t="shared" ca="1" si="5"/>
        <v>0</v>
      </c>
    </row>
    <row r="92" spans="1:8">
      <c r="A92" t="str">
        <f t="shared" si="2"/>
        <v>EPI Protected Area Representativeness Index (2024)</v>
      </c>
      <c r="B92" s="49">
        <f t="shared" ca="1" si="5"/>
        <v>0.57274578572236678</v>
      </c>
      <c r="C92" s="49">
        <f t="shared" ca="1" si="5"/>
        <v>0</v>
      </c>
      <c r="D92" s="49">
        <f t="shared" ca="1" si="5"/>
        <v>0.57274578572236678</v>
      </c>
      <c r="E92" s="49">
        <f t="shared" ca="1" si="5"/>
        <v>0.57274578572236678</v>
      </c>
      <c r="F92" s="49">
        <f t="shared" ca="1" si="5"/>
        <v>1</v>
      </c>
      <c r="G92" s="49">
        <f t="shared" ca="1" si="5"/>
        <v>0</v>
      </c>
      <c r="H92" s="49">
        <f t="shared" ca="1" si="5"/>
        <v>0</v>
      </c>
    </row>
    <row r="93" spans="1:8">
      <c r="A93" t="str">
        <f t="shared" ref="A93:A110" si="6">A44</f>
        <v xml:space="preserve">Total subjected to export restrictions </v>
      </c>
      <c r="B93" s="49">
        <f t="shared" ref="B93:H94" ca="1" si="7">IFERROR(IFERROR(B44,0)/$J44,0)</f>
        <v>0</v>
      </c>
      <c r="C93" s="49">
        <f t="shared" ca="1" si="7"/>
        <v>0</v>
      </c>
      <c r="D93" s="49">
        <f t="shared" ca="1" si="7"/>
        <v>0</v>
      </c>
      <c r="E93" s="49">
        <f t="shared" ca="1" si="7"/>
        <v>0</v>
      </c>
      <c r="F93" s="49">
        <f t="shared" ca="1" si="7"/>
        <v>0.19083969465648853</v>
      </c>
      <c r="G93" s="49">
        <f t="shared" ca="1" si="7"/>
        <v>1</v>
      </c>
      <c r="H93" s="49">
        <f t="shared" ca="1" si="7"/>
        <v>0.13994910941475827</v>
      </c>
    </row>
    <row r="94" spans="1:8">
      <c r="A94" t="str">
        <f>A45</f>
        <v>Potential to recycle</v>
      </c>
      <c r="B94" s="49">
        <f t="shared" ca="1" si="7"/>
        <v>0.5</v>
      </c>
      <c r="C94" s="49">
        <f t="shared" ca="1" si="7"/>
        <v>0</v>
      </c>
      <c r="D94" s="49">
        <f t="shared" ca="1" si="7"/>
        <v>1</v>
      </c>
      <c r="E94" s="49">
        <f t="shared" ca="1" si="7"/>
        <v>1</v>
      </c>
      <c r="F94" s="49">
        <f t="shared" ca="1" si="7"/>
        <v>1</v>
      </c>
      <c r="G94" s="49">
        <f t="shared" ca="1" si="7"/>
        <v>0</v>
      </c>
      <c r="H94" s="49">
        <f t="shared" ca="1" si="7"/>
        <v>0</v>
      </c>
    </row>
    <row r="95" spans="1:8">
      <c r="A95" t="str">
        <f t="shared" si="6"/>
        <v>Amount of phosphorous applied (kg) in a product system</v>
      </c>
      <c r="B95" s="49">
        <f t="shared" ref="B95:H104" ca="1" si="8">IFERROR(IFERROR(B46,0)/$J46,0)</f>
        <v>0</v>
      </c>
      <c r="C95" s="49">
        <f t="shared" ca="1" si="8"/>
        <v>0</v>
      </c>
      <c r="D95" s="49">
        <f t="shared" ca="1" si="8"/>
        <v>0</v>
      </c>
      <c r="E95" s="49">
        <f t="shared" ca="1" si="8"/>
        <v>0</v>
      </c>
      <c r="F95" s="49">
        <f t="shared" ca="1" si="8"/>
        <v>0</v>
      </c>
      <c r="G95" s="49">
        <f t="shared" ca="1" si="8"/>
        <v>0</v>
      </c>
      <c r="H95" s="49">
        <f t="shared" ca="1" si="8"/>
        <v>0</v>
      </c>
    </row>
    <row r="96" spans="1:8">
      <c r="A96" t="str">
        <f t="shared" si="6"/>
        <v>Amount of land used (h/year) in a product system</v>
      </c>
      <c r="B96" s="49">
        <f t="shared" ca="1" si="8"/>
        <v>0</v>
      </c>
      <c r="C96" s="49">
        <f t="shared" ca="1" si="8"/>
        <v>0</v>
      </c>
      <c r="D96" s="49">
        <f t="shared" ca="1" si="8"/>
        <v>0</v>
      </c>
      <c r="E96" s="49">
        <f t="shared" ca="1" si="8"/>
        <v>0</v>
      </c>
      <c r="F96" s="49">
        <f t="shared" ca="1" si="8"/>
        <v>0</v>
      </c>
      <c r="G96" s="49">
        <f t="shared" ca="1" si="8"/>
        <v>0</v>
      </c>
      <c r="H96" s="49">
        <f t="shared" ca="1" si="8"/>
        <v>0</v>
      </c>
    </row>
    <row r="97" spans="1:8">
      <c r="A97" t="str">
        <f t="shared" si="6"/>
        <v>Cradle-to-gate LCA (single score)</v>
      </c>
      <c r="B97" s="49">
        <f t="shared" ca="1" si="8"/>
        <v>0</v>
      </c>
      <c r="C97" s="49">
        <f t="shared" ca="1" si="8"/>
        <v>0</v>
      </c>
      <c r="D97" s="49">
        <f t="shared" ca="1" si="8"/>
        <v>0</v>
      </c>
      <c r="E97" s="49">
        <f t="shared" ca="1" si="8"/>
        <v>0</v>
      </c>
      <c r="F97" s="49">
        <f t="shared" ca="1" si="8"/>
        <v>0</v>
      </c>
      <c r="G97" s="49">
        <f t="shared" ca="1" si="8"/>
        <v>1</v>
      </c>
      <c r="H97" s="49">
        <f t="shared" ca="1" si="8"/>
        <v>0.58333333333333337</v>
      </c>
    </row>
    <row r="98" spans="1:8">
      <c r="A98" t="str">
        <f t="shared" si="6"/>
        <v>Climate change</v>
      </c>
      <c r="B98" s="49">
        <f t="shared" ca="1" si="8"/>
        <v>0</v>
      </c>
      <c r="C98" s="49">
        <f t="shared" ca="1" si="8"/>
        <v>0</v>
      </c>
      <c r="D98" s="49">
        <f t="shared" ca="1" si="8"/>
        <v>0</v>
      </c>
      <c r="E98" s="49">
        <f t="shared" ca="1" si="8"/>
        <v>0</v>
      </c>
      <c r="F98" s="49">
        <f t="shared" ca="1" si="8"/>
        <v>0</v>
      </c>
      <c r="G98" s="49">
        <f t="shared" ca="1" si="8"/>
        <v>0</v>
      </c>
      <c r="H98" s="49">
        <f t="shared" ca="1" si="8"/>
        <v>0</v>
      </c>
    </row>
    <row r="99" spans="1:8">
      <c r="A99" t="str">
        <f t="shared" si="6"/>
        <v>Acidification</v>
      </c>
      <c r="B99" s="49">
        <f t="shared" ca="1" si="8"/>
        <v>0</v>
      </c>
      <c r="C99" s="49">
        <f t="shared" ca="1" si="8"/>
        <v>0</v>
      </c>
      <c r="D99" s="49">
        <f t="shared" ca="1" si="8"/>
        <v>0</v>
      </c>
      <c r="E99" s="49">
        <f t="shared" ca="1" si="8"/>
        <v>0</v>
      </c>
      <c r="F99" s="49">
        <f t="shared" ca="1" si="8"/>
        <v>0</v>
      </c>
      <c r="G99" s="49">
        <f t="shared" ca="1" si="8"/>
        <v>0</v>
      </c>
      <c r="H99" s="49">
        <f t="shared" ca="1" si="8"/>
        <v>0</v>
      </c>
    </row>
    <row r="100" spans="1:8">
      <c r="A100" t="str">
        <f>A51</f>
        <v>Eutrophication</v>
      </c>
      <c r="B100" s="49">
        <f t="shared" ca="1" si="8"/>
        <v>0</v>
      </c>
      <c r="C100" s="49">
        <f t="shared" ca="1" si="8"/>
        <v>0</v>
      </c>
      <c r="D100" s="49">
        <f t="shared" ca="1" si="8"/>
        <v>0</v>
      </c>
      <c r="E100" s="49">
        <f t="shared" ca="1" si="8"/>
        <v>0</v>
      </c>
      <c r="F100" s="49">
        <f t="shared" ca="1" si="8"/>
        <v>0</v>
      </c>
      <c r="G100" s="49">
        <f t="shared" ca="1" si="8"/>
        <v>0</v>
      </c>
      <c r="H100" s="49">
        <f t="shared" ca="1" si="8"/>
        <v>0</v>
      </c>
    </row>
    <row r="101" spans="1:8">
      <c r="A101" t="str">
        <f t="shared" si="6"/>
        <v>Ozone Depletion</v>
      </c>
      <c r="B101" s="49">
        <f t="shared" ca="1" si="8"/>
        <v>0</v>
      </c>
      <c r="C101" s="49">
        <f t="shared" ca="1" si="8"/>
        <v>0</v>
      </c>
      <c r="D101" s="49">
        <f t="shared" ca="1" si="8"/>
        <v>0</v>
      </c>
      <c r="E101" s="49">
        <f t="shared" ca="1" si="8"/>
        <v>0</v>
      </c>
      <c r="F101" s="49">
        <f t="shared" ca="1" si="8"/>
        <v>0</v>
      </c>
      <c r="G101" s="49">
        <f t="shared" ca="1" si="8"/>
        <v>0</v>
      </c>
      <c r="H101" s="49">
        <f t="shared" ca="1" si="8"/>
        <v>0</v>
      </c>
    </row>
    <row r="102" spans="1:8">
      <c r="A102" t="str">
        <f t="shared" si="6"/>
        <v>Photochemical ozone formation</v>
      </c>
      <c r="B102" s="49">
        <f t="shared" ca="1" si="8"/>
        <v>0</v>
      </c>
      <c r="C102" s="49">
        <f t="shared" ca="1" si="8"/>
        <v>0</v>
      </c>
      <c r="D102" s="49">
        <f t="shared" ca="1" si="8"/>
        <v>0</v>
      </c>
      <c r="E102" s="49">
        <f t="shared" ca="1" si="8"/>
        <v>0</v>
      </c>
      <c r="F102" s="49">
        <f t="shared" ca="1" si="8"/>
        <v>0</v>
      </c>
      <c r="G102" s="49">
        <f t="shared" ca="1" si="8"/>
        <v>0</v>
      </c>
      <c r="H102" s="49">
        <f t="shared" ca="1" si="8"/>
        <v>0</v>
      </c>
    </row>
    <row r="103" spans="1:8">
      <c r="A103" t="str">
        <f t="shared" si="6"/>
        <v>Cumulative energy demand</v>
      </c>
      <c r="B103" s="49">
        <f t="shared" ca="1" si="8"/>
        <v>0</v>
      </c>
      <c r="C103" s="49">
        <f t="shared" ca="1" si="8"/>
        <v>0</v>
      </c>
      <c r="D103" s="49">
        <f t="shared" ca="1" si="8"/>
        <v>0</v>
      </c>
      <c r="E103" s="49">
        <f t="shared" ca="1" si="8"/>
        <v>0</v>
      </c>
      <c r="F103" s="49">
        <f t="shared" ca="1" si="8"/>
        <v>0</v>
      </c>
      <c r="G103" s="49">
        <f t="shared" ca="1" si="8"/>
        <v>1</v>
      </c>
      <c r="H103" s="49">
        <f t="shared" ca="1" si="8"/>
        <v>0.9765625</v>
      </c>
    </row>
    <row r="104" spans="1:8">
      <c r="A104" t="str">
        <f>A55</f>
        <v>Threatened Species Index (TSI)</v>
      </c>
      <c r="B104" s="49">
        <f t="shared" ca="1" si="8"/>
        <v>0</v>
      </c>
      <c r="C104" s="49">
        <f t="shared" ca="1" si="8"/>
        <v>0</v>
      </c>
      <c r="D104" s="49">
        <f t="shared" ca="1" si="8"/>
        <v>0</v>
      </c>
      <c r="E104" s="49">
        <f t="shared" ca="1" si="8"/>
        <v>0</v>
      </c>
      <c r="F104" s="49">
        <f t="shared" ca="1" si="8"/>
        <v>0</v>
      </c>
      <c r="G104" s="49">
        <f t="shared" ca="1" si="8"/>
        <v>0</v>
      </c>
      <c r="H104" s="49">
        <f t="shared" ca="1" si="8"/>
        <v>0</v>
      </c>
    </row>
    <row r="105" spans="1:8">
      <c r="A105" t="str">
        <f t="shared" si="6"/>
        <v>Primary material use (%)</v>
      </c>
      <c r="B105" s="49">
        <f t="shared" ref="B105:H110" ca="1" si="9">IFERROR(IFERROR(B56,0)/$J56,0)</f>
        <v>1</v>
      </c>
      <c r="C105" s="49">
        <f t="shared" ca="1" si="9"/>
        <v>0</v>
      </c>
      <c r="D105" s="49">
        <f t="shared" ca="1" si="9"/>
        <v>0</v>
      </c>
      <c r="E105" s="49">
        <f t="shared" ca="1" si="9"/>
        <v>0</v>
      </c>
      <c r="F105" s="49">
        <f t="shared" ca="1" si="9"/>
        <v>1</v>
      </c>
      <c r="G105" s="49">
        <f t="shared" ca="1" si="9"/>
        <v>0</v>
      </c>
      <c r="H105" s="49">
        <f t="shared" ca="1" si="9"/>
        <v>0</v>
      </c>
    </row>
    <row r="106" spans="1:8">
      <c r="A106" t="str">
        <f t="shared" si="6"/>
        <v>Biotic resource depletion</v>
      </c>
      <c r="B106" s="49">
        <f t="shared" ca="1" si="9"/>
        <v>0</v>
      </c>
      <c r="C106" s="49">
        <f t="shared" ca="1" si="9"/>
        <v>0</v>
      </c>
      <c r="D106" s="49">
        <f t="shared" ca="1" si="9"/>
        <v>0</v>
      </c>
      <c r="E106" s="49">
        <f t="shared" ca="1" si="9"/>
        <v>0</v>
      </c>
      <c r="F106" s="49">
        <f t="shared" ca="1" si="9"/>
        <v>0</v>
      </c>
      <c r="G106" s="49">
        <f t="shared" ca="1" si="9"/>
        <v>0</v>
      </c>
      <c r="H106" s="49">
        <f t="shared" ca="1" si="9"/>
        <v>0</v>
      </c>
    </row>
    <row r="107" spans="1:8">
      <c r="A107" t="str">
        <f t="shared" si="6"/>
        <v>Replenishment rate (man-made biotic materials)</v>
      </c>
      <c r="B107" s="49">
        <f t="shared" ca="1" si="9"/>
        <v>1</v>
      </c>
      <c r="C107" s="49">
        <f t="shared" ca="1" si="9"/>
        <v>0</v>
      </c>
      <c r="D107" s="49">
        <f t="shared" ca="1" si="9"/>
        <v>0</v>
      </c>
      <c r="E107" s="49">
        <f t="shared" ca="1" si="9"/>
        <v>0</v>
      </c>
      <c r="F107" s="49">
        <f t="shared" ca="1" si="9"/>
        <v>0</v>
      </c>
      <c r="G107" s="49">
        <f t="shared" ca="1" si="9"/>
        <v>0</v>
      </c>
      <c r="H107" s="49">
        <f t="shared" ca="1" si="9"/>
        <v>0</v>
      </c>
    </row>
    <row r="108" spans="1:8">
      <c r="A108" t="str">
        <f t="shared" si="6"/>
        <v>Substance of very high concern for Authorisation (REACH framework)</v>
      </c>
      <c r="B108" s="49">
        <f t="shared" ca="1" si="9"/>
        <v>0</v>
      </c>
      <c r="C108" s="49">
        <f t="shared" ca="1" si="9"/>
        <v>0</v>
      </c>
      <c r="D108" s="49">
        <f t="shared" ca="1" si="9"/>
        <v>0</v>
      </c>
      <c r="E108" s="49">
        <f t="shared" ca="1" si="9"/>
        <v>0</v>
      </c>
      <c r="F108" s="49">
        <f t="shared" ca="1" si="9"/>
        <v>1</v>
      </c>
      <c r="G108" s="49">
        <f t="shared" ca="1" si="9"/>
        <v>0</v>
      </c>
      <c r="H108" s="49">
        <f t="shared" ca="1" si="9"/>
        <v>0</v>
      </c>
    </row>
    <row r="109" spans="1:8">
      <c r="A109" t="str">
        <f>A60</f>
        <v>% supply as by-product</v>
      </c>
      <c r="B109" s="49">
        <f t="shared" ca="1" si="9"/>
        <v>1</v>
      </c>
      <c r="C109" s="49">
        <f t="shared" ca="1" si="9"/>
        <v>0</v>
      </c>
      <c r="D109" s="49">
        <f t="shared" ca="1" si="9"/>
        <v>1</v>
      </c>
      <c r="E109" s="49">
        <f t="shared" ca="1" si="9"/>
        <v>1</v>
      </c>
      <c r="F109" s="49">
        <f t="shared" ca="1" si="9"/>
        <v>0</v>
      </c>
      <c r="G109" s="49">
        <f t="shared" ca="1" si="9"/>
        <v>0.98</v>
      </c>
      <c r="H109" s="49">
        <f t="shared" ca="1" si="9"/>
        <v>0.52</v>
      </c>
    </row>
    <row r="110" spans="1:8">
      <c r="A110" t="str">
        <f t="shared" si="6"/>
        <v>% expected demand growth</v>
      </c>
      <c r="B110" s="49">
        <f t="shared" ca="1" si="9"/>
        <v>0</v>
      </c>
      <c r="C110" s="49">
        <f t="shared" ca="1" si="9"/>
        <v>0</v>
      </c>
      <c r="D110" s="49">
        <f t="shared" ca="1" si="9"/>
        <v>0</v>
      </c>
      <c r="E110" s="49">
        <f t="shared" ca="1" si="9"/>
        <v>0</v>
      </c>
      <c r="F110" s="49">
        <f t="shared" ca="1" si="9"/>
        <v>0.23996920024707405</v>
      </c>
      <c r="G110" s="49">
        <f t="shared" ca="1" si="9"/>
        <v>0.50716835697269247</v>
      </c>
      <c r="H110" s="49">
        <f t="shared" ca="1" si="9"/>
        <v>1</v>
      </c>
    </row>
    <row r="113" spans="1:8">
      <c r="A113" s="99" t="str">
        <f>A64</f>
        <v>Normalized values</v>
      </c>
      <c r="B113" s="99" t="str">
        <f t="shared" ref="B113:H113" si="10">B64</f>
        <v>Low-quality green wood</v>
      </c>
      <c r="C113" s="99" t="str">
        <f t="shared" si="10"/>
        <v>Electricity</v>
      </c>
      <c r="D113" s="99" t="str">
        <f t="shared" si="10"/>
        <v>Virgin sawdust</v>
      </c>
      <c r="E113" s="99" t="str">
        <f t="shared" si="10"/>
        <v>Residual biomass</v>
      </c>
      <c r="F113" s="99" t="str">
        <f t="shared" si="10"/>
        <v>Adhesive</v>
      </c>
      <c r="G113" s="99" t="str">
        <f t="shared" si="10"/>
        <v>Cobalt</v>
      </c>
      <c r="H113" s="99" t="str">
        <f t="shared" si="10"/>
        <v>Lithium</v>
      </c>
    </row>
    <row r="114" spans="1:8">
      <c r="A114" s="100" t="str">
        <f t="shared" ref="A114:H142" si="11">A65</f>
        <v>Supply is dominated in a few countries (bottleneck)</v>
      </c>
      <c r="B114" s="101">
        <f t="shared" ca="1" si="11"/>
        <v>1</v>
      </c>
      <c r="C114" s="101"/>
      <c r="D114" s="101">
        <f t="shared" ca="1" si="11"/>
        <v>1</v>
      </c>
      <c r="E114" s="101">
        <f t="shared" ca="1" si="11"/>
        <v>1</v>
      </c>
      <c r="F114" s="101">
        <f t="shared" ca="1" si="11"/>
        <v>0.81162139215471585</v>
      </c>
      <c r="G114" s="101">
        <f t="shared" ca="1" si="11"/>
        <v>0.88024683582887242</v>
      </c>
      <c r="H114" s="101">
        <f t="shared" ca="1" si="11"/>
        <v>0.83696137290416883</v>
      </c>
    </row>
    <row r="115" spans="1:8">
      <c r="A115" s="100" t="str">
        <f t="shared" si="11"/>
        <v>WGI - Political stability &amp; absence of Violence/terrorism (2020)</v>
      </c>
      <c r="B115" s="101">
        <f t="shared" ca="1" si="11"/>
        <v>0.5362350322508993</v>
      </c>
      <c r="C115" s="101"/>
      <c r="D115" s="101">
        <f t="shared" ca="1" si="11"/>
        <v>0.5362350322508993</v>
      </c>
      <c r="E115" s="101">
        <f t="shared" ca="1" si="11"/>
        <v>0.5362350322508993</v>
      </c>
      <c r="F115" s="101">
        <f t="shared" ca="1" si="11"/>
        <v>0.69047791523296287</v>
      </c>
      <c r="G115" s="101">
        <f t="shared" ca="1" si="11"/>
        <v>1</v>
      </c>
      <c r="H115" s="101">
        <f t="shared" ca="1" si="11"/>
        <v>0.71500013307203159</v>
      </c>
    </row>
    <row r="116" spans="1:8">
      <c r="A116" s="100" t="str">
        <f t="shared" si="11"/>
        <v>WGI - Government effectiveness (2020)</v>
      </c>
      <c r="B116" s="101">
        <f t="shared" ca="1" si="11"/>
        <v>0.28650264284952748</v>
      </c>
      <c r="C116" s="101"/>
      <c r="D116" s="101">
        <f t="shared" ca="1" si="11"/>
        <v>0.28650264284952748</v>
      </c>
      <c r="E116" s="101">
        <f t="shared" ca="1" si="11"/>
        <v>0.28650264284952748</v>
      </c>
      <c r="F116" s="101">
        <f t="shared" ca="1" si="11"/>
        <v>0.31216328447324865</v>
      </c>
      <c r="G116" s="101">
        <f t="shared" ca="1" si="11"/>
        <v>1</v>
      </c>
      <c r="H116" s="101">
        <f t="shared" ca="1" si="11"/>
        <v>0.34043982776405596</v>
      </c>
    </row>
    <row r="117" spans="1:8">
      <c r="A117" s="100" t="str">
        <f t="shared" si="11"/>
        <v>WGI - Regulatory Quality (2020)</v>
      </c>
      <c r="B117" s="101">
        <f t="shared" ca="1" si="11"/>
        <v>0.3402601908421764</v>
      </c>
      <c r="C117" s="101"/>
      <c r="D117" s="101">
        <f t="shared" ca="1" si="11"/>
        <v>0.3402601908421764</v>
      </c>
      <c r="E117" s="101">
        <f t="shared" ca="1" si="11"/>
        <v>0.3402601908421764</v>
      </c>
      <c r="F117" s="101">
        <f t="shared" ca="1" si="11"/>
        <v>0.4308312769308113</v>
      </c>
      <c r="G117" s="101">
        <f t="shared" ca="1" si="11"/>
        <v>1</v>
      </c>
      <c r="H117" s="101">
        <f t="shared" ca="1" si="11"/>
        <v>0.45891823570663648</v>
      </c>
    </row>
    <row r="118" spans="1:8">
      <c r="A118" s="100" t="str">
        <f t="shared" si="11"/>
        <v>WGI - Rule of law (2020)</v>
      </c>
      <c r="B118" s="101">
        <f t="shared" ca="1" si="11"/>
        <v>0.27009180212529071</v>
      </c>
      <c r="C118" s="101"/>
      <c r="D118" s="101">
        <f t="shared" ca="1" si="11"/>
        <v>0.27009180212529071</v>
      </c>
      <c r="E118" s="101">
        <f t="shared" ca="1" si="11"/>
        <v>0.27009180212529071</v>
      </c>
      <c r="F118" s="101">
        <f t="shared" ca="1" si="11"/>
        <v>0.40303702224336013</v>
      </c>
      <c r="G118" s="101">
        <f t="shared" ca="1" si="11"/>
        <v>1</v>
      </c>
      <c r="H118" s="101">
        <f t="shared" ca="1" si="11"/>
        <v>0.41306044808701342</v>
      </c>
    </row>
    <row r="119" spans="1:8">
      <c r="A119" s="100" t="str">
        <f t="shared" si="11"/>
        <v>WGI - Control of corruption (2020)</v>
      </c>
      <c r="B119" s="101">
        <f t="shared" ca="1" si="11"/>
        <v>0.29529992453694076</v>
      </c>
      <c r="C119" s="101"/>
      <c r="D119" s="101">
        <f t="shared" ca="1" si="11"/>
        <v>0.29529992453694076</v>
      </c>
      <c r="E119" s="101">
        <f t="shared" ca="1" si="11"/>
        <v>0.29529992453694076</v>
      </c>
      <c r="F119" s="101">
        <f t="shared" ca="1" si="11"/>
        <v>0.40618803558541627</v>
      </c>
      <c r="G119" s="101">
        <f t="shared" ca="1" si="11"/>
        <v>1</v>
      </c>
      <c r="H119" s="101">
        <f t="shared" ca="1" si="11"/>
        <v>0.39787143695186317</v>
      </c>
    </row>
    <row r="120" spans="1:8">
      <c r="A120" s="100" t="str">
        <f t="shared" si="11"/>
        <v>WGI - Voice and Accountability (2020)</v>
      </c>
      <c r="B120" s="101">
        <f t="shared" ca="1" si="11"/>
        <v>0.2663505702538434</v>
      </c>
      <c r="C120" s="101"/>
      <c r="D120" s="101">
        <f t="shared" ca="1" si="11"/>
        <v>0.2663505702538434</v>
      </c>
      <c r="E120" s="101">
        <f t="shared" ca="1" si="11"/>
        <v>0.2663505702538434</v>
      </c>
      <c r="F120" s="101">
        <f t="shared" ca="1" si="11"/>
        <v>0.81290203227273627</v>
      </c>
      <c r="G120" s="101">
        <f t="shared" ca="1" si="11"/>
        <v>1</v>
      </c>
      <c r="H120" s="101">
        <f t="shared" ca="1" si="11"/>
        <v>0.69231176708097719</v>
      </c>
    </row>
    <row r="121" spans="1:8">
      <c r="A121" s="100" t="str">
        <f t="shared" si="11"/>
        <v>Fragile State Index (2022)</v>
      </c>
      <c r="B121" s="101">
        <f t="shared" ca="1" si="11"/>
        <v>0.44536947063406607</v>
      </c>
      <c r="C121" s="101"/>
      <c r="D121" s="101">
        <f t="shared" ca="1" si="11"/>
        <v>0.44536947063406607</v>
      </c>
      <c r="E121" s="101">
        <f t="shared" ca="1" si="11"/>
        <v>0.44536947063406607</v>
      </c>
      <c r="F121" s="101">
        <f t="shared" ca="1" si="11"/>
        <v>0.59706865912055385</v>
      </c>
      <c r="G121" s="101">
        <f t="shared" ca="1" si="11"/>
        <v>1</v>
      </c>
      <c r="H121" s="101">
        <f t="shared" ca="1" si="11"/>
        <v>0.5717799896700545</v>
      </c>
    </row>
    <row r="122" spans="1:8">
      <c r="A122" s="100" t="str">
        <f t="shared" si="11"/>
        <v>Policy Perception Index (2021)</v>
      </c>
      <c r="B122" s="101">
        <f t="shared" ca="1" si="11"/>
        <v>0.84925858496125439</v>
      </c>
      <c r="C122" s="101"/>
      <c r="D122" s="101">
        <f t="shared" ca="1" si="11"/>
        <v>0.84925858496125439</v>
      </c>
      <c r="E122" s="101">
        <f t="shared" ca="1" si="11"/>
        <v>0.84925858496125439</v>
      </c>
      <c r="F122" s="101">
        <f t="shared" ca="1" si="11"/>
        <v>0.77446723978323428</v>
      </c>
      <c r="G122" s="101">
        <f t="shared" ca="1" si="11"/>
        <v>1</v>
      </c>
      <c r="H122" s="101">
        <f t="shared" ca="1" si="11"/>
        <v>0.71933405663093375</v>
      </c>
    </row>
    <row r="123" spans="1:8">
      <c r="A123" s="100" t="str">
        <f t="shared" si="11"/>
        <v>Enabling trade index (2016)</v>
      </c>
      <c r="B123" s="101">
        <f t="shared" ca="1" si="11"/>
        <v>0.52479504007664457</v>
      </c>
      <c r="C123" s="101"/>
      <c r="D123" s="101">
        <f t="shared" ca="1" si="11"/>
        <v>0.52479504007664457</v>
      </c>
      <c r="E123" s="101">
        <f t="shared" ca="1" si="11"/>
        <v>0.52479504007664457</v>
      </c>
      <c r="F123" s="101">
        <f t="shared" ca="1" si="11"/>
        <v>0.67143253790271173</v>
      </c>
      <c r="G123" s="101">
        <f t="shared" ca="1" si="11"/>
        <v>1</v>
      </c>
      <c r="H123" s="101">
        <f t="shared" ca="1" si="11"/>
        <v>0.66880856270232858</v>
      </c>
    </row>
    <row r="124" spans="1:8">
      <c r="A124" s="100" t="str">
        <f t="shared" si="11"/>
        <v>Environmental Performance Index (2024)</v>
      </c>
      <c r="B124" s="101">
        <f t="shared" ca="1" si="11"/>
        <v>0.64103248966335113</v>
      </c>
      <c r="C124" s="101"/>
      <c r="D124" s="101">
        <f t="shared" ca="1" si="11"/>
        <v>0.64103248966335113</v>
      </c>
      <c r="E124" s="101">
        <f t="shared" ca="1" si="11"/>
        <v>0.64103248966335113</v>
      </c>
      <c r="F124" s="101">
        <f t="shared" ca="1" si="11"/>
        <v>0.89228161269529238</v>
      </c>
      <c r="G124" s="101">
        <f t="shared" ca="1" si="11"/>
        <v>1</v>
      </c>
      <c r="H124" s="101">
        <f t="shared" ca="1" si="11"/>
        <v>0.91681891188296183</v>
      </c>
    </row>
    <row r="125" spans="1:8">
      <c r="A125" s="100" t="str">
        <f t="shared" si="11"/>
        <v>Child labour (% ages 5-17) (2010-2019)</v>
      </c>
      <c r="B125" s="101"/>
      <c r="C125" s="101"/>
      <c r="D125" s="101"/>
      <c r="E125" s="101"/>
      <c r="F125" s="101">
        <f t="shared" ca="1" si="11"/>
        <v>3.4587828378489671E-2</v>
      </c>
      <c r="G125" s="101">
        <f t="shared" ca="1" si="11"/>
        <v>1</v>
      </c>
      <c r="H125" s="101">
        <f t="shared" ca="1" si="11"/>
        <v>0.24833694766989675</v>
      </c>
    </row>
    <row r="126" spans="1:8">
      <c r="A126" s="100" t="str">
        <f t="shared" si="11"/>
        <v>Global Peace Index (2022)</v>
      </c>
      <c r="B126" s="101">
        <f t="shared" ca="1" si="11"/>
        <v>0.38870399972048247</v>
      </c>
      <c r="C126" s="101"/>
      <c r="D126" s="101">
        <f t="shared" ca="1" si="11"/>
        <v>0.38870399972048247</v>
      </c>
      <c r="E126" s="101">
        <f t="shared" ca="1" si="11"/>
        <v>0.38870399972048247</v>
      </c>
      <c r="F126" s="101">
        <f t="shared" ca="1" si="11"/>
        <v>0.57036306700558148</v>
      </c>
      <c r="G126" s="101">
        <f t="shared" ca="1" si="11"/>
        <v>1</v>
      </c>
      <c r="H126" s="101">
        <f t="shared" ca="1" si="11"/>
        <v>0.5453429766864949</v>
      </c>
    </row>
    <row r="127" spans="1:8">
      <c r="A127" s="100" t="str">
        <f t="shared" si="11"/>
        <v>Corruption Perceptions Index CPI (2021)</v>
      </c>
      <c r="B127" s="101">
        <f t="shared" ca="1" si="11"/>
        <v>0.56057840192034036</v>
      </c>
      <c r="C127" s="101"/>
      <c r="D127" s="101">
        <f t="shared" ca="1" si="11"/>
        <v>0.56057840192034036</v>
      </c>
      <c r="E127" s="101">
        <f t="shared" ca="1" si="11"/>
        <v>0.56057840192034036</v>
      </c>
      <c r="F127" s="101">
        <f t="shared" ca="1" si="11"/>
        <v>0.62094838366560789</v>
      </c>
      <c r="G127" s="101">
        <f t="shared" ca="1" si="11"/>
        <v>1</v>
      </c>
      <c r="H127" s="101">
        <f t="shared" ca="1" si="11"/>
        <v>0.64509637636371475</v>
      </c>
    </row>
    <row r="128" spans="1:8">
      <c r="A128" s="100" t="str">
        <f t="shared" si="11"/>
        <v>Human Development Index HDI (2019)</v>
      </c>
      <c r="B128" s="101">
        <f t="shared" ca="1" si="11"/>
        <v>0.23023625597475075</v>
      </c>
      <c r="C128" s="101"/>
      <c r="D128" s="101">
        <f t="shared" ca="1" si="11"/>
        <v>0.23023625597475075</v>
      </c>
      <c r="E128" s="101">
        <f t="shared" ca="1" si="11"/>
        <v>0.23023625597475075</v>
      </c>
      <c r="F128" s="101">
        <f t="shared" ca="1" si="11"/>
        <v>0.39495111077002043</v>
      </c>
      <c r="G128" s="101">
        <f t="shared" ca="1" si="11"/>
        <v>1</v>
      </c>
      <c r="H128" s="101">
        <f t="shared" ca="1" si="11"/>
        <v>0.43373153013576754</v>
      </c>
    </row>
    <row r="129" spans="1:8">
      <c r="A129" s="100" t="str">
        <f t="shared" si="11"/>
        <v>Natural disaster Index (NDI) (2013)</v>
      </c>
      <c r="B129" s="101">
        <f t="shared" ca="1" si="11"/>
        <v>0.16705573784764732</v>
      </c>
      <c r="C129" s="101"/>
      <c r="D129" s="101">
        <f t="shared" ca="1" si="11"/>
        <v>0.16705573784764732</v>
      </c>
      <c r="E129" s="101">
        <f t="shared" ca="1" si="11"/>
        <v>0.16705573784764732</v>
      </c>
      <c r="F129" s="101">
        <f t="shared" ca="1" si="11"/>
        <v>1</v>
      </c>
      <c r="G129" s="101"/>
      <c r="H129" s="101"/>
    </row>
    <row r="130" spans="1:8">
      <c r="A130" s="100" t="str">
        <f t="shared" si="11"/>
        <v>Economic Vulnerability Index (2024)</v>
      </c>
      <c r="B130" s="101"/>
      <c r="C130" s="101"/>
      <c r="D130" s="101"/>
      <c r="E130" s="101"/>
      <c r="F130" s="101">
        <f t="shared" ca="1" si="11"/>
        <v>1</v>
      </c>
      <c r="G130" s="101"/>
      <c r="H130" s="101"/>
    </row>
    <row r="131" spans="1:8">
      <c r="A131" s="100" t="str">
        <f t="shared" si="11"/>
        <v>Economic Vulnerability Index - Share of agriculture, forestry and fisheries (2024)</v>
      </c>
      <c r="B131" s="101"/>
      <c r="C131" s="101"/>
      <c r="D131" s="101"/>
      <c r="E131" s="101"/>
      <c r="F131" s="101">
        <f t="shared" ca="1" si="11"/>
        <v>1</v>
      </c>
      <c r="G131" s="101"/>
      <c r="H131" s="101"/>
    </row>
    <row r="132" spans="1:8">
      <c r="A132" s="100" t="str">
        <f t="shared" si="11"/>
        <v xml:space="preserve">Economic Vulnerability Index - Remoteness and landlockedness (2024)		</v>
      </c>
      <c r="B132" s="101"/>
      <c r="C132" s="101"/>
      <c r="D132" s="101"/>
      <c r="E132" s="101"/>
      <c r="F132" s="101">
        <f t="shared" ca="1" si="11"/>
        <v>1</v>
      </c>
      <c r="G132" s="101"/>
      <c r="H132" s="101"/>
    </row>
    <row r="133" spans="1:8">
      <c r="A133" s="100" t="str">
        <f t="shared" si="11"/>
        <v>Economic Vulnerability Index - Export concentration (2024)</v>
      </c>
      <c r="B133" s="101"/>
      <c r="C133" s="101"/>
      <c r="D133" s="101"/>
      <c r="E133" s="101"/>
      <c r="F133" s="101">
        <f t="shared" ca="1" si="11"/>
        <v>1</v>
      </c>
      <c r="G133" s="101"/>
      <c r="H133" s="101"/>
    </row>
    <row r="134" spans="1:8">
      <c r="A134" s="100" t="str">
        <f t="shared" si="11"/>
        <v>Economic Vulnerability Index - Export instability (2024)</v>
      </c>
      <c r="B134" s="101"/>
      <c r="C134" s="101"/>
      <c r="D134" s="101"/>
      <c r="E134" s="101"/>
      <c r="F134" s="101">
        <f t="shared" ca="1" si="11"/>
        <v>1</v>
      </c>
      <c r="G134" s="101"/>
      <c r="H134" s="101"/>
    </row>
    <row r="135" spans="1:8">
      <c r="A135" s="100" t="str">
        <f t="shared" si="11"/>
        <v>Economic Vulnerability Index - Share of population living in low elevated coastal zones (2024)</v>
      </c>
      <c r="B135" s="101"/>
      <c r="C135" s="101"/>
      <c r="D135" s="101"/>
      <c r="E135" s="101"/>
      <c r="F135" s="101">
        <f t="shared" ca="1" si="11"/>
        <v>1</v>
      </c>
      <c r="G135" s="101"/>
      <c r="H135" s="101"/>
    </row>
    <row r="136" spans="1:8">
      <c r="A136" s="100" t="str">
        <f t="shared" si="11"/>
        <v xml:space="preserve">Economic Vulnerability Index - Share of population living in drylands (2024) 	</v>
      </c>
      <c r="B136" s="101"/>
      <c r="C136" s="101"/>
      <c r="D136" s="101"/>
      <c r="E136" s="101"/>
      <c r="F136" s="101">
        <f t="shared" ca="1" si="11"/>
        <v>1</v>
      </c>
      <c r="G136" s="101"/>
      <c r="H136" s="101"/>
    </row>
    <row r="137" spans="1:8">
      <c r="A137" s="100" t="str">
        <f t="shared" si="11"/>
        <v>Economic Vulnerability Index - Agricultural instability (2024)</v>
      </c>
      <c r="B137" s="101"/>
      <c r="C137" s="101"/>
      <c r="D137" s="101"/>
      <c r="E137" s="101"/>
      <c r="F137" s="101">
        <f t="shared" ca="1" si="11"/>
        <v>1</v>
      </c>
      <c r="G137" s="101"/>
      <c r="H137" s="101"/>
    </row>
    <row r="138" spans="1:8">
      <c r="A138" s="100" t="str">
        <f t="shared" si="11"/>
        <v>Economic Vulnerability Index -  Victims of disasters (%) (2024)</v>
      </c>
      <c r="B138" s="101"/>
      <c r="C138" s="101"/>
      <c r="D138" s="101"/>
      <c r="E138" s="101"/>
      <c r="F138" s="101">
        <f t="shared" ca="1" si="11"/>
        <v>1</v>
      </c>
      <c r="G138" s="101"/>
      <c r="H138" s="101"/>
    </row>
    <row r="139" spans="1:8">
      <c r="A139" s="100" t="str">
        <f t="shared" si="11"/>
        <v>Water Depletion Index (WDI) (2018)</v>
      </c>
      <c r="B139" s="101">
        <f t="shared" ca="1" si="11"/>
        <v>1</v>
      </c>
      <c r="C139" s="101"/>
      <c r="D139" s="101">
        <f t="shared" ca="1" si="11"/>
        <v>1</v>
      </c>
      <c r="E139" s="101">
        <f t="shared" ca="1" si="11"/>
        <v>1</v>
      </c>
      <c r="F139" s="101">
        <f t="shared" ca="1" si="11"/>
        <v>0.45750779633021244</v>
      </c>
      <c r="G139" s="101"/>
      <c r="H139" s="101"/>
    </row>
    <row r="140" spans="1:8">
      <c r="A140" s="100" t="str">
        <f>A91</f>
        <v>EPI Species Habitat Index (2024)</v>
      </c>
      <c r="B140" s="101">
        <f t="shared" ref="B140:F140" ca="1" si="12">B91</f>
        <v>0.51270794462127045</v>
      </c>
      <c r="C140" s="101"/>
      <c r="D140" s="101">
        <f t="shared" ca="1" si="12"/>
        <v>0.51270794462127045</v>
      </c>
      <c r="E140" s="101">
        <f t="shared" ca="1" si="12"/>
        <v>0.51270794462127045</v>
      </c>
      <c r="F140" s="101">
        <f t="shared" ca="1" si="12"/>
        <v>1</v>
      </c>
      <c r="G140" s="101"/>
      <c r="H140" s="101"/>
    </row>
    <row r="141" spans="1:8">
      <c r="A141" s="100" t="str">
        <f t="shared" si="11"/>
        <v>EPI Protected Area Representativeness Index (2024)</v>
      </c>
      <c r="B141" s="101">
        <f t="shared" ca="1" si="11"/>
        <v>0.57274578572236678</v>
      </c>
      <c r="C141" s="101"/>
      <c r="D141" s="101">
        <f t="shared" ca="1" si="11"/>
        <v>0.57274578572236678</v>
      </c>
      <c r="E141" s="101">
        <f t="shared" ca="1" si="11"/>
        <v>0.57274578572236678</v>
      </c>
      <c r="F141" s="101">
        <f t="shared" ca="1" si="11"/>
        <v>1</v>
      </c>
      <c r="G141" s="101"/>
      <c r="H141" s="101"/>
    </row>
    <row r="142" spans="1:8">
      <c r="A142" s="100" t="str">
        <f t="shared" si="11"/>
        <v xml:space="preserve">Total subjected to export restrictions </v>
      </c>
      <c r="B142" s="101"/>
      <c r="C142" s="101"/>
      <c r="D142" s="101"/>
      <c r="E142" s="101"/>
      <c r="F142" s="101">
        <f t="shared" ca="1" si="11"/>
        <v>0.19083969465648853</v>
      </c>
      <c r="G142" s="101">
        <f t="shared" ca="1" si="11"/>
        <v>1</v>
      </c>
      <c r="H142" s="101">
        <f t="shared" ca="1" si="11"/>
        <v>0.13994910941475827</v>
      </c>
    </row>
    <row r="143" spans="1:8">
      <c r="A143" s="99" t="s">
        <v>653</v>
      </c>
      <c r="B143" s="102" t="s">
        <v>654</v>
      </c>
      <c r="C143" s="102" t="s">
        <v>639</v>
      </c>
      <c r="D143" s="102" t="s">
        <v>640</v>
      </c>
      <c r="E143" s="102" t="s">
        <v>641</v>
      </c>
      <c r="F143" s="102" t="s">
        <v>642</v>
      </c>
      <c r="G143" s="102" t="s">
        <v>643</v>
      </c>
      <c r="H143" s="102" t="s">
        <v>644</v>
      </c>
    </row>
    <row r="144" spans="1:8">
      <c r="A144" s="100" t="str">
        <f>A94</f>
        <v>Potential to recycle</v>
      </c>
      <c r="B144" s="101">
        <f ca="1">B94</f>
        <v>0.5</v>
      </c>
      <c r="C144" s="101"/>
      <c r="D144" s="101">
        <f ca="1">D94</f>
        <v>1</v>
      </c>
      <c r="E144" s="101">
        <f ca="1">E94</f>
        <v>1</v>
      </c>
      <c r="F144" s="101">
        <f ca="1">F94</f>
        <v>1</v>
      </c>
      <c r="G144" s="101"/>
      <c r="H144" s="101"/>
    </row>
    <row r="145" spans="1:8">
      <c r="A145" s="100" t="str">
        <f>A95</f>
        <v>Amount of phosphorous applied (kg) in a product system</v>
      </c>
      <c r="B145" s="101"/>
      <c r="C145" s="101"/>
      <c r="D145" s="101"/>
      <c r="E145" s="101"/>
      <c r="F145" s="101"/>
      <c r="G145" s="101"/>
      <c r="H145" s="101"/>
    </row>
    <row r="146" spans="1:8">
      <c r="A146" s="100" t="str">
        <f>A96</f>
        <v>Amount of land used (h/year) in a product system</v>
      </c>
      <c r="B146" s="101"/>
      <c r="C146" s="101"/>
      <c r="D146" s="101"/>
      <c r="E146" s="101"/>
      <c r="F146" s="101"/>
      <c r="G146" s="101"/>
      <c r="H146" s="101"/>
    </row>
    <row r="147" spans="1:8">
      <c r="A147" s="100" t="str">
        <f>A97</f>
        <v>Cradle-to-gate LCA (single score)</v>
      </c>
      <c r="B147" s="101"/>
      <c r="C147" s="101"/>
      <c r="D147" s="101"/>
      <c r="E147" s="101"/>
      <c r="F147" s="101"/>
      <c r="G147" s="101">
        <f ca="1">G97</f>
        <v>1</v>
      </c>
      <c r="H147" s="101">
        <f ca="1">H97</f>
        <v>0.58333333333333337</v>
      </c>
    </row>
    <row r="148" spans="1:8">
      <c r="A148" s="100" t="str">
        <f>A98</f>
        <v>Climate change</v>
      </c>
      <c r="B148" s="101"/>
      <c r="C148" s="101"/>
      <c r="D148" s="101"/>
      <c r="E148" s="101"/>
      <c r="F148" s="101"/>
      <c r="G148" s="101"/>
      <c r="H148" s="101"/>
    </row>
    <row r="149" spans="1:8">
      <c r="A149" s="100" t="str">
        <f>A99</f>
        <v>Acidification</v>
      </c>
      <c r="B149" s="101"/>
      <c r="C149" s="101"/>
      <c r="D149" s="101"/>
      <c r="E149" s="101"/>
      <c r="F149" s="101"/>
      <c r="G149" s="101"/>
      <c r="H149" s="101"/>
    </row>
    <row r="150" spans="1:8">
      <c r="A150" s="100" t="str">
        <f>A100</f>
        <v>Eutrophication</v>
      </c>
      <c r="B150" s="101"/>
      <c r="C150" s="101"/>
      <c r="D150" s="101"/>
      <c r="E150" s="101"/>
      <c r="F150" s="101"/>
      <c r="G150" s="101"/>
      <c r="H150" s="101"/>
    </row>
    <row r="151" spans="1:8">
      <c r="A151" s="100" t="str">
        <f>A101</f>
        <v>Ozone Depletion</v>
      </c>
      <c r="B151" s="101"/>
      <c r="C151" s="101"/>
      <c r="D151" s="101"/>
      <c r="E151" s="101"/>
      <c r="F151" s="101"/>
      <c r="G151" s="101"/>
      <c r="H151" s="101"/>
    </row>
    <row r="152" spans="1:8">
      <c r="A152" s="100" t="str">
        <f>A102</f>
        <v>Photochemical ozone formation</v>
      </c>
      <c r="B152" s="101"/>
      <c r="C152" s="101"/>
      <c r="D152" s="101"/>
      <c r="E152" s="101"/>
      <c r="F152" s="101"/>
      <c r="G152" s="101"/>
      <c r="H152" s="101"/>
    </row>
    <row r="153" spans="1:8">
      <c r="A153" s="100" t="str">
        <f>A103</f>
        <v>Cumulative energy demand</v>
      </c>
      <c r="B153" s="101"/>
      <c r="C153" s="101"/>
      <c r="D153" s="101"/>
      <c r="E153" s="101"/>
      <c r="F153" s="101"/>
      <c r="G153" s="101">
        <f ca="1">G103</f>
        <v>1</v>
      </c>
      <c r="H153" s="101">
        <f ca="1">H103</f>
        <v>0.9765625</v>
      </c>
    </row>
    <row r="154" spans="1:8">
      <c r="A154" s="100" t="str">
        <f>A104</f>
        <v>Threatened Species Index (TSI)</v>
      </c>
      <c r="B154" s="101"/>
      <c r="C154" s="101"/>
      <c r="D154" s="101"/>
      <c r="E154" s="101"/>
      <c r="F154" s="101"/>
      <c r="G154" s="101"/>
      <c r="H154" s="101"/>
    </row>
    <row r="155" spans="1:8">
      <c r="A155" s="100" t="str">
        <f>A105</f>
        <v>Primary material use (%)</v>
      </c>
      <c r="B155" s="101">
        <f ca="1">B105</f>
        <v>1</v>
      </c>
      <c r="C155" s="101"/>
      <c r="D155" s="101"/>
      <c r="E155" s="101"/>
      <c r="F155" s="101">
        <f ca="1">F105</f>
        <v>1</v>
      </c>
      <c r="G155" s="101"/>
      <c r="H155" s="101"/>
    </row>
    <row r="156" spans="1:8">
      <c r="A156" s="100" t="str">
        <f>A106</f>
        <v>Biotic resource depletion</v>
      </c>
      <c r="B156" s="101"/>
      <c r="C156" s="101"/>
      <c r="D156" s="101"/>
      <c r="E156" s="101"/>
      <c r="F156" s="101"/>
      <c r="G156" s="101"/>
      <c r="H156" s="101"/>
    </row>
    <row r="157" spans="1:8">
      <c r="A157" s="100" t="str">
        <f>A107</f>
        <v>Replenishment rate (man-made biotic materials)</v>
      </c>
      <c r="B157" s="101">
        <f ca="1">B107</f>
        <v>1</v>
      </c>
      <c r="C157" s="101"/>
      <c r="D157" s="101"/>
      <c r="E157" s="101"/>
      <c r="F157" s="101"/>
      <c r="G157" s="101"/>
      <c r="H157" s="101"/>
    </row>
    <row r="158" spans="1:8">
      <c r="A158" s="100" t="str">
        <f>A108</f>
        <v>Substance of very high concern for Authorisation (REACH framework)</v>
      </c>
      <c r="B158" s="101"/>
      <c r="C158" s="101"/>
      <c r="D158" s="101"/>
      <c r="E158" s="101"/>
      <c r="F158" s="101">
        <f ca="1">F108</f>
        <v>1</v>
      </c>
      <c r="G158" s="101"/>
      <c r="H158" s="101"/>
    </row>
    <row r="159" spans="1:8">
      <c r="A159" s="100" t="str">
        <f>A109</f>
        <v>% supply as by-product</v>
      </c>
      <c r="B159" s="101">
        <f ca="1">B109</f>
        <v>1</v>
      </c>
      <c r="C159" s="101"/>
      <c r="D159" s="101">
        <f ca="1">D109</f>
        <v>1</v>
      </c>
      <c r="E159" s="101">
        <f ca="1">E109</f>
        <v>1</v>
      </c>
      <c r="F159" s="101"/>
      <c r="G159" s="101">
        <f ca="1">G109</f>
        <v>0.98</v>
      </c>
      <c r="H159" s="101">
        <f ca="1">H109</f>
        <v>0.52</v>
      </c>
    </row>
    <row r="160" spans="1:8">
      <c r="A160" s="100" t="str">
        <f>A110</f>
        <v>% expected demand growth</v>
      </c>
      <c r="B160" s="101"/>
      <c r="C160" s="101"/>
      <c r="D160" s="101"/>
      <c r="E160" s="101"/>
      <c r="F160" s="101">
        <f ca="1">F110</f>
        <v>0.23996920024707405</v>
      </c>
      <c r="G160" s="101">
        <f ca="1">G110</f>
        <v>0.50716835697269247</v>
      </c>
      <c r="H160" s="101">
        <f ca="1">H110</f>
        <v>1</v>
      </c>
    </row>
  </sheetData>
  <conditionalFormatting sqref="B65:H110">
    <cfRule type="colorScale" priority="2">
      <colorScale>
        <cfvo type="min"/>
        <cfvo type="percentile" val="50"/>
        <cfvo type="max"/>
        <color rgb="FF63BE7B"/>
        <color rgb="FFFFEB84"/>
        <color rgb="FFF8696B"/>
      </colorScale>
    </cfRule>
  </conditionalFormatting>
  <conditionalFormatting sqref="B114:H160">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94857-7F62-41C6-B00F-3DE1A9083AF6}">
  <dimension ref="A1:AI322"/>
  <sheetViews>
    <sheetView workbookViewId="0"/>
  </sheetViews>
  <sheetFormatPr defaultColWidth="8.85546875" defaultRowHeight="14.45"/>
  <cols>
    <col min="1" max="1" width="34" bestFit="1" customWidth="1"/>
    <col min="2" max="2" width="29.42578125" customWidth="1"/>
    <col min="3" max="3" width="25" customWidth="1"/>
    <col min="4" max="4" width="46.85546875" customWidth="1"/>
    <col min="5" max="5" width="35.85546875" customWidth="1"/>
  </cols>
  <sheetData>
    <row r="1" spans="1:35">
      <c r="A1" s="27" t="s">
        <v>655</v>
      </c>
    </row>
    <row r="2" spans="1:35" ht="15" thickBot="1">
      <c r="A2" s="27"/>
    </row>
    <row r="3" spans="1:35" ht="15" thickBot="1">
      <c r="A3" s="103" t="s">
        <v>656</v>
      </c>
      <c r="B3" s="30" t="s">
        <v>657</v>
      </c>
      <c r="C3" s="30" t="str">
        <f>T3</f>
        <v>% of market represented</v>
      </c>
      <c r="D3" s="65" t="s">
        <v>658</v>
      </c>
      <c r="E3" s="31"/>
      <c r="F3" s="31"/>
      <c r="G3" s="31"/>
      <c r="H3" s="31"/>
      <c r="I3" s="31"/>
      <c r="J3" s="31"/>
      <c r="K3" s="31"/>
      <c r="L3" s="31"/>
      <c r="M3" s="31"/>
      <c r="N3" s="31"/>
      <c r="O3" s="31"/>
      <c r="P3" s="31"/>
      <c r="Q3" s="31"/>
      <c r="T3" s="32" t="s">
        <v>659</v>
      </c>
      <c r="U3">
        <f t="shared" ref="U3:AE3" si="0">E3</f>
        <v>0</v>
      </c>
      <c r="V3">
        <f t="shared" si="0"/>
        <v>0</v>
      </c>
      <c r="W3">
        <f t="shared" si="0"/>
        <v>0</v>
      </c>
      <c r="X3">
        <f t="shared" si="0"/>
        <v>0</v>
      </c>
      <c r="Y3">
        <f t="shared" si="0"/>
        <v>0</v>
      </c>
      <c r="Z3">
        <f t="shared" si="0"/>
        <v>0</v>
      </c>
      <c r="AA3">
        <f t="shared" si="0"/>
        <v>0</v>
      </c>
      <c r="AB3">
        <f t="shared" si="0"/>
        <v>0</v>
      </c>
      <c r="AC3">
        <f t="shared" si="0"/>
        <v>0</v>
      </c>
      <c r="AD3">
        <f t="shared" si="0"/>
        <v>0</v>
      </c>
      <c r="AE3">
        <f t="shared" si="0"/>
        <v>0</v>
      </c>
      <c r="AF3">
        <f>P3</f>
        <v>0</v>
      </c>
      <c r="AG3">
        <f>Q3</f>
        <v>0</v>
      </c>
      <c r="AI3" s="33"/>
    </row>
    <row r="4" spans="1:35">
      <c r="A4" s="103"/>
      <c r="B4" s="30">
        <f>S4</f>
        <v>0</v>
      </c>
      <c r="C4" s="30">
        <f t="shared" ref="C4:C30" si="1">T4</f>
        <v>0</v>
      </c>
      <c r="D4" s="30" t="s">
        <v>660</v>
      </c>
      <c r="E4" s="34"/>
      <c r="F4" s="34"/>
      <c r="G4" s="34"/>
      <c r="H4" s="34"/>
      <c r="I4" s="34"/>
      <c r="J4" s="34"/>
      <c r="K4" s="34"/>
      <c r="L4" s="35"/>
      <c r="M4" s="35"/>
      <c r="N4" s="35"/>
      <c r="O4" s="35"/>
      <c r="P4" s="35"/>
      <c r="Q4" s="35"/>
      <c r="R4" t="s">
        <v>661</v>
      </c>
      <c r="S4" s="36">
        <f>SUM(U4:AG4)</f>
        <v>0</v>
      </c>
      <c r="T4" s="37">
        <f>SUM($E4:Q4)</f>
        <v>0</v>
      </c>
      <c r="U4">
        <f t="shared" ref="U4:AE4" si="2">(100*E4)^2</f>
        <v>0</v>
      </c>
      <c r="V4">
        <f t="shared" si="2"/>
        <v>0</v>
      </c>
      <c r="W4">
        <f t="shared" si="2"/>
        <v>0</v>
      </c>
      <c r="X4">
        <f t="shared" si="2"/>
        <v>0</v>
      </c>
      <c r="Y4">
        <f t="shared" si="2"/>
        <v>0</v>
      </c>
      <c r="Z4">
        <f t="shared" si="2"/>
        <v>0</v>
      </c>
      <c r="AA4">
        <f t="shared" si="2"/>
        <v>0</v>
      </c>
      <c r="AB4">
        <f t="shared" si="2"/>
        <v>0</v>
      </c>
      <c r="AC4">
        <f t="shared" si="2"/>
        <v>0</v>
      </c>
      <c r="AD4">
        <f t="shared" si="2"/>
        <v>0</v>
      </c>
      <c r="AE4">
        <f t="shared" si="2"/>
        <v>0</v>
      </c>
      <c r="AF4">
        <f>(100*P4)^2</f>
        <v>0</v>
      </c>
      <c r="AG4">
        <f>(100*Q4)^2</f>
        <v>0</v>
      </c>
      <c r="AI4" s="33"/>
    </row>
    <row r="5" spans="1:35">
      <c r="A5" s="30"/>
      <c r="B5" s="30"/>
      <c r="C5" s="30">
        <f>T5</f>
        <v>0</v>
      </c>
      <c r="D5" s="30" t="s">
        <v>127</v>
      </c>
      <c r="E5" s="38"/>
      <c r="F5" s="38"/>
      <c r="G5" s="38"/>
      <c r="H5" s="38"/>
      <c r="I5" s="38"/>
      <c r="J5" s="38"/>
      <c r="K5" s="38"/>
      <c r="L5" s="39"/>
      <c r="M5" s="39"/>
      <c r="N5" s="39"/>
      <c r="O5" s="39"/>
      <c r="P5" s="39"/>
      <c r="Q5" s="39"/>
      <c r="R5" s="31" t="s">
        <v>647</v>
      </c>
      <c r="S5" s="36">
        <f t="shared" ref="S5:S15" si="3">SUM(U5:AG5)</f>
        <v>0</v>
      </c>
      <c r="U5">
        <f>IF(E5&lt;&gt;"Yes",0,E$4)</f>
        <v>0</v>
      </c>
      <c r="V5">
        <f t="shared" ref="V5:AG5" si="4">IF(F5&lt;&gt;"Yes",0,F$4)</f>
        <v>0</v>
      </c>
      <c r="W5">
        <f t="shared" si="4"/>
        <v>0</v>
      </c>
      <c r="X5">
        <f t="shared" si="4"/>
        <v>0</v>
      </c>
      <c r="Y5">
        <f t="shared" si="4"/>
        <v>0</v>
      </c>
      <c r="Z5">
        <f t="shared" si="4"/>
        <v>0</v>
      </c>
      <c r="AA5">
        <f t="shared" si="4"/>
        <v>0</v>
      </c>
      <c r="AB5">
        <f t="shared" si="4"/>
        <v>0</v>
      </c>
      <c r="AC5">
        <f t="shared" si="4"/>
        <v>0</v>
      </c>
      <c r="AD5">
        <f t="shared" si="4"/>
        <v>0</v>
      </c>
      <c r="AE5">
        <f t="shared" si="4"/>
        <v>0</v>
      </c>
      <c r="AF5">
        <f t="shared" si="4"/>
        <v>0</v>
      </c>
      <c r="AG5">
        <f t="shared" si="4"/>
        <v>0</v>
      </c>
      <c r="AI5" s="40"/>
    </row>
    <row r="6" spans="1:35">
      <c r="A6" s="41">
        <f t="shared" ref="A6:A19" ca="1" si="5">_xlfn.AGGREGATE(9,6,E6:Q6)</f>
        <v>0</v>
      </c>
      <c r="B6" s="42"/>
      <c r="C6" s="30">
        <f t="shared" ca="1" si="1"/>
        <v>0</v>
      </c>
      <c r="D6" s="30" t="str">
        <f>'Country performance'!B2</f>
        <v>WGI - Political stability &amp; absence of Violence/terrorism (2020)</v>
      </c>
      <c r="E6" s="41" t="e" cm="1">
        <f t="array" aca="1" ref="E6" ca="1">E$4*INDEX(INDIRECT("country"&amp;"["&amp;E$3&amp; "]"),'Country performance'!$A44)</f>
        <v>#REF!</v>
      </c>
      <c r="F6" s="41" t="e" cm="1">
        <f t="array" aca="1" ref="F6" ca="1">F$4*INDEX(INDIRECT("country"&amp;"["&amp;F$3&amp; "]"),'Country performance'!$A44)</f>
        <v>#REF!</v>
      </c>
      <c r="G6" s="41" t="e" cm="1">
        <f t="array" aca="1" ref="G6" ca="1">G$4*INDEX(INDIRECT("country"&amp;"["&amp;G$3&amp; "]"),'Country performance'!$A44)</f>
        <v>#REF!</v>
      </c>
      <c r="H6" s="41" t="e" cm="1">
        <f t="array" aca="1" ref="H6" ca="1">H$4*INDEX(INDIRECT("country"&amp;"["&amp;H$3&amp; "]"),'Country performance'!$A44)</f>
        <v>#REF!</v>
      </c>
      <c r="I6" s="41" t="e" cm="1">
        <f t="array" aca="1" ref="I6" ca="1">I$4*INDEX(INDIRECT("country"&amp;"["&amp;I$3&amp; "]"),'Country performance'!$A44)</f>
        <v>#REF!</v>
      </c>
      <c r="J6" s="41" t="e" cm="1">
        <f t="array" aca="1" ref="J6" ca="1">J$4*INDEX(INDIRECT("country"&amp;"["&amp;J$3&amp; "]"),'Country performance'!$A44)</f>
        <v>#REF!</v>
      </c>
      <c r="K6" s="41" t="e" cm="1">
        <f t="array" aca="1" ref="K6" ca="1">K$4*INDEX(INDIRECT("country"&amp;"["&amp;K$3&amp; "]"),'Country performance'!$A44)</f>
        <v>#REF!</v>
      </c>
      <c r="L6" s="41" t="e" cm="1">
        <f t="array" aca="1" ref="L6" ca="1">L$4*INDEX(INDIRECT("country"&amp;"["&amp;L$3&amp; "]"),'Country performance'!$A44)</f>
        <v>#REF!</v>
      </c>
      <c r="M6" s="41" t="e" cm="1">
        <f t="array" aca="1" ref="M6" ca="1">M$4*INDEX(INDIRECT("country"&amp;"["&amp;M$3&amp; "]"),'Country performance'!$A44)</f>
        <v>#REF!</v>
      </c>
      <c r="N6" s="41" t="e" cm="1">
        <f t="array" aca="1" ref="N6" ca="1">N$4*INDEX(INDIRECT("country"&amp;"["&amp;N$3&amp; "]"),'Country performance'!$A44)</f>
        <v>#REF!</v>
      </c>
      <c r="O6" s="41" t="e" cm="1">
        <f t="array" aca="1" ref="O6" ca="1">O$4*INDEX(INDIRECT("country"&amp;"["&amp;O$3&amp; "]"),'Country performance'!$A44)</f>
        <v>#REF!</v>
      </c>
      <c r="P6" s="41" t="e" cm="1">
        <f t="array" aca="1" ref="P6" ca="1">P$4*INDEX(INDIRECT("country"&amp;"["&amp;P$3&amp; "]"),'Country performance'!$A44)</f>
        <v>#REF!</v>
      </c>
      <c r="Q6" s="41" t="e" cm="1">
        <f t="array" aca="1" ref="Q6" ca="1">Q$4*INDEX(INDIRECT("country"&amp;"["&amp;Q$3&amp; "]"),'Country performance'!$A44)</f>
        <v>#REF!</v>
      </c>
      <c r="R6" t="s">
        <v>662</v>
      </c>
      <c r="S6" s="36">
        <f t="shared" ca="1" si="3"/>
        <v>0</v>
      </c>
      <c r="T6" s="43">
        <f ca="1">T$4-S6</f>
        <v>0</v>
      </c>
      <c r="U6">
        <f ca="1">IFERROR((E6/E6-1),E$4)</f>
        <v>0</v>
      </c>
      <c r="V6">
        <f t="shared" ref="V6:AG21" ca="1" si="6">IFERROR((F6/F6-1),F$4)</f>
        <v>0</v>
      </c>
      <c r="W6">
        <f t="shared" ca="1" si="6"/>
        <v>0</v>
      </c>
      <c r="X6">
        <f t="shared" ca="1" si="6"/>
        <v>0</v>
      </c>
      <c r="Y6">
        <f t="shared" ca="1" si="6"/>
        <v>0</v>
      </c>
      <c r="Z6">
        <f t="shared" ca="1" si="6"/>
        <v>0</v>
      </c>
      <c r="AA6">
        <f t="shared" ca="1" si="6"/>
        <v>0</v>
      </c>
      <c r="AB6">
        <f t="shared" ca="1" si="6"/>
        <v>0</v>
      </c>
      <c r="AC6">
        <f t="shared" ca="1" si="6"/>
        <v>0</v>
      </c>
      <c r="AD6">
        <f t="shared" ca="1" si="6"/>
        <v>0</v>
      </c>
      <c r="AE6">
        <f t="shared" ca="1" si="6"/>
        <v>0</v>
      </c>
      <c r="AF6">
        <f t="shared" ca="1" si="6"/>
        <v>0</v>
      </c>
      <c r="AG6">
        <f t="shared" ca="1" si="6"/>
        <v>0</v>
      </c>
      <c r="AI6" s="40"/>
    </row>
    <row r="7" spans="1:35">
      <c r="A7" s="41">
        <f t="shared" ca="1" si="5"/>
        <v>0</v>
      </c>
      <c r="B7" s="42"/>
      <c r="C7" s="30">
        <f t="shared" ca="1" si="1"/>
        <v>0</v>
      </c>
      <c r="D7" s="30" t="str">
        <f>'Country performance'!B3</f>
        <v>WGI - Government effectiveness (2020)</v>
      </c>
      <c r="E7" s="41" t="e" cm="1">
        <f t="array" aca="1" ref="E7" ca="1">E$4*INDEX(INDIRECT("country"&amp;"["&amp;E$3&amp; "]"),'Country performance'!$A45)</f>
        <v>#REF!</v>
      </c>
      <c r="F7" s="41" t="e" cm="1">
        <f t="array" aca="1" ref="F7" ca="1">F$4*INDEX(INDIRECT("country"&amp;"["&amp;F$3&amp; "]"),'Country performance'!$A45)</f>
        <v>#REF!</v>
      </c>
      <c r="G7" s="41" t="e" cm="1">
        <f t="array" aca="1" ref="G7" ca="1">G$4*INDEX(INDIRECT("country"&amp;"["&amp;G$3&amp; "]"),'Country performance'!$A45)</f>
        <v>#REF!</v>
      </c>
      <c r="H7" s="41" t="e" cm="1">
        <f t="array" aca="1" ref="H7" ca="1">H$4*INDEX(INDIRECT("country"&amp;"["&amp;H$3&amp; "]"),'Country performance'!$A45)</f>
        <v>#REF!</v>
      </c>
      <c r="I7" s="41" t="e" cm="1">
        <f t="array" aca="1" ref="I7" ca="1">I$4*INDEX(INDIRECT("country"&amp;"["&amp;I$3&amp; "]"),'Country performance'!$A45)</f>
        <v>#REF!</v>
      </c>
      <c r="J7" s="41" t="e" cm="1">
        <f t="array" aca="1" ref="J7" ca="1">J$4*INDEX(INDIRECT("country"&amp;"["&amp;J$3&amp; "]"),'Country performance'!$A45)</f>
        <v>#REF!</v>
      </c>
      <c r="K7" s="41" t="e" cm="1">
        <f t="array" aca="1" ref="K7" ca="1">K$4*INDEX(INDIRECT("country"&amp;"["&amp;K$3&amp; "]"),'Country performance'!$A45)</f>
        <v>#REF!</v>
      </c>
      <c r="L7" s="41" t="e" cm="1">
        <f t="array" aca="1" ref="L7" ca="1">L$4*INDEX(INDIRECT("country"&amp;"["&amp;L$3&amp; "]"),'Country performance'!$A45)</f>
        <v>#REF!</v>
      </c>
      <c r="M7" s="41" t="e" cm="1">
        <f t="array" aca="1" ref="M7" ca="1">M$4*INDEX(INDIRECT("country"&amp;"["&amp;M$3&amp; "]"),'Country performance'!$A45)</f>
        <v>#REF!</v>
      </c>
      <c r="N7" s="41" t="e" cm="1">
        <f t="array" aca="1" ref="N7" ca="1">N$4*INDEX(INDIRECT("country"&amp;"["&amp;N$3&amp; "]"),'Country performance'!$A45)</f>
        <v>#REF!</v>
      </c>
      <c r="O7" s="41" t="e" cm="1">
        <f t="array" aca="1" ref="O7" ca="1">O$4*INDEX(INDIRECT("country"&amp;"["&amp;O$3&amp; "]"),'Country performance'!$A45)</f>
        <v>#REF!</v>
      </c>
      <c r="P7" s="41" t="e" cm="1">
        <f t="array" aca="1" ref="P7" ca="1">P$4*INDEX(INDIRECT("country"&amp;"["&amp;P$3&amp; "]"),'Country performance'!$A45)</f>
        <v>#REF!</v>
      </c>
      <c r="Q7" s="41" t="e" cm="1">
        <f t="array" aca="1" ref="Q7" ca="1">Q$4*INDEX(INDIRECT("country"&amp;"["&amp;Q$3&amp; "]"),'Country performance'!$A45)</f>
        <v>#REF!</v>
      </c>
      <c r="R7" t="s">
        <v>662</v>
      </c>
      <c r="S7" s="36">
        <f t="shared" ca="1" si="3"/>
        <v>0</v>
      </c>
      <c r="T7" s="43">
        <f t="shared" ref="T7:T29" ca="1" si="7">T$4-S7</f>
        <v>0</v>
      </c>
      <c r="U7">
        <f t="shared" ref="U7:AG29" ca="1" si="8">IFERROR((E7/E7-1),E$4)</f>
        <v>0</v>
      </c>
      <c r="V7">
        <f t="shared" ca="1" si="6"/>
        <v>0</v>
      </c>
      <c r="W7">
        <f t="shared" ca="1" si="6"/>
        <v>0</v>
      </c>
      <c r="X7">
        <f t="shared" ca="1" si="6"/>
        <v>0</v>
      </c>
      <c r="Y7">
        <f t="shared" ca="1" si="6"/>
        <v>0</v>
      </c>
      <c r="Z7">
        <f t="shared" ca="1" si="6"/>
        <v>0</v>
      </c>
      <c r="AA7">
        <f t="shared" ca="1" si="6"/>
        <v>0</v>
      </c>
      <c r="AB7">
        <f t="shared" ca="1" si="6"/>
        <v>0</v>
      </c>
      <c r="AC7">
        <f t="shared" ca="1" si="6"/>
        <v>0</v>
      </c>
      <c r="AD7">
        <f t="shared" ca="1" si="6"/>
        <v>0</v>
      </c>
      <c r="AE7">
        <f t="shared" ca="1" si="6"/>
        <v>0</v>
      </c>
      <c r="AF7">
        <f t="shared" ca="1" si="6"/>
        <v>0</v>
      </c>
      <c r="AG7">
        <f t="shared" ca="1" si="6"/>
        <v>0</v>
      </c>
      <c r="AI7" s="40"/>
    </row>
    <row r="8" spans="1:35">
      <c r="A8" s="41">
        <f t="shared" ca="1" si="5"/>
        <v>0</v>
      </c>
      <c r="B8" s="42"/>
      <c r="C8" s="30">
        <f t="shared" ca="1" si="1"/>
        <v>0</v>
      </c>
      <c r="D8" s="30" t="str">
        <f>'Country performance'!B4</f>
        <v>WGI - Regulatory Quality (2020)</v>
      </c>
      <c r="E8" s="41" t="e" cm="1">
        <f t="array" aca="1" ref="E8" ca="1">E$4*INDEX(INDIRECT("country"&amp;"["&amp;E$3&amp; "]"),'Country performance'!$A46)</f>
        <v>#REF!</v>
      </c>
      <c r="F8" s="41" t="e" cm="1">
        <f t="array" aca="1" ref="F8" ca="1">F$4*INDEX(INDIRECT("country"&amp;"["&amp;F$3&amp; "]"),'Country performance'!$A46)</f>
        <v>#REF!</v>
      </c>
      <c r="G8" s="41" t="e" cm="1">
        <f t="array" aca="1" ref="G8" ca="1">G$4*INDEX(INDIRECT("country"&amp;"["&amp;G$3&amp; "]"),'Country performance'!$A46)</f>
        <v>#REF!</v>
      </c>
      <c r="H8" s="41" t="e" cm="1">
        <f t="array" aca="1" ref="H8" ca="1">H$4*INDEX(INDIRECT("country"&amp;"["&amp;H$3&amp; "]"),'Country performance'!$A46)</f>
        <v>#REF!</v>
      </c>
      <c r="I8" s="41" t="e" cm="1">
        <f t="array" aca="1" ref="I8" ca="1">I$4*INDEX(INDIRECT("country"&amp;"["&amp;I$3&amp; "]"),'Country performance'!$A46)</f>
        <v>#REF!</v>
      </c>
      <c r="J8" s="41" t="e" cm="1">
        <f t="array" aca="1" ref="J8" ca="1">J$4*INDEX(INDIRECT("country"&amp;"["&amp;J$3&amp; "]"),'Country performance'!$A46)</f>
        <v>#REF!</v>
      </c>
      <c r="K8" s="41" t="e" cm="1">
        <f t="array" aca="1" ref="K8" ca="1">K$4*INDEX(INDIRECT("country"&amp;"["&amp;K$3&amp; "]"),'Country performance'!$A46)</f>
        <v>#REF!</v>
      </c>
      <c r="L8" s="41" t="e" cm="1">
        <f t="array" aca="1" ref="L8" ca="1">L$4*INDEX(INDIRECT("country"&amp;"["&amp;L$3&amp; "]"),'Country performance'!$A46)</f>
        <v>#REF!</v>
      </c>
      <c r="M8" s="41" t="e" cm="1">
        <f t="array" aca="1" ref="M8" ca="1">M$4*INDEX(INDIRECT("country"&amp;"["&amp;M$3&amp; "]"),'Country performance'!$A46)</f>
        <v>#REF!</v>
      </c>
      <c r="N8" s="41" t="e" cm="1">
        <f t="array" aca="1" ref="N8" ca="1">N$4*INDEX(INDIRECT("country"&amp;"["&amp;N$3&amp; "]"),'Country performance'!$A46)</f>
        <v>#REF!</v>
      </c>
      <c r="O8" s="41" t="e" cm="1">
        <f t="array" aca="1" ref="O8" ca="1">O$4*INDEX(INDIRECT("country"&amp;"["&amp;O$3&amp; "]"),'Country performance'!$A46)</f>
        <v>#REF!</v>
      </c>
      <c r="P8" s="41" t="e" cm="1">
        <f t="array" aca="1" ref="P8" ca="1">P$4*INDEX(INDIRECT("country"&amp;"["&amp;P$3&amp; "]"),'Country performance'!$A46)</f>
        <v>#REF!</v>
      </c>
      <c r="Q8" s="41" t="e" cm="1">
        <f t="array" aca="1" ref="Q8" ca="1">Q$4*INDEX(INDIRECT("country"&amp;"["&amp;Q$3&amp; "]"),'Country performance'!$A46)</f>
        <v>#REF!</v>
      </c>
      <c r="R8" t="s">
        <v>662</v>
      </c>
      <c r="S8" s="36">
        <f t="shared" ca="1" si="3"/>
        <v>0</v>
      </c>
      <c r="T8" s="43">
        <f t="shared" ca="1" si="7"/>
        <v>0</v>
      </c>
      <c r="U8">
        <f t="shared" ca="1" si="8"/>
        <v>0</v>
      </c>
      <c r="V8">
        <f t="shared" ca="1" si="6"/>
        <v>0</v>
      </c>
      <c r="W8">
        <f t="shared" ca="1" si="6"/>
        <v>0</v>
      </c>
      <c r="X8">
        <f t="shared" ca="1" si="6"/>
        <v>0</v>
      </c>
      <c r="Y8">
        <f t="shared" ca="1" si="6"/>
        <v>0</v>
      </c>
      <c r="Z8">
        <f t="shared" ca="1" si="6"/>
        <v>0</v>
      </c>
      <c r="AA8">
        <f t="shared" ca="1" si="6"/>
        <v>0</v>
      </c>
      <c r="AB8">
        <f t="shared" ca="1" si="6"/>
        <v>0</v>
      </c>
      <c r="AC8">
        <f t="shared" ca="1" si="6"/>
        <v>0</v>
      </c>
      <c r="AD8">
        <f t="shared" ca="1" si="6"/>
        <v>0</v>
      </c>
      <c r="AE8">
        <f t="shared" ca="1" si="6"/>
        <v>0</v>
      </c>
      <c r="AF8">
        <f t="shared" ca="1" si="6"/>
        <v>0</v>
      </c>
      <c r="AG8">
        <f t="shared" ca="1" si="6"/>
        <v>0</v>
      </c>
      <c r="AI8" s="40"/>
    </row>
    <row r="9" spans="1:35">
      <c r="A9" s="41">
        <f t="shared" ca="1" si="5"/>
        <v>0</v>
      </c>
      <c r="B9" s="42"/>
      <c r="C9" s="30">
        <f t="shared" ca="1" si="1"/>
        <v>0</v>
      </c>
      <c r="D9" s="30" t="str">
        <f>'Country performance'!B5</f>
        <v>WGI - Rule of law (2020)</v>
      </c>
      <c r="E9" s="41" t="e" cm="1">
        <f t="array" aca="1" ref="E9" ca="1">E$4*INDEX(INDIRECT("country"&amp;"["&amp;E$3&amp; "]"),'Country performance'!$A47)</f>
        <v>#REF!</v>
      </c>
      <c r="F9" s="41" t="e" cm="1">
        <f t="array" aca="1" ref="F9" ca="1">F$4*INDEX(INDIRECT("country"&amp;"["&amp;F$3&amp; "]"),'Country performance'!$A47)</f>
        <v>#REF!</v>
      </c>
      <c r="G9" s="41" t="e" cm="1">
        <f t="array" aca="1" ref="G9" ca="1">G$4*INDEX(INDIRECT("country"&amp;"["&amp;G$3&amp; "]"),'Country performance'!$A47)</f>
        <v>#REF!</v>
      </c>
      <c r="H9" s="41" t="e" cm="1">
        <f t="array" aca="1" ref="H9" ca="1">H$4*INDEX(INDIRECT("country"&amp;"["&amp;H$3&amp; "]"),'Country performance'!$A47)</f>
        <v>#REF!</v>
      </c>
      <c r="I9" s="41" t="e" cm="1">
        <f t="array" aca="1" ref="I9" ca="1">I$4*INDEX(INDIRECT("country"&amp;"["&amp;I$3&amp; "]"),'Country performance'!$A47)</f>
        <v>#REF!</v>
      </c>
      <c r="J9" s="41" t="e" cm="1">
        <f t="array" aca="1" ref="J9" ca="1">J$4*INDEX(INDIRECT("country"&amp;"["&amp;J$3&amp; "]"),'Country performance'!$A47)</f>
        <v>#REF!</v>
      </c>
      <c r="K9" s="41" t="e" cm="1">
        <f t="array" aca="1" ref="K9" ca="1">K$4*INDEX(INDIRECT("country"&amp;"["&amp;K$3&amp; "]"),'Country performance'!$A47)</f>
        <v>#REF!</v>
      </c>
      <c r="L9" s="41" t="e" cm="1">
        <f t="array" aca="1" ref="L9" ca="1">L$4*INDEX(INDIRECT("country"&amp;"["&amp;L$3&amp; "]"),'Country performance'!$A47)</f>
        <v>#REF!</v>
      </c>
      <c r="M9" s="41" t="e" cm="1">
        <f t="array" aca="1" ref="M9" ca="1">M$4*INDEX(INDIRECT("country"&amp;"["&amp;M$3&amp; "]"),'Country performance'!$A47)</f>
        <v>#REF!</v>
      </c>
      <c r="N9" s="41" t="e" cm="1">
        <f t="array" aca="1" ref="N9" ca="1">N$4*INDEX(INDIRECT("country"&amp;"["&amp;N$3&amp; "]"),'Country performance'!$A47)</f>
        <v>#REF!</v>
      </c>
      <c r="O9" s="41" t="e" cm="1">
        <f t="array" aca="1" ref="O9" ca="1">O$4*INDEX(INDIRECT("country"&amp;"["&amp;O$3&amp; "]"),'Country performance'!$A47)</f>
        <v>#REF!</v>
      </c>
      <c r="P9" s="41" t="e" cm="1">
        <f t="array" aca="1" ref="P9" ca="1">P$4*INDEX(INDIRECT("country"&amp;"["&amp;P$3&amp; "]"),'Country performance'!$A47)</f>
        <v>#REF!</v>
      </c>
      <c r="Q9" s="41" t="e" cm="1">
        <f t="array" aca="1" ref="Q9" ca="1">Q$4*INDEX(INDIRECT("country"&amp;"["&amp;Q$3&amp; "]"),'Country performance'!$A47)</f>
        <v>#REF!</v>
      </c>
      <c r="R9" t="s">
        <v>662</v>
      </c>
      <c r="S9" s="36">
        <f t="shared" ca="1" si="3"/>
        <v>0</v>
      </c>
      <c r="T9" s="43">
        <f t="shared" ca="1" si="7"/>
        <v>0</v>
      </c>
      <c r="U9">
        <f t="shared" ca="1" si="8"/>
        <v>0</v>
      </c>
      <c r="V9">
        <f t="shared" ca="1" si="6"/>
        <v>0</v>
      </c>
      <c r="W9">
        <f t="shared" ca="1" si="6"/>
        <v>0</v>
      </c>
      <c r="X9">
        <f t="shared" ca="1" si="6"/>
        <v>0</v>
      </c>
      <c r="Y9">
        <f t="shared" ca="1" si="6"/>
        <v>0</v>
      </c>
      <c r="Z9">
        <f t="shared" ca="1" si="6"/>
        <v>0</v>
      </c>
      <c r="AA9">
        <f t="shared" ca="1" si="6"/>
        <v>0</v>
      </c>
      <c r="AB9">
        <f t="shared" ca="1" si="6"/>
        <v>0</v>
      </c>
      <c r="AC9">
        <f t="shared" ca="1" si="6"/>
        <v>0</v>
      </c>
      <c r="AD9">
        <f t="shared" ca="1" si="6"/>
        <v>0</v>
      </c>
      <c r="AE9">
        <f t="shared" ca="1" si="6"/>
        <v>0</v>
      </c>
      <c r="AF9">
        <f t="shared" ca="1" si="6"/>
        <v>0</v>
      </c>
      <c r="AG9">
        <f t="shared" ca="1" si="6"/>
        <v>0</v>
      </c>
      <c r="AI9" s="40"/>
    </row>
    <row r="10" spans="1:35">
      <c r="A10" s="41">
        <f t="shared" ca="1" si="5"/>
        <v>0</v>
      </c>
      <c r="B10" s="42"/>
      <c r="C10" s="30">
        <f t="shared" ca="1" si="1"/>
        <v>0</v>
      </c>
      <c r="D10" s="30" t="str">
        <f>'Country performance'!B6</f>
        <v>WGI - Control of corruption (2020)</v>
      </c>
      <c r="E10" s="41" t="e" cm="1">
        <f t="array" aca="1" ref="E10" ca="1">E$4*INDEX(INDIRECT("country"&amp;"["&amp;E$3&amp; "]"),'Country performance'!$A48)</f>
        <v>#REF!</v>
      </c>
      <c r="F10" s="41" t="e" cm="1">
        <f t="array" aca="1" ref="F10" ca="1">F$4*INDEX(INDIRECT("country"&amp;"["&amp;F$3&amp; "]"),'Country performance'!$A48)</f>
        <v>#REF!</v>
      </c>
      <c r="G10" s="41" t="e" cm="1">
        <f t="array" aca="1" ref="G10" ca="1">G$4*INDEX(INDIRECT("country"&amp;"["&amp;G$3&amp; "]"),'Country performance'!$A48)</f>
        <v>#REF!</v>
      </c>
      <c r="H10" s="41" t="e" cm="1">
        <f t="array" aca="1" ref="H10" ca="1">H$4*INDEX(INDIRECT("country"&amp;"["&amp;H$3&amp; "]"),'Country performance'!$A48)</f>
        <v>#REF!</v>
      </c>
      <c r="I10" s="41" t="e" cm="1">
        <f t="array" aca="1" ref="I10" ca="1">I$4*INDEX(INDIRECT("country"&amp;"["&amp;I$3&amp; "]"),'Country performance'!$A48)</f>
        <v>#REF!</v>
      </c>
      <c r="J10" s="41" t="e" cm="1">
        <f t="array" aca="1" ref="J10" ca="1">J$4*INDEX(INDIRECT("country"&amp;"["&amp;J$3&amp; "]"),'Country performance'!$A48)</f>
        <v>#REF!</v>
      </c>
      <c r="K10" s="41" t="e" cm="1">
        <f t="array" aca="1" ref="K10" ca="1">K$4*INDEX(INDIRECT("country"&amp;"["&amp;K$3&amp; "]"),'Country performance'!$A48)</f>
        <v>#REF!</v>
      </c>
      <c r="L10" s="41" t="e" cm="1">
        <f t="array" aca="1" ref="L10" ca="1">L$4*INDEX(INDIRECT("country"&amp;"["&amp;L$3&amp; "]"),'Country performance'!$A48)</f>
        <v>#REF!</v>
      </c>
      <c r="M10" s="41" t="e" cm="1">
        <f t="array" aca="1" ref="M10" ca="1">M$4*INDEX(INDIRECT("country"&amp;"["&amp;M$3&amp; "]"),'Country performance'!$A48)</f>
        <v>#REF!</v>
      </c>
      <c r="N10" s="41" t="e" cm="1">
        <f t="array" aca="1" ref="N10" ca="1">N$4*INDEX(INDIRECT("country"&amp;"["&amp;N$3&amp; "]"),'Country performance'!$A48)</f>
        <v>#REF!</v>
      </c>
      <c r="O10" s="41" t="e" cm="1">
        <f t="array" aca="1" ref="O10" ca="1">O$4*INDEX(INDIRECT("country"&amp;"["&amp;O$3&amp; "]"),'Country performance'!$A48)</f>
        <v>#REF!</v>
      </c>
      <c r="P10" s="41" t="e" cm="1">
        <f t="array" aca="1" ref="P10" ca="1">P$4*INDEX(INDIRECT("country"&amp;"["&amp;P$3&amp; "]"),'Country performance'!$A48)</f>
        <v>#REF!</v>
      </c>
      <c r="Q10" s="41" t="e" cm="1">
        <f t="array" aca="1" ref="Q10" ca="1">Q$4*INDEX(INDIRECT("country"&amp;"["&amp;Q$3&amp; "]"),'Country performance'!$A48)</f>
        <v>#REF!</v>
      </c>
      <c r="R10" t="s">
        <v>662</v>
      </c>
      <c r="S10" s="36">
        <f t="shared" ca="1" si="3"/>
        <v>0</v>
      </c>
      <c r="T10" s="43">
        <f t="shared" ca="1" si="7"/>
        <v>0</v>
      </c>
      <c r="U10">
        <f t="shared" ca="1" si="8"/>
        <v>0</v>
      </c>
      <c r="V10">
        <f t="shared" ca="1" si="6"/>
        <v>0</v>
      </c>
      <c r="W10">
        <f t="shared" ca="1" si="6"/>
        <v>0</v>
      </c>
      <c r="X10">
        <f t="shared" ca="1" si="6"/>
        <v>0</v>
      </c>
      <c r="Y10">
        <f t="shared" ca="1" si="6"/>
        <v>0</v>
      </c>
      <c r="Z10">
        <f t="shared" ca="1" si="6"/>
        <v>0</v>
      </c>
      <c r="AA10">
        <f t="shared" ca="1" si="6"/>
        <v>0</v>
      </c>
      <c r="AB10">
        <f t="shared" ca="1" si="6"/>
        <v>0</v>
      </c>
      <c r="AC10">
        <f t="shared" ca="1" si="6"/>
        <v>0</v>
      </c>
      <c r="AD10">
        <f t="shared" ca="1" si="6"/>
        <v>0</v>
      </c>
      <c r="AE10">
        <f t="shared" ca="1" si="6"/>
        <v>0</v>
      </c>
      <c r="AF10">
        <f t="shared" ca="1" si="6"/>
        <v>0</v>
      </c>
      <c r="AG10">
        <f t="shared" ca="1" si="6"/>
        <v>0</v>
      </c>
      <c r="AI10" s="40"/>
    </row>
    <row r="11" spans="1:35">
      <c r="A11" s="41">
        <f t="shared" ca="1" si="5"/>
        <v>0</v>
      </c>
      <c r="B11" s="42"/>
      <c r="C11" s="30">
        <f t="shared" ca="1" si="1"/>
        <v>0</v>
      </c>
      <c r="D11" s="30" t="str">
        <f>'Country performance'!B7</f>
        <v>WGI - Voice and Accountability (2020)</v>
      </c>
      <c r="E11" s="41" t="e" cm="1">
        <f t="array" aca="1" ref="E11" ca="1">E$4*INDEX(INDIRECT("country"&amp;"["&amp;E$3&amp; "]"),'Country performance'!$A49)</f>
        <v>#REF!</v>
      </c>
      <c r="F11" s="41" t="e" cm="1">
        <f t="array" aca="1" ref="F11" ca="1">F$4*INDEX(INDIRECT("country"&amp;"["&amp;F$3&amp; "]"),'Country performance'!$A49)</f>
        <v>#REF!</v>
      </c>
      <c r="G11" s="41" t="e" cm="1">
        <f t="array" aca="1" ref="G11" ca="1">G$4*INDEX(INDIRECT("country"&amp;"["&amp;G$3&amp; "]"),'Country performance'!$A49)</f>
        <v>#REF!</v>
      </c>
      <c r="H11" s="41" t="e" cm="1">
        <f t="array" aca="1" ref="H11" ca="1">H$4*INDEX(INDIRECT("country"&amp;"["&amp;H$3&amp; "]"),'Country performance'!$A49)</f>
        <v>#REF!</v>
      </c>
      <c r="I11" s="41" t="e" cm="1">
        <f t="array" aca="1" ref="I11" ca="1">I$4*INDEX(INDIRECT("country"&amp;"["&amp;I$3&amp; "]"),'Country performance'!$A49)</f>
        <v>#REF!</v>
      </c>
      <c r="J11" s="41" t="e" cm="1">
        <f t="array" aca="1" ref="J11" ca="1">J$4*INDEX(INDIRECT("country"&amp;"["&amp;J$3&amp; "]"),'Country performance'!$A49)</f>
        <v>#REF!</v>
      </c>
      <c r="K11" s="41" t="e" cm="1">
        <f t="array" aca="1" ref="K11" ca="1">K$4*INDEX(INDIRECT("country"&amp;"["&amp;K$3&amp; "]"),'Country performance'!$A49)</f>
        <v>#REF!</v>
      </c>
      <c r="L11" s="41" t="e" cm="1">
        <f t="array" aca="1" ref="L11" ca="1">L$4*INDEX(INDIRECT("country"&amp;"["&amp;L$3&amp; "]"),'Country performance'!$A49)</f>
        <v>#REF!</v>
      </c>
      <c r="M11" s="41" t="e" cm="1">
        <f t="array" aca="1" ref="M11" ca="1">M$4*INDEX(INDIRECT("country"&amp;"["&amp;M$3&amp; "]"),'Country performance'!$A49)</f>
        <v>#REF!</v>
      </c>
      <c r="N11" s="41" t="e" cm="1">
        <f t="array" aca="1" ref="N11" ca="1">N$4*INDEX(INDIRECT("country"&amp;"["&amp;N$3&amp; "]"),'Country performance'!$A49)</f>
        <v>#REF!</v>
      </c>
      <c r="O11" s="41" t="e" cm="1">
        <f t="array" aca="1" ref="O11" ca="1">O$4*INDEX(INDIRECT("country"&amp;"["&amp;O$3&amp; "]"),'Country performance'!$A49)</f>
        <v>#REF!</v>
      </c>
      <c r="P11" s="41" t="e" cm="1">
        <f t="array" aca="1" ref="P11" ca="1">P$4*INDEX(INDIRECT("country"&amp;"["&amp;P$3&amp; "]"),'Country performance'!$A49)</f>
        <v>#REF!</v>
      </c>
      <c r="Q11" s="41" t="e" cm="1">
        <f t="array" aca="1" ref="Q11" ca="1">Q$4*INDEX(INDIRECT("country"&amp;"["&amp;Q$3&amp; "]"),'Country performance'!$A49)</f>
        <v>#REF!</v>
      </c>
      <c r="R11" t="s">
        <v>662</v>
      </c>
      <c r="S11" s="36">
        <f t="shared" ca="1" si="3"/>
        <v>0</v>
      </c>
      <c r="T11" s="43">
        <f t="shared" ca="1" si="7"/>
        <v>0</v>
      </c>
      <c r="U11">
        <f t="shared" ca="1" si="8"/>
        <v>0</v>
      </c>
      <c r="V11">
        <f t="shared" ca="1" si="6"/>
        <v>0</v>
      </c>
      <c r="W11">
        <f t="shared" ca="1" si="6"/>
        <v>0</v>
      </c>
      <c r="X11">
        <f t="shared" ca="1" si="6"/>
        <v>0</v>
      </c>
      <c r="Y11">
        <f t="shared" ca="1" si="6"/>
        <v>0</v>
      </c>
      <c r="Z11">
        <f t="shared" ca="1" si="6"/>
        <v>0</v>
      </c>
      <c r="AA11">
        <f t="shared" ca="1" si="6"/>
        <v>0</v>
      </c>
      <c r="AB11">
        <f t="shared" ca="1" si="6"/>
        <v>0</v>
      </c>
      <c r="AC11">
        <f t="shared" ca="1" si="6"/>
        <v>0</v>
      </c>
      <c r="AD11">
        <f t="shared" ca="1" si="6"/>
        <v>0</v>
      </c>
      <c r="AE11">
        <f t="shared" ca="1" si="6"/>
        <v>0</v>
      </c>
      <c r="AF11">
        <f t="shared" ca="1" si="6"/>
        <v>0</v>
      </c>
      <c r="AG11">
        <f t="shared" ca="1" si="6"/>
        <v>0</v>
      </c>
      <c r="AI11" s="40"/>
    </row>
    <row r="12" spans="1:35">
      <c r="A12" s="41">
        <f t="shared" ca="1" si="5"/>
        <v>0</v>
      </c>
      <c r="B12" s="42"/>
      <c r="C12" s="30">
        <f t="shared" ca="1" si="1"/>
        <v>0</v>
      </c>
      <c r="D12" s="30" t="str">
        <f>'Country performance'!B8</f>
        <v>Fragile State Index (2022)</v>
      </c>
      <c r="E12" s="41" t="e" cm="1">
        <f t="array" aca="1" ref="E12" ca="1">E$4*INDEX(INDIRECT("country"&amp;"["&amp;E$3&amp; "]"),'Country performance'!$A50)</f>
        <v>#REF!</v>
      </c>
      <c r="F12" s="41" t="e" cm="1">
        <f t="array" aca="1" ref="F12" ca="1">F$4*INDEX(INDIRECT("country"&amp;"["&amp;F$3&amp; "]"),'Country performance'!$A50)</f>
        <v>#REF!</v>
      </c>
      <c r="G12" s="41" t="e" cm="1">
        <f t="array" aca="1" ref="G12" ca="1">G$4*INDEX(INDIRECT("country"&amp;"["&amp;G$3&amp; "]"),'Country performance'!$A50)</f>
        <v>#REF!</v>
      </c>
      <c r="H12" s="41" t="e" cm="1">
        <f t="array" aca="1" ref="H12" ca="1">H$4*INDEX(INDIRECT("country"&amp;"["&amp;H$3&amp; "]"),'Country performance'!$A50)</f>
        <v>#REF!</v>
      </c>
      <c r="I12" s="41" t="e" cm="1">
        <f t="array" aca="1" ref="I12" ca="1">I$4*INDEX(INDIRECT("country"&amp;"["&amp;I$3&amp; "]"),'Country performance'!$A50)</f>
        <v>#REF!</v>
      </c>
      <c r="J12" s="41" t="e" cm="1">
        <f t="array" aca="1" ref="J12" ca="1">J$4*INDEX(INDIRECT("country"&amp;"["&amp;J$3&amp; "]"),'Country performance'!$A50)</f>
        <v>#REF!</v>
      </c>
      <c r="K12" s="41" t="e" cm="1">
        <f t="array" aca="1" ref="K12" ca="1">K$4*INDEX(INDIRECT("country"&amp;"["&amp;K$3&amp; "]"),'Country performance'!$A50)</f>
        <v>#REF!</v>
      </c>
      <c r="L12" s="41" t="e" cm="1">
        <f t="array" aca="1" ref="L12" ca="1">L$4*INDEX(INDIRECT("country"&amp;"["&amp;L$3&amp; "]"),'Country performance'!$A50)</f>
        <v>#REF!</v>
      </c>
      <c r="M12" s="41" t="e" cm="1">
        <f t="array" aca="1" ref="M12" ca="1">M$4*INDEX(INDIRECT("country"&amp;"["&amp;M$3&amp; "]"),'Country performance'!$A50)</f>
        <v>#REF!</v>
      </c>
      <c r="N12" s="41" t="e" cm="1">
        <f t="array" aca="1" ref="N12" ca="1">N$4*INDEX(INDIRECT("country"&amp;"["&amp;N$3&amp; "]"),'Country performance'!$A50)</f>
        <v>#REF!</v>
      </c>
      <c r="O12" s="41" t="e" cm="1">
        <f t="array" aca="1" ref="O12" ca="1">O$4*INDEX(INDIRECT("country"&amp;"["&amp;O$3&amp; "]"),'Country performance'!$A50)</f>
        <v>#REF!</v>
      </c>
      <c r="P12" s="41" t="e" cm="1">
        <f t="array" aca="1" ref="P12" ca="1">P$4*INDEX(INDIRECT("country"&amp;"["&amp;P$3&amp; "]"),'Country performance'!$A50)</f>
        <v>#REF!</v>
      </c>
      <c r="Q12" s="41" t="e" cm="1">
        <f t="array" aca="1" ref="Q12" ca="1">Q$4*INDEX(INDIRECT("country"&amp;"["&amp;Q$3&amp; "]"),'Country performance'!$A50)</f>
        <v>#REF!</v>
      </c>
      <c r="R12" t="s">
        <v>662</v>
      </c>
      <c r="S12" s="36">
        <f t="shared" ca="1" si="3"/>
        <v>0</v>
      </c>
      <c r="T12" s="43">
        <f t="shared" ca="1" si="7"/>
        <v>0</v>
      </c>
      <c r="U12">
        <f t="shared" ca="1" si="8"/>
        <v>0</v>
      </c>
      <c r="V12">
        <f t="shared" ca="1" si="6"/>
        <v>0</v>
      </c>
      <c r="W12">
        <f t="shared" ca="1" si="6"/>
        <v>0</v>
      </c>
      <c r="X12">
        <f t="shared" ca="1" si="6"/>
        <v>0</v>
      </c>
      <c r="Y12">
        <f t="shared" ca="1" si="6"/>
        <v>0</v>
      </c>
      <c r="Z12">
        <f t="shared" ca="1" si="6"/>
        <v>0</v>
      </c>
      <c r="AA12">
        <f t="shared" ca="1" si="6"/>
        <v>0</v>
      </c>
      <c r="AB12">
        <f t="shared" ca="1" si="6"/>
        <v>0</v>
      </c>
      <c r="AC12">
        <f t="shared" ca="1" si="6"/>
        <v>0</v>
      </c>
      <c r="AD12">
        <f t="shared" ca="1" si="6"/>
        <v>0</v>
      </c>
      <c r="AE12">
        <f t="shared" ca="1" si="6"/>
        <v>0</v>
      </c>
      <c r="AF12">
        <f t="shared" ca="1" si="6"/>
        <v>0</v>
      </c>
      <c r="AG12">
        <f t="shared" ca="1" si="6"/>
        <v>0</v>
      </c>
      <c r="AI12" s="40"/>
    </row>
    <row r="13" spans="1:35">
      <c r="A13" s="41">
        <f t="shared" ca="1" si="5"/>
        <v>0</v>
      </c>
      <c r="B13" s="42"/>
      <c r="C13" s="30">
        <f t="shared" ca="1" si="1"/>
        <v>0</v>
      </c>
      <c r="D13" s="30" t="str">
        <f>'Country performance'!B9</f>
        <v>Policy Perception Index (2021)</v>
      </c>
      <c r="E13" s="41" t="e" cm="1">
        <f t="array" aca="1" ref="E13" ca="1">E$4*INDEX(INDIRECT("country"&amp;"["&amp;E$3&amp; "]"),'Country performance'!$A51)</f>
        <v>#REF!</v>
      </c>
      <c r="F13" s="41" t="e" cm="1">
        <f t="array" aca="1" ref="F13" ca="1">F$4*INDEX(INDIRECT("country"&amp;"["&amp;F$3&amp; "]"),'Country performance'!$A51)</f>
        <v>#REF!</v>
      </c>
      <c r="G13" s="41" t="e" cm="1">
        <f t="array" aca="1" ref="G13" ca="1">G$4*INDEX(INDIRECT("country"&amp;"["&amp;G$3&amp; "]"),'Country performance'!$A51)</f>
        <v>#REF!</v>
      </c>
      <c r="H13" s="41" t="e" cm="1">
        <f t="array" aca="1" ref="H13" ca="1">H$4*INDEX(INDIRECT("country"&amp;"["&amp;H$3&amp; "]"),'Country performance'!$A51)</f>
        <v>#REF!</v>
      </c>
      <c r="I13" s="41" t="e" cm="1">
        <f t="array" aca="1" ref="I13" ca="1">I$4*INDEX(INDIRECT("country"&amp;"["&amp;I$3&amp; "]"),'Country performance'!$A51)</f>
        <v>#REF!</v>
      </c>
      <c r="J13" s="41" t="e" cm="1">
        <f t="array" aca="1" ref="J13" ca="1">J$4*INDEX(INDIRECT("country"&amp;"["&amp;J$3&amp; "]"),'Country performance'!$A51)</f>
        <v>#REF!</v>
      </c>
      <c r="K13" s="41" t="e" cm="1">
        <f t="array" aca="1" ref="K13" ca="1">K$4*INDEX(INDIRECT("country"&amp;"["&amp;K$3&amp; "]"),'Country performance'!$A51)</f>
        <v>#REF!</v>
      </c>
      <c r="L13" s="41" t="e" cm="1">
        <f t="array" aca="1" ref="L13" ca="1">L$4*INDEX(INDIRECT("country"&amp;"["&amp;L$3&amp; "]"),'Country performance'!$A51)</f>
        <v>#REF!</v>
      </c>
      <c r="M13" s="41" t="e" cm="1">
        <f t="array" aca="1" ref="M13" ca="1">M$4*INDEX(INDIRECT("country"&amp;"["&amp;M$3&amp; "]"),'Country performance'!$A51)</f>
        <v>#REF!</v>
      </c>
      <c r="N13" s="41" t="e" cm="1">
        <f t="array" aca="1" ref="N13" ca="1">N$4*INDEX(INDIRECT("country"&amp;"["&amp;N$3&amp; "]"),'Country performance'!$A51)</f>
        <v>#REF!</v>
      </c>
      <c r="O13" s="41" t="e" cm="1">
        <f t="array" aca="1" ref="O13" ca="1">O$4*INDEX(INDIRECT("country"&amp;"["&amp;O$3&amp; "]"),'Country performance'!$A51)</f>
        <v>#REF!</v>
      </c>
      <c r="P13" s="41" t="e" cm="1">
        <f t="array" aca="1" ref="P13" ca="1">P$4*INDEX(INDIRECT("country"&amp;"["&amp;P$3&amp; "]"),'Country performance'!$A51)</f>
        <v>#REF!</v>
      </c>
      <c r="Q13" s="41" t="e" cm="1">
        <f t="array" aca="1" ref="Q13" ca="1">Q$4*INDEX(INDIRECT("country"&amp;"["&amp;Q$3&amp; "]"),'Country performance'!$A51)</f>
        <v>#REF!</v>
      </c>
      <c r="R13" t="s">
        <v>662</v>
      </c>
      <c r="S13" s="36">
        <f t="shared" ca="1" si="3"/>
        <v>0</v>
      </c>
      <c r="T13" s="43">
        <f t="shared" ca="1" si="7"/>
        <v>0</v>
      </c>
      <c r="U13">
        <f t="shared" ca="1" si="8"/>
        <v>0</v>
      </c>
      <c r="V13">
        <f t="shared" ca="1" si="6"/>
        <v>0</v>
      </c>
      <c r="W13">
        <f t="shared" ca="1" si="6"/>
        <v>0</v>
      </c>
      <c r="X13">
        <f t="shared" ca="1" si="6"/>
        <v>0</v>
      </c>
      <c r="Y13">
        <f t="shared" ca="1" si="6"/>
        <v>0</v>
      </c>
      <c r="Z13">
        <f t="shared" ca="1" si="6"/>
        <v>0</v>
      </c>
      <c r="AA13">
        <f t="shared" ca="1" si="6"/>
        <v>0</v>
      </c>
      <c r="AB13">
        <f t="shared" ca="1" si="6"/>
        <v>0</v>
      </c>
      <c r="AC13">
        <f t="shared" ca="1" si="6"/>
        <v>0</v>
      </c>
      <c r="AD13">
        <f t="shared" ca="1" si="6"/>
        <v>0</v>
      </c>
      <c r="AE13">
        <f t="shared" ca="1" si="6"/>
        <v>0</v>
      </c>
      <c r="AF13">
        <f t="shared" ca="1" si="6"/>
        <v>0</v>
      </c>
      <c r="AG13">
        <f t="shared" ca="1" si="6"/>
        <v>0</v>
      </c>
      <c r="AI13" s="40"/>
    </row>
    <row r="14" spans="1:35">
      <c r="A14" s="41">
        <f t="shared" ca="1" si="5"/>
        <v>0</v>
      </c>
      <c r="B14" s="42"/>
      <c r="C14" s="30">
        <f t="shared" ca="1" si="1"/>
        <v>0</v>
      </c>
      <c r="D14" s="30" t="str">
        <f>'Country performance'!B10</f>
        <v>Enabling trade index (2016)</v>
      </c>
      <c r="E14" s="41" t="e" cm="1">
        <f t="array" aca="1" ref="E14" ca="1">E$4*INDEX(INDIRECT("country"&amp;"["&amp;E$3&amp; "]"),'Country performance'!$A52)</f>
        <v>#REF!</v>
      </c>
      <c r="F14" s="41" t="e" cm="1">
        <f t="array" aca="1" ref="F14" ca="1">F$4*INDEX(INDIRECT("country"&amp;"["&amp;F$3&amp; "]"),'Country performance'!$A52)</f>
        <v>#REF!</v>
      </c>
      <c r="G14" s="41" t="e" cm="1">
        <f t="array" aca="1" ref="G14" ca="1">G$4*INDEX(INDIRECT("country"&amp;"["&amp;G$3&amp; "]"),'Country performance'!$A52)</f>
        <v>#REF!</v>
      </c>
      <c r="H14" s="41" t="e" cm="1">
        <f t="array" aca="1" ref="H14" ca="1">H$4*INDEX(INDIRECT("country"&amp;"["&amp;H$3&amp; "]"),'Country performance'!$A52)</f>
        <v>#REF!</v>
      </c>
      <c r="I14" s="41" t="e" cm="1">
        <f t="array" aca="1" ref="I14" ca="1">I$4*INDEX(INDIRECT("country"&amp;"["&amp;I$3&amp; "]"),'Country performance'!$A52)</f>
        <v>#REF!</v>
      </c>
      <c r="J14" s="41" t="e" cm="1">
        <f t="array" aca="1" ref="J14" ca="1">J$4*INDEX(INDIRECT("country"&amp;"["&amp;J$3&amp; "]"),'Country performance'!$A52)</f>
        <v>#REF!</v>
      </c>
      <c r="K14" s="41" t="e" cm="1">
        <f t="array" aca="1" ref="K14" ca="1">K$4*INDEX(INDIRECT("country"&amp;"["&amp;K$3&amp; "]"),'Country performance'!$A52)</f>
        <v>#REF!</v>
      </c>
      <c r="L14" s="41" t="e" cm="1">
        <f t="array" aca="1" ref="L14" ca="1">L$4*INDEX(INDIRECT("country"&amp;"["&amp;L$3&amp; "]"),'Country performance'!$A52)</f>
        <v>#REF!</v>
      </c>
      <c r="M14" s="41" t="e" cm="1">
        <f t="array" aca="1" ref="M14" ca="1">M$4*INDEX(INDIRECT("country"&amp;"["&amp;M$3&amp; "]"),'Country performance'!$A52)</f>
        <v>#REF!</v>
      </c>
      <c r="N14" s="41" t="e" cm="1">
        <f t="array" aca="1" ref="N14" ca="1">N$4*INDEX(INDIRECT("country"&amp;"["&amp;N$3&amp; "]"),'Country performance'!$A52)</f>
        <v>#REF!</v>
      </c>
      <c r="O14" s="41" t="e" cm="1">
        <f t="array" aca="1" ref="O14" ca="1">O$4*INDEX(INDIRECT("country"&amp;"["&amp;O$3&amp; "]"),'Country performance'!$A52)</f>
        <v>#REF!</v>
      </c>
      <c r="P14" s="41" t="e" cm="1">
        <f t="array" aca="1" ref="P14" ca="1">P$4*INDEX(INDIRECT("country"&amp;"["&amp;P$3&amp; "]"),'Country performance'!$A52)</f>
        <v>#REF!</v>
      </c>
      <c r="Q14" s="41" t="e" cm="1">
        <f t="array" aca="1" ref="Q14" ca="1">Q$4*INDEX(INDIRECT("country"&amp;"["&amp;Q$3&amp; "]"),'Country performance'!$A52)</f>
        <v>#REF!</v>
      </c>
      <c r="R14" t="s">
        <v>662</v>
      </c>
      <c r="S14" s="36">
        <f t="shared" ca="1" si="3"/>
        <v>0</v>
      </c>
      <c r="T14" s="43">
        <f t="shared" ca="1" si="7"/>
        <v>0</v>
      </c>
      <c r="U14">
        <f t="shared" ca="1" si="8"/>
        <v>0</v>
      </c>
      <c r="V14">
        <f t="shared" ca="1" si="6"/>
        <v>0</v>
      </c>
      <c r="W14">
        <f t="shared" ca="1" si="6"/>
        <v>0</v>
      </c>
      <c r="X14">
        <f t="shared" ca="1" si="6"/>
        <v>0</v>
      </c>
      <c r="Y14">
        <f t="shared" ca="1" si="6"/>
        <v>0</v>
      </c>
      <c r="Z14">
        <f t="shared" ca="1" si="6"/>
        <v>0</v>
      </c>
      <c r="AA14">
        <f t="shared" ca="1" si="6"/>
        <v>0</v>
      </c>
      <c r="AB14">
        <f t="shared" ca="1" si="6"/>
        <v>0</v>
      </c>
      <c r="AC14">
        <f t="shared" ca="1" si="6"/>
        <v>0</v>
      </c>
      <c r="AD14">
        <f t="shared" ca="1" si="6"/>
        <v>0</v>
      </c>
      <c r="AE14">
        <f t="shared" ca="1" si="6"/>
        <v>0</v>
      </c>
      <c r="AF14">
        <f t="shared" ca="1" si="6"/>
        <v>0</v>
      </c>
      <c r="AG14">
        <f t="shared" ca="1" si="6"/>
        <v>0</v>
      </c>
      <c r="AI14" s="40"/>
    </row>
    <row r="15" spans="1:35">
      <c r="A15" s="41">
        <f t="shared" ca="1" si="5"/>
        <v>0</v>
      </c>
      <c r="B15" s="42"/>
      <c r="C15" s="30">
        <f t="shared" ca="1" si="1"/>
        <v>0</v>
      </c>
      <c r="D15" s="30" t="str">
        <f>'Country performance'!B11</f>
        <v>Environmental Performance Index (2024)</v>
      </c>
      <c r="E15" s="41" t="e" cm="1">
        <f t="array" aca="1" ref="E15" ca="1">E$4*INDEX(INDIRECT("country"&amp;"["&amp;E$3&amp; "]"),'Country performance'!$A53)</f>
        <v>#REF!</v>
      </c>
      <c r="F15" s="41" t="e" cm="1">
        <f t="array" aca="1" ref="F15" ca="1">F$4*INDEX(INDIRECT("country"&amp;"["&amp;F$3&amp; "]"),'Country performance'!$A53)</f>
        <v>#REF!</v>
      </c>
      <c r="G15" s="41" t="e" cm="1">
        <f t="array" aca="1" ref="G15" ca="1">G$4*INDEX(INDIRECT("country"&amp;"["&amp;G$3&amp; "]"),'Country performance'!$A53)</f>
        <v>#REF!</v>
      </c>
      <c r="H15" s="41" t="e" cm="1">
        <f t="array" aca="1" ref="H15" ca="1">H$4*INDEX(INDIRECT("country"&amp;"["&amp;H$3&amp; "]"),'Country performance'!$A53)</f>
        <v>#REF!</v>
      </c>
      <c r="I15" s="41" t="e" cm="1">
        <f t="array" aca="1" ref="I15" ca="1">I$4*INDEX(INDIRECT("country"&amp;"["&amp;I$3&amp; "]"),'Country performance'!$A53)</f>
        <v>#REF!</v>
      </c>
      <c r="J15" s="41" t="e" cm="1">
        <f t="array" aca="1" ref="J15" ca="1">J$4*INDEX(INDIRECT("country"&amp;"["&amp;J$3&amp; "]"),'Country performance'!$A53)</f>
        <v>#REF!</v>
      </c>
      <c r="K15" s="41" t="e" cm="1">
        <f t="array" aca="1" ref="K15" ca="1">K$4*INDEX(INDIRECT("country"&amp;"["&amp;K$3&amp; "]"),'Country performance'!$A53)</f>
        <v>#REF!</v>
      </c>
      <c r="L15" s="41" t="e" cm="1">
        <f t="array" aca="1" ref="L15" ca="1">L$4*INDEX(INDIRECT("country"&amp;"["&amp;L$3&amp; "]"),'Country performance'!$A53)</f>
        <v>#REF!</v>
      </c>
      <c r="M15" s="41" t="e" cm="1">
        <f t="array" aca="1" ref="M15" ca="1">M$4*INDEX(INDIRECT("country"&amp;"["&amp;M$3&amp; "]"),'Country performance'!$A53)</f>
        <v>#REF!</v>
      </c>
      <c r="N15" s="41" t="e" cm="1">
        <f t="array" aca="1" ref="N15" ca="1">N$4*INDEX(INDIRECT("country"&amp;"["&amp;N$3&amp; "]"),'Country performance'!$A53)</f>
        <v>#REF!</v>
      </c>
      <c r="O15" s="41" t="e" cm="1">
        <f t="array" aca="1" ref="O15" ca="1">O$4*INDEX(INDIRECT("country"&amp;"["&amp;O$3&amp; "]"),'Country performance'!$A53)</f>
        <v>#REF!</v>
      </c>
      <c r="P15" s="41" t="e" cm="1">
        <f t="array" aca="1" ref="P15" ca="1">P$4*INDEX(INDIRECT("country"&amp;"["&amp;P$3&amp; "]"),'Country performance'!$A53)</f>
        <v>#REF!</v>
      </c>
      <c r="Q15" s="41" t="e" cm="1">
        <f t="array" aca="1" ref="Q15" ca="1">Q$4*INDEX(INDIRECT("country"&amp;"["&amp;Q$3&amp; "]"),'Country performance'!$A53)</f>
        <v>#REF!</v>
      </c>
      <c r="R15" t="s">
        <v>662</v>
      </c>
      <c r="S15" s="36">
        <f t="shared" ca="1" si="3"/>
        <v>0</v>
      </c>
      <c r="T15" s="43">
        <f t="shared" ca="1" si="7"/>
        <v>0</v>
      </c>
      <c r="U15">
        <f t="shared" ca="1" si="8"/>
        <v>0</v>
      </c>
      <c r="V15">
        <f t="shared" ca="1" si="6"/>
        <v>0</v>
      </c>
      <c r="W15">
        <f t="shared" ca="1" si="6"/>
        <v>0</v>
      </c>
      <c r="X15">
        <f t="shared" ca="1" si="6"/>
        <v>0</v>
      </c>
      <c r="Y15">
        <f t="shared" ca="1" si="6"/>
        <v>0</v>
      </c>
      <c r="Z15">
        <f t="shared" ca="1" si="6"/>
        <v>0</v>
      </c>
      <c r="AA15">
        <f t="shared" ca="1" si="6"/>
        <v>0</v>
      </c>
      <c r="AB15">
        <f t="shared" ca="1" si="6"/>
        <v>0</v>
      </c>
      <c r="AC15">
        <f t="shared" ca="1" si="6"/>
        <v>0</v>
      </c>
      <c r="AD15">
        <f t="shared" ca="1" si="6"/>
        <v>0</v>
      </c>
      <c r="AE15">
        <f t="shared" ca="1" si="6"/>
        <v>0</v>
      </c>
      <c r="AF15">
        <f t="shared" ca="1" si="6"/>
        <v>0</v>
      </c>
      <c r="AG15">
        <f t="shared" ca="1" si="6"/>
        <v>0</v>
      </c>
      <c r="AI15" s="40"/>
    </row>
    <row r="16" spans="1:35">
      <c r="A16" s="41">
        <f t="shared" ca="1" si="5"/>
        <v>0</v>
      </c>
      <c r="B16" s="42"/>
      <c r="C16" s="30">
        <f t="shared" ca="1" si="1"/>
        <v>0</v>
      </c>
      <c r="D16" s="30" t="str">
        <f>'Country performance'!B12</f>
        <v>Child labour (% ages 5-17) (2010-2019)</v>
      </c>
      <c r="E16" s="41" t="e" cm="1">
        <f t="array" aca="1" ref="E16" ca="1">E$4*INDEX(INDIRECT("country"&amp;"["&amp;E$3&amp; "]"),'Country performance'!$A54)</f>
        <v>#REF!</v>
      </c>
      <c r="F16" s="41" t="e" cm="1">
        <f t="array" aca="1" ref="F16" ca="1">F$4*INDEX(INDIRECT("country"&amp;"["&amp;F$3&amp; "]"),'Country performance'!$A54)</f>
        <v>#REF!</v>
      </c>
      <c r="G16" s="41" t="e" cm="1">
        <f t="array" aca="1" ref="G16" ca="1">G$4*INDEX(INDIRECT("country"&amp;"["&amp;G$3&amp; "]"),'Country performance'!$A54)</f>
        <v>#REF!</v>
      </c>
      <c r="H16" s="41" t="e" cm="1">
        <f t="array" aca="1" ref="H16" ca="1">H$4*INDEX(INDIRECT("country"&amp;"["&amp;H$3&amp; "]"),'Country performance'!$A54)</f>
        <v>#REF!</v>
      </c>
      <c r="I16" s="41" t="e" cm="1">
        <f t="array" aca="1" ref="I16" ca="1">I$4*INDEX(INDIRECT("country"&amp;"["&amp;I$3&amp; "]"),'Country performance'!$A54)</f>
        <v>#REF!</v>
      </c>
      <c r="J16" s="41" t="e" cm="1">
        <f t="array" aca="1" ref="J16" ca="1">J$4*INDEX(INDIRECT("country"&amp;"["&amp;J$3&amp; "]"),'Country performance'!$A54)</f>
        <v>#REF!</v>
      </c>
      <c r="K16" s="41" t="e" cm="1">
        <f t="array" aca="1" ref="K16" ca="1">K$4*INDEX(INDIRECT("country"&amp;"["&amp;K$3&amp; "]"),'Country performance'!$A54)</f>
        <v>#REF!</v>
      </c>
      <c r="L16" s="41" t="e" cm="1">
        <f t="array" aca="1" ref="L16" ca="1">L$4*INDEX(INDIRECT("country"&amp;"["&amp;L$3&amp; "]"),'Country performance'!$A54)</f>
        <v>#REF!</v>
      </c>
      <c r="M16" s="41" t="e" cm="1">
        <f t="array" aca="1" ref="M16" ca="1">M$4*INDEX(INDIRECT("country"&amp;"["&amp;M$3&amp; "]"),'Country performance'!$A54)</f>
        <v>#REF!</v>
      </c>
      <c r="N16" s="41" t="e" cm="1">
        <f t="array" aca="1" ref="N16" ca="1">N$4*INDEX(INDIRECT("country"&amp;"["&amp;N$3&amp; "]"),'Country performance'!$A54)</f>
        <v>#REF!</v>
      </c>
      <c r="O16" s="41" t="e" cm="1">
        <f t="array" aca="1" ref="O16" ca="1">O$4*INDEX(INDIRECT("country"&amp;"["&amp;O$3&amp; "]"),'Country performance'!$A54)</f>
        <v>#REF!</v>
      </c>
      <c r="P16" s="41" t="e" cm="1">
        <f t="array" aca="1" ref="P16" ca="1">P$4*INDEX(INDIRECT("country"&amp;"["&amp;P$3&amp; "]"),'Country performance'!$A54)</f>
        <v>#REF!</v>
      </c>
      <c r="Q16" s="41" t="e" cm="1">
        <f t="array" aca="1" ref="Q16" ca="1">Q$4*INDEX(INDIRECT("country"&amp;"["&amp;Q$3&amp; "]"),'Country performance'!$A54)</f>
        <v>#REF!</v>
      </c>
      <c r="R16" t="s">
        <v>662</v>
      </c>
      <c r="S16" s="36">
        <f ca="1">SUM(U16:AG16)</f>
        <v>0</v>
      </c>
      <c r="T16" s="43">
        <f t="shared" ca="1" si="7"/>
        <v>0</v>
      </c>
      <c r="U16">
        <f t="shared" ca="1" si="8"/>
        <v>0</v>
      </c>
      <c r="V16">
        <f t="shared" ca="1" si="6"/>
        <v>0</v>
      </c>
      <c r="W16">
        <f t="shared" ca="1" si="6"/>
        <v>0</v>
      </c>
      <c r="X16">
        <f t="shared" ca="1" si="6"/>
        <v>0</v>
      </c>
      <c r="Y16">
        <f t="shared" ca="1" si="6"/>
        <v>0</v>
      </c>
      <c r="Z16">
        <f t="shared" ca="1" si="6"/>
        <v>0</v>
      </c>
      <c r="AA16">
        <f t="shared" ca="1" si="6"/>
        <v>0</v>
      </c>
      <c r="AB16">
        <f t="shared" ca="1" si="6"/>
        <v>0</v>
      </c>
      <c r="AC16">
        <f t="shared" ca="1" si="6"/>
        <v>0</v>
      </c>
      <c r="AD16">
        <f t="shared" ca="1" si="6"/>
        <v>0</v>
      </c>
      <c r="AE16">
        <f t="shared" ca="1" si="6"/>
        <v>0</v>
      </c>
      <c r="AF16">
        <f t="shared" ca="1" si="6"/>
        <v>0</v>
      </c>
      <c r="AG16">
        <f t="shared" ca="1" si="6"/>
        <v>0</v>
      </c>
      <c r="AI16" s="40"/>
    </row>
    <row r="17" spans="1:35">
      <c r="A17" s="41">
        <f t="shared" ca="1" si="5"/>
        <v>0</v>
      </c>
      <c r="B17" s="42"/>
      <c r="C17" s="30">
        <f t="shared" ca="1" si="1"/>
        <v>0</v>
      </c>
      <c r="D17" s="30" t="str">
        <f>'Country performance'!B13</f>
        <v>Global Peace Index (2022)</v>
      </c>
      <c r="E17" s="41" t="e" cm="1">
        <f t="array" aca="1" ref="E17" ca="1">E$4*INDEX(INDIRECT("country"&amp;"["&amp;E$3&amp; "]"),'Country performance'!$A55)</f>
        <v>#REF!</v>
      </c>
      <c r="F17" s="41" t="e" cm="1">
        <f t="array" aca="1" ref="F17" ca="1">F$4*INDEX(INDIRECT("country"&amp;"["&amp;F$3&amp; "]"),'Country performance'!$A55)</f>
        <v>#REF!</v>
      </c>
      <c r="G17" s="41" t="e" cm="1">
        <f t="array" aca="1" ref="G17" ca="1">G$4*INDEX(INDIRECT("country"&amp;"["&amp;G$3&amp; "]"),'Country performance'!$A55)</f>
        <v>#REF!</v>
      </c>
      <c r="H17" s="41" t="e" cm="1">
        <f t="array" aca="1" ref="H17" ca="1">H$4*INDEX(INDIRECT("country"&amp;"["&amp;H$3&amp; "]"),'Country performance'!$A55)</f>
        <v>#REF!</v>
      </c>
      <c r="I17" s="41" t="e" cm="1">
        <f t="array" aca="1" ref="I17" ca="1">I$4*INDEX(INDIRECT("country"&amp;"["&amp;I$3&amp; "]"),'Country performance'!$A55)</f>
        <v>#REF!</v>
      </c>
      <c r="J17" s="41" t="e" cm="1">
        <f t="array" aca="1" ref="J17" ca="1">J$4*INDEX(INDIRECT("country"&amp;"["&amp;J$3&amp; "]"),'Country performance'!$A55)</f>
        <v>#REF!</v>
      </c>
      <c r="K17" s="41" t="e" cm="1">
        <f t="array" aca="1" ref="K17" ca="1">K$4*INDEX(INDIRECT("country"&amp;"["&amp;K$3&amp; "]"),'Country performance'!$A55)</f>
        <v>#REF!</v>
      </c>
      <c r="L17" s="41" t="e" cm="1">
        <f t="array" aca="1" ref="L17" ca="1">L$4*INDEX(INDIRECT("country"&amp;"["&amp;L$3&amp; "]"),'Country performance'!$A55)</f>
        <v>#REF!</v>
      </c>
      <c r="M17" s="41" t="e" cm="1">
        <f t="array" aca="1" ref="M17" ca="1">M$4*INDEX(INDIRECT("country"&amp;"["&amp;M$3&amp; "]"),'Country performance'!$A55)</f>
        <v>#REF!</v>
      </c>
      <c r="N17" s="41" t="e" cm="1">
        <f t="array" aca="1" ref="N17" ca="1">N$4*INDEX(INDIRECT("country"&amp;"["&amp;N$3&amp; "]"),'Country performance'!$A55)</f>
        <v>#REF!</v>
      </c>
      <c r="O17" s="41" t="e" cm="1">
        <f t="array" aca="1" ref="O17" ca="1">O$4*INDEX(INDIRECT("country"&amp;"["&amp;O$3&amp; "]"),'Country performance'!$A55)</f>
        <v>#REF!</v>
      </c>
      <c r="P17" s="41" t="e" cm="1">
        <f t="array" aca="1" ref="P17" ca="1">P$4*INDEX(INDIRECT("country"&amp;"["&amp;P$3&amp; "]"),'Country performance'!$A55)</f>
        <v>#REF!</v>
      </c>
      <c r="Q17" s="41" t="e" cm="1">
        <f t="array" aca="1" ref="Q17" ca="1">Q$4*INDEX(INDIRECT("country"&amp;"["&amp;Q$3&amp; "]"),'Country performance'!$A55)</f>
        <v>#REF!</v>
      </c>
      <c r="R17" t="s">
        <v>662</v>
      </c>
      <c r="S17" s="36">
        <f t="shared" ref="S17:S29" ca="1" si="9">SUM(U17:AG17)</f>
        <v>0</v>
      </c>
      <c r="T17" s="43">
        <f t="shared" ca="1" si="7"/>
        <v>0</v>
      </c>
      <c r="U17">
        <f t="shared" ca="1" si="8"/>
        <v>0</v>
      </c>
      <c r="V17">
        <f t="shared" ca="1" si="6"/>
        <v>0</v>
      </c>
      <c r="W17">
        <f t="shared" ca="1" si="6"/>
        <v>0</v>
      </c>
      <c r="X17">
        <f t="shared" ca="1" si="6"/>
        <v>0</v>
      </c>
      <c r="Y17">
        <f t="shared" ca="1" si="6"/>
        <v>0</v>
      </c>
      <c r="Z17">
        <f t="shared" ca="1" si="6"/>
        <v>0</v>
      </c>
      <c r="AA17">
        <f t="shared" ca="1" si="6"/>
        <v>0</v>
      </c>
      <c r="AB17">
        <f t="shared" ca="1" si="6"/>
        <v>0</v>
      </c>
      <c r="AC17">
        <f t="shared" ca="1" si="6"/>
        <v>0</v>
      </c>
      <c r="AD17">
        <f t="shared" ca="1" si="6"/>
        <v>0</v>
      </c>
      <c r="AE17">
        <f t="shared" ca="1" si="6"/>
        <v>0</v>
      </c>
      <c r="AF17">
        <f t="shared" ca="1" si="6"/>
        <v>0</v>
      </c>
      <c r="AG17">
        <f t="shared" ca="1" si="6"/>
        <v>0</v>
      </c>
      <c r="AI17" s="40"/>
    </row>
    <row r="18" spans="1:35">
      <c r="A18" s="41">
        <f t="shared" ca="1" si="5"/>
        <v>0</v>
      </c>
      <c r="B18" s="42"/>
      <c r="C18" s="30">
        <f t="shared" ca="1" si="1"/>
        <v>0</v>
      </c>
      <c r="D18" s="30" t="str">
        <f>'Country performance'!B14</f>
        <v>Corruption Perceptions Index CPI (2021)</v>
      </c>
      <c r="E18" s="41" t="e" cm="1">
        <f t="array" aca="1" ref="E18" ca="1">E$4*INDEX(INDIRECT("country"&amp;"["&amp;E$3&amp; "]"),'Country performance'!$A56)</f>
        <v>#REF!</v>
      </c>
      <c r="F18" s="41" t="e" cm="1">
        <f t="array" aca="1" ref="F18" ca="1">F$4*INDEX(INDIRECT("country"&amp;"["&amp;F$3&amp; "]"),'Country performance'!$A56)</f>
        <v>#REF!</v>
      </c>
      <c r="G18" s="41" t="e" cm="1">
        <f t="array" aca="1" ref="G18" ca="1">G$4*INDEX(INDIRECT("country"&amp;"["&amp;G$3&amp; "]"),'Country performance'!$A56)</f>
        <v>#REF!</v>
      </c>
      <c r="H18" s="41" t="e" cm="1">
        <f t="array" aca="1" ref="H18" ca="1">H$4*INDEX(INDIRECT("country"&amp;"["&amp;H$3&amp; "]"),'Country performance'!$A56)</f>
        <v>#REF!</v>
      </c>
      <c r="I18" s="41" t="e" cm="1">
        <f t="array" aca="1" ref="I18" ca="1">I$4*INDEX(INDIRECT("country"&amp;"["&amp;I$3&amp; "]"),'Country performance'!$A56)</f>
        <v>#REF!</v>
      </c>
      <c r="J18" s="41" t="e" cm="1">
        <f t="array" aca="1" ref="J18" ca="1">J$4*INDEX(INDIRECT("country"&amp;"["&amp;J$3&amp; "]"),'Country performance'!$A56)</f>
        <v>#REF!</v>
      </c>
      <c r="K18" s="41" t="e" cm="1">
        <f t="array" aca="1" ref="K18" ca="1">K$4*INDEX(INDIRECT("country"&amp;"["&amp;K$3&amp; "]"),'Country performance'!$A56)</f>
        <v>#REF!</v>
      </c>
      <c r="L18" s="41" t="e" cm="1">
        <f t="array" aca="1" ref="L18" ca="1">L$4*INDEX(INDIRECT("country"&amp;"["&amp;L$3&amp; "]"),'Country performance'!$A56)</f>
        <v>#REF!</v>
      </c>
      <c r="M18" s="41" t="e" cm="1">
        <f t="array" aca="1" ref="M18" ca="1">M$4*INDEX(INDIRECT("country"&amp;"["&amp;M$3&amp; "]"),'Country performance'!$A56)</f>
        <v>#REF!</v>
      </c>
      <c r="N18" s="41" t="e" cm="1">
        <f t="array" aca="1" ref="N18" ca="1">N$4*INDEX(INDIRECT("country"&amp;"["&amp;N$3&amp; "]"),'Country performance'!$A56)</f>
        <v>#REF!</v>
      </c>
      <c r="O18" s="41" t="e" cm="1">
        <f t="array" aca="1" ref="O18" ca="1">O$4*INDEX(INDIRECT("country"&amp;"["&amp;O$3&amp; "]"),'Country performance'!$A56)</f>
        <v>#REF!</v>
      </c>
      <c r="P18" s="41" t="e" cm="1">
        <f t="array" aca="1" ref="P18" ca="1">P$4*INDEX(INDIRECT("country"&amp;"["&amp;P$3&amp; "]"),'Country performance'!$A56)</f>
        <v>#REF!</v>
      </c>
      <c r="Q18" s="41" t="e" cm="1">
        <f t="array" aca="1" ref="Q18" ca="1">Q$4*INDEX(INDIRECT("country"&amp;"["&amp;Q$3&amp; "]"),'Country performance'!$A56)</f>
        <v>#REF!</v>
      </c>
      <c r="R18" t="s">
        <v>662</v>
      </c>
      <c r="S18" s="36">
        <f t="shared" ca="1" si="9"/>
        <v>0</v>
      </c>
      <c r="T18" s="43">
        <f t="shared" ca="1" si="7"/>
        <v>0</v>
      </c>
      <c r="U18">
        <f t="shared" ca="1" si="8"/>
        <v>0</v>
      </c>
      <c r="V18">
        <f t="shared" ca="1" si="6"/>
        <v>0</v>
      </c>
      <c r="W18">
        <f t="shared" ca="1" si="6"/>
        <v>0</v>
      </c>
      <c r="X18">
        <f t="shared" ca="1" si="6"/>
        <v>0</v>
      </c>
      <c r="Y18">
        <f t="shared" ca="1" si="6"/>
        <v>0</v>
      </c>
      <c r="Z18">
        <f t="shared" ca="1" si="6"/>
        <v>0</v>
      </c>
      <c r="AA18">
        <f t="shared" ca="1" si="6"/>
        <v>0</v>
      </c>
      <c r="AB18">
        <f t="shared" ca="1" si="6"/>
        <v>0</v>
      </c>
      <c r="AC18">
        <f t="shared" ca="1" si="6"/>
        <v>0</v>
      </c>
      <c r="AD18">
        <f t="shared" ca="1" si="6"/>
        <v>0</v>
      </c>
      <c r="AE18">
        <f t="shared" ca="1" si="6"/>
        <v>0</v>
      </c>
      <c r="AF18">
        <f t="shared" ca="1" si="6"/>
        <v>0</v>
      </c>
      <c r="AG18">
        <f t="shared" ca="1" si="6"/>
        <v>0</v>
      </c>
      <c r="AI18" s="40"/>
    </row>
    <row r="19" spans="1:35">
      <c r="A19" s="41">
        <f t="shared" ca="1" si="5"/>
        <v>0</v>
      </c>
      <c r="B19" s="42"/>
      <c r="C19" s="30">
        <f t="shared" ca="1" si="1"/>
        <v>0</v>
      </c>
      <c r="D19" s="30" t="str">
        <f>'Country performance'!B15</f>
        <v>Human Development Index HDI (2019)</v>
      </c>
      <c r="E19" s="41" t="e" cm="1">
        <f t="array" aca="1" ref="E19" ca="1">E$4*INDEX(INDIRECT("country"&amp;"["&amp;E$3&amp; "]"),'Country performance'!$A57)</f>
        <v>#REF!</v>
      </c>
      <c r="F19" s="41" t="e" cm="1">
        <f t="array" aca="1" ref="F19" ca="1">F$4*INDEX(INDIRECT("country"&amp;"["&amp;F$3&amp; "]"),'Country performance'!$A57)</f>
        <v>#REF!</v>
      </c>
      <c r="G19" s="41" t="e" cm="1">
        <f t="array" aca="1" ref="G19" ca="1">G$4*INDEX(INDIRECT("country"&amp;"["&amp;G$3&amp; "]"),'Country performance'!$A57)</f>
        <v>#REF!</v>
      </c>
      <c r="H19" s="41" t="e" cm="1">
        <f t="array" aca="1" ref="H19" ca="1">H$4*INDEX(INDIRECT("country"&amp;"["&amp;H$3&amp; "]"),'Country performance'!$A57)</f>
        <v>#REF!</v>
      </c>
      <c r="I19" s="41" t="e" cm="1">
        <f t="array" aca="1" ref="I19" ca="1">I$4*INDEX(INDIRECT("country"&amp;"["&amp;I$3&amp; "]"),'Country performance'!$A57)</f>
        <v>#REF!</v>
      </c>
      <c r="J19" s="41" t="e" cm="1">
        <f t="array" aca="1" ref="J19" ca="1">J$4*INDEX(INDIRECT("country"&amp;"["&amp;J$3&amp; "]"),'Country performance'!$A57)</f>
        <v>#REF!</v>
      </c>
      <c r="K19" s="41" t="e" cm="1">
        <f t="array" aca="1" ref="K19" ca="1">K$4*INDEX(INDIRECT("country"&amp;"["&amp;K$3&amp; "]"),'Country performance'!$A57)</f>
        <v>#REF!</v>
      </c>
      <c r="L19" s="41" t="e" cm="1">
        <f t="array" aca="1" ref="L19" ca="1">L$4*INDEX(INDIRECT("country"&amp;"["&amp;L$3&amp; "]"),'Country performance'!$A57)</f>
        <v>#REF!</v>
      </c>
      <c r="M19" s="41" t="e" cm="1">
        <f t="array" aca="1" ref="M19" ca="1">M$4*INDEX(INDIRECT("country"&amp;"["&amp;M$3&amp; "]"),'Country performance'!$A57)</f>
        <v>#REF!</v>
      </c>
      <c r="N19" s="41" t="e" cm="1">
        <f t="array" aca="1" ref="N19" ca="1">N$4*INDEX(INDIRECT("country"&amp;"["&amp;N$3&amp; "]"),'Country performance'!$A57)</f>
        <v>#REF!</v>
      </c>
      <c r="O19" s="41" t="e" cm="1">
        <f t="array" aca="1" ref="O19" ca="1">O$4*INDEX(INDIRECT("country"&amp;"["&amp;O$3&amp; "]"),'Country performance'!$A57)</f>
        <v>#REF!</v>
      </c>
      <c r="P19" s="41" t="e" cm="1">
        <f t="array" aca="1" ref="P19" ca="1">P$4*INDEX(INDIRECT("country"&amp;"["&amp;P$3&amp; "]"),'Country performance'!$A57)</f>
        <v>#REF!</v>
      </c>
      <c r="Q19" s="41" t="e" cm="1">
        <f t="array" aca="1" ref="Q19" ca="1">Q$4*INDEX(INDIRECT("country"&amp;"["&amp;Q$3&amp; "]"),'Country performance'!$A57)</f>
        <v>#REF!</v>
      </c>
      <c r="R19" t="s">
        <v>662</v>
      </c>
      <c r="S19" s="36">
        <f t="shared" ca="1" si="9"/>
        <v>0</v>
      </c>
      <c r="T19" s="43">
        <f t="shared" ca="1" si="7"/>
        <v>0</v>
      </c>
      <c r="U19">
        <f t="shared" ca="1" si="8"/>
        <v>0</v>
      </c>
      <c r="V19">
        <f t="shared" ca="1" si="6"/>
        <v>0</v>
      </c>
      <c r="W19">
        <f t="shared" ca="1" si="6"/>
        <v>0</v>
      </c>
      <c r="X19">
        <f t="shared" ca="1" si="6"/>
        <v>0</v>
      </c>
      <c r="Y19">
        <f t="shared" ca="1" si="6"/>
        <v>0</v>
      </c>
      <c r="Z19">
        <f t="shared" ca="1" si="6"/>
        <v>0</v>
      </c>
      <c r="AA19">
        <f t="shared" ca="1" si="6"/>
        <v>0</v>
      </c>
      <c r="AB19">
        <f t="shared" ca="1" si="6"/>
        <v>0</v>
      </c>
      <c r="AC19">
        <f t="shared" ca="1" si="6"/>
        <v>0</v>
      </c>
      <c r="AD19">
        <f t="shared" ca="1" si="6"/>
        <v>0</v>
      </c>
      <c r="AE19">
        <f t="shared" ca="1" si="6"/>
        <v>0</v>
      </c>
      <c r="AF19">
        <f t="shared" ca="1" si="6"/>
        <v>0</v>
      </c>
      <c r="AG19">
        <f t="shared" ca="1" si="6"/>
        <v>0</v>
      </c>
      <c r="AI19" s="40"/>
    </row>
    <row r="20" spans="1:35">
      <c r="A20" s="41">
        <f ca="1">_xlfn.AGGREGATE(9,6,E20:Q20)</f>
        <v>0</v>
      </c>
      <c r="B20" s="42"/>
      <c r="C20" s="30">
        <f t="shared" ca="1" si="1"/>
        <v>0</v>
      </c>
      <c r="D20" s="30" t="str">
        <f>'Country performance'!B16</f>
        <v>Natural disaster Index (NDI) (2013)</v>
      </c>
      <c r="E20" s="41" t="e" cm="1">
        <f t="array" aca="1" ref="E20" ca="1">E$4*INDEX(INDIRECT("country"&amp;"["&amp;E$3&amp; "]"),'Country performance'!$A58)</f>
        <v>#REF!</v>
      </c>
      <c r="F20" s="41" t="e" cm="1">
        <f t="array" aca="1" ref="F20" ca="1">F$4*INDEX(INDIRECT("country"&amp;"["&amp;F$3&amp; "]"),'Country performance'!$A58)</f>
        <v>#REF!</v>
      </c>
      <c r="G20" s="41" t="e" cm="1">
        <f t="array" aca="1" ref="G20" ca="1">G$4*INDEX(INDIRECT("country"&amp;"["&amp;G$3&amp; "]"),'Country performance'!$A58)</f>
        <v>#REF!</v>
      </c>
      <c r="H20" s="41" t="e" cm="1">
        <f t="array" aca="1" ref="H20" ca="1">H$4*INDEX(INDIRECT("country"&amp;"["&amp;H$3&amp; "]"),'Country performance'!$A58)</f>
        <v>#REF!</v>
      </c>
      <c r="I20" s="41" t="e" cm="1">
        <f t="array" aca="1" ref="I20" ca="1">I$4*INDEX(INDIRECT("country"&amp;"["&amp;I$3&amp; "]"),'Country performance'!$A58)</f>
        <v>#REF!</v>
      </c>
      <c r="J20" s="41" t="e" cm="1">
        <f t="array" aca="1" ref="J20" ca="1">J$4*INDEX(INDIRECT("country"&amp;"["&amp;J$3&amp; "]"),'Country performance'!$A58)</f>
        <v>#REF!</v>
      </c>
      <c r="K20" s="41" t="e" cm="1">
        <f t="array" aca="1" ref="K20" ca="1">K$4*INDEX(INDIRECT("country"&amp;"["&amp;K$3&amp; "]"),'Country performance'!$A58)</f>
        <v>#REF!</v>
      </c>
      <c r="L20" s="41" t="e" cm="1">
        <f t="array" aca="1" ref="L20" ca="1">L$4*INDEX(INDIRECT("country"&amp;"["&amp;L$3&amp; "]"),'Country performance'!$A58)</f>
        <v>#REF!</v>
      </c>
      <c r="M20" s="41" t="e" cm="1">
        <f t="array" aca="1" ref="M20" ca="1">M$4*INDEX(INDIRECT("country"&amp;"["&amp;M$3&amp; "]"),'Country performance'!$A58)</f>
        <v>#REF!</v>
      </c>
      <c r="N20" s="41" t="e" cm="1">
        <f t="array" aca="1" ref="N20" ca="1">N$4*INDEX(INDIRECT("country"&amp;"["&amp;N$3&amp; "]"),'Country performance'!$A58)</f>
        <v>#REF!</v>
      </c>
      <c r="O20" s="41" t="e" cm="1">
        <f t="array" aca="1" ref="O20" ca="1">O$4*INDEX(INDIRECT("country"&amp;"["&amp;O$3&amp; "]"),'Country performance'!$A58)</f>
        <v>#REF!</v>
      </c>
      <c r="P20" s="41" t="e" cm="1">
        <f t="array" aca="1" ref="P20" ca="1">P$4*INDEX(INDIRECT("country"&amp;"["&amp;P$3&amp; "]"),'Country performance'!$A58)</f>
        <v>#REF!</v>
      </c>
      <c r="Q20" s="41" t="e" cm="1">
        <f t="array" aca="1" ref="Q20" ca="1">Q$4*INDEX(INDIRECT("country"&amp;"["&amp;Q$3&amp; "]"),'Country performance'!$A58)</f>
        <v>#REF!</v>
      </c>
      <c r="R20" t="s">
        <v>662</v>
      </c>
      <c r="S20" s="36">
        <f t="shared" ca="1" si="9"/>
        <v>0</v>
      </c>
      <c r="T20" s="43">
        <f t="shared" ca="1" si="7"/>
        <v>0</v>
      </c>
      <c r="U20">
        <f t="shared" ca="1" si="8"/>
        <v>0</v>
      </c>
      <c r="V20">
        <f t="shared" ca="1" si="6"/>
        <v>0</v>
      </c>
      <c r="W20">
        <f t="shared" ca="1" si="6"/>
        <v>0</v>
      </c>
      <c r="X20">
        <f t="shared" ca="1" si="6"/>
        <v>0</v>
      </c>
      <c r="Y20">
        <f t="shared" ca="1" si="6"/>
        <v>0</v>
      </c>
      <c r="Z20">
        <f t="shared" ca="1" si="6"/>
        <v>0</v>
      </c>
      <c r="AA20">
        <f t="shared" ca="1" si="6"/>
        <v>0</v>
      </c>
      <c r="AB20">
        <f t="shared" ca="1" si="6"/>
        <v>0</v>
      </c>
      <c r="AC20">
        <f t="shared" ca="1" si="6"/>
        <v>0</v>
      </c>
      <c r="AD20">
        <f t="shared" ca="1" si="6"/>
        <v>0</v>
      </c>
      <c r="AE20">
        <f t="shared" ca="1" si="6"/>
        <v>0</v>
      </c>
      <c r="AF20">
        <f t="shared" ca="1" si="6"/>
        <v>0</v>
      </c>
      <c r="AG20">
        <f t="shared" ca="1" si="6"/>
        <v>0</v>
      </c>
      <c r="AI20" s="40"/>
    </row>
    <row r="21" spans="1:35">
      <c r="A21" s="41">
        <f t="shared" ref="A21:A29" ca="1" si="10">_xlfn.AGGREGATE(9,6,E21:Q21)</f>
        <v>0</v>
      </c>
      <c r="B21" s="42"/>
      <c r="C21" s="30">
        <f t="shared" ca="1" si="1"/>
        <v>0</v>
      </c>
      <c r="D21" s="30" t="str">
        <f>'Country performance'!B17</f>
        <v>Economic Vulnerability Index (2024)</v>
      </c>
      <c r="E21" s="41" t="e" cm="1">
        <f t="array" aca="1" ref="E21" ca="1">E$4*INDEX(INDIRECT("country"&amp;"["&amp;E$3&amp; "]"),'Country performance'!$A59)</f>
        <v>#REF!</v>
      </c>
      <c r="F21" s="41" t="e" cm="1">
        <f t="array" aca="1" ref="F21" ca="1">F$4*INDEX(INDIRECT("country"&amp;"["&amp;F$3&amp; "]"),'Country performance'!$A59)</f>
        <v>#REF!</v>
      </c>
      <c r="G21" s="41" t="e" cm="1">
        <f t="array" aca="1" ref="G21" ca="1">G$4*INDEX(INDIRECT("country"&amp;"["&amp;G$3&amp; "]"),'Country performance'!$A59)</f>
        <v>#REF!</v>
      </c>
      <c r="H21" s="41" t="e" cm="1">
        <f t="array" aca="1" ref="H21" ca="1">H$4*INDEX(INDIRECT("country"&amp;"["&amp;H$3&amp; "]"),'Country performance'!$A59)</f>
        <v>#REF!</v>
      </c>
      <c r="I21" s="41" t="e" cm="1">
        <f t="array" aca="1" ref="I21" ca="1">I$4*INDEX(INDIRECT("country"&amp;"["&amp;I$3&amp; "]"),'Country performance'!$A59)</f>
        <v>#REF!</v>
      </c>
      <c r="J21" s="41" t="e" cm="1">
        <f t="array" aca="1" ref="J21" ca="1">J$4*INDEX(INDIRECT("country"&amp;"["&amp;J$3&amp; "]"),'Country performance'!$A59)</f>
        <v>#REF!</v>
      </c>
      <c r="K21" s="41" t="e" cm="1">
        <f t="array" aca="1" ref="K21" ca="1">K$4*INDEX(INDIRECT("country"&amp;"["&amp;K$3&amp; "]"),'Country performance'!$A59)</f>
        <v>#REF!</v>
      </c>
      <c r="L21" s="41" t="e" cm="1">
        <f t="array" aca="1" ref="L21" ca="1">L$4*INDEX(INDIRECT("country"&amp;"["&amp;L$3&amp; "]"),'Country performance'!$A59)</f>
        <v>#REF!</v>
      </c>
      <c r="M21" s="41" t="e" cm="1">
        <f t="array" aca="1" ref="M21" ca="1">M$4*INDEX(INDIRECT("country"&amp;"["&amp;M$3&amp; "]"),'Country performance'!$A59)</f>
        <v>#REF!</v>
      </c>
      <c r="N21" s="41" t="e" cm="1">
        <f t="array" aca="1" ref="N21" ca="1">N$4*INDEX(INDIRECT("country"&amp;"["&amp;N$3&amp; "]"),'Country performance'!$A59)</f>
        <v>#REF!</v>
      </c>
      <c r="O21" s="41" t="e" cm="1">
        <f t="array" aca="1" ref="O21" ca="1">O$4*INDEX(INDIRECT("country"&amp;"["&amp;O$3&amp; "]"),'Country performance'!$A59)</f>
        <v>#REF!</v>
      </c>
      <c r="P21" s="41" t="e" cm="1">
        <f t="array" aca="1" ref="P21" ca="1">P$4*INDEX(INDIRECT("country"&amp;"["&amp;P$3&amp; "]"),'Country performance'!$A59)</f>
        <v>#REF!</v>
      </c>
      <c r="Q21" s="41" t="e" cm="1">
        <f t="array" aca="1" ref="Q21" ca="1">Q$4*INDEX(INDIRECT("country"&amp;"["&amp;Q$3&amp; "]"),'Country performance'!$A59)</f>
        <v>#REF!</v>
      </c>
      <c r="R21" t="s">
        <v>662</v>
      </c>
      <c r="S21" s="36">
        <f t="shared" ca="1" si="9"/>
        <v>0</v>
      </c>
      <c r="T21" s="43">
        <f t="shared" ca="1" si="7"/>
        <v>0</v>
      </c>
      <c r="U21">
        <f t="shared" ca="1" si="8"/>
        <v>0</v>
      </c>
      <c r="V21">
        <f t="shared" ca="1" si="6"/>
        <v>0</v>
      </c>
      <c r="W21">
        <f t="shared" ca="1" si="6"/>
        <v>0</v>
      </c>
      <c r="X21">
        <f t="shared" ca="1" si="6"/>
        <v>0</v>
      </c>
      <c r="Y21">
        <f t="shared" ca="1" si="6"/>
        <v>0</v>
      </c>
      <c r="Z21">
        <f t="shared" ca="1" si="6"/>
        <v>0</v>
      </c>
      <c r="AA21">
        <f t="shared" ca="1" si="6"/>
        <v>0</v>
      </c>
      <c r="AB21">
        <f t="shared" ca="1" si="6"/>
        <v>0</v>
      </c>
      <c r="AC21">
        <f t="shared" ca="1" si="6"/>
        <v>0</v>
      </c>
      <c r="AD21">
        <f t="shared" ca="1" si="6"/>
        <v>0</v>
      </c>
      <c r="AE21">
        <f t="shared" ca="1" si="6"/>
        <v>0</v>
      </c>
      <c r="AF21">
        <f t="shared" ca="1" si="6"/>
        <v>0</v>
      </c>
      <c r="AG21">
        <f t="shared" ca="1" si="6"/>
        <v>0</v>
      </c>
      <c r="AI21" s="40"/>
    </row>
    <row r="22" spans="1:35">
      <c r="A22" s="41">
        <f t="shared" ca="1" si="10"/>
        <v>0</v>
      </c>
      <c r="B22" s="42"/>
      <c r="C22" s="30">
        <f t="shared" ca="1" si="1"/>
        <v>0</v>
      </c>
      <c r="D22" s="30" t="str">
        <f>'Country performance'!B18</f>
        <v>Economic Vulnerability Index - Share of agriculture, forestry and fisheries (2024)</v>
      </c>
      <c r="E22" s="41" t="e" cm="1">
        <f t="array" aca="1" ref="E22" ca="1">E$4*INDEX(INDIRECT("country"&amp;"["&amp;E$3&amp; "]"),'Country performance'!$A60)</f>
        <v>#REF!</v>
      </c>
      <c r="F22" s="41" t="e" cm="1">
        <f t="array" aca="1" ref="F22" ca="1">F$4*INDEX(INDIRECT("country"&amp;"["&amp;F$3&amp; "]"),'Country performance'!$A60)</f>
        <v>#REF!</v>
      </c>
      <c r="G22" s="41" t="e" cm="1">
        <f t="array" aca="1" ref="G22" ca="1">G$4*INDEX(INDIRECT("country"&amp;"["&amp;G$3&amp; "]"),'Country performance'!$A60)</f>
        <v>#REF!</v>
      </c>
      <c r="H22" s="41" t="e" cm="1">
        <f t="array" aca="1" ref="H22" ca="1">H$4*INDEX(INDIRECT("country"&amp;"["&amp;H$3&amp; "]"),'Country performance'!$A60)</f>
        <v>#REF!</v>
      </c>
      <c r="I22" s="41" t="e" cm="1">
        <f t="array" aca="1" ref="I22" ca="1">I$4*INDEX(INDIRECT("country"&amp;"["&amp;I$3&amp; "]"),'Country performance'!$A60)</f>
        <v>#REF!</v>
      </c>
      <c r="J22" s="41" t="e" cm="1">
        <f t="array" aca="1" ref="J22" ca="1">J$4*INDEX(INDIRECT("country"&amp;"["&amp;J$3&amp; "]"),'Country performance'!$A60)</f>
        <v>#REF!</v>
      </c>
      <c r="K22" s="41" t="e" cm="1">
        <f t="array" aca="1" ref="K22" ca="1">K$4*INDEX(INDIRECT("country"&amp;"["&amp;K$3&amp; "]"),'Country performance'!$A60)</f>
        <v>#REF!</v>
      </c>
      <c r="L22" s="41" t="e" cm="1">
        <f t="array" aca="1" ref="L22" ca="1">L$4*INDEX(INDIRECT("country"&amp;"["&amp;L$3&amp; "]"),'Country performance'!$A60)</f>
        <v>#REF!</v>
      </c>
      <c r="M22" s="41" t="e" cm="1">
        <f t="array" aca="1" ref="M22" ca="1">M$4*INDEX(INDIRECT("country"&amp;"["&amp;M$3&amp; "]"),'Country performance'!$A60)</f>
        <v>#REF!</v>
      </c>
      <c r="N22" s="41" t="e" cm="1">
        <f t="array" aca="1" ref="N22" ca="1">N$4*INDEX(INDIRECT("country"&amp;"["&amp;N$3&amp; "]"),'Country performance'!$A60)</f>
        <v>#REF!</v>
      </c>
      <c r="O22" s="41" t="e" cm="1">
        <f t="array" aca="1" ref="O22" ca="1">O$4*INDEX(INDIRECT("country"&amp;"["&amp;O$3&amp; "]"),'Country performance'!$A60)</f>
        <v>#REF!</v>
      </c>
      <c r="P22" s="41" t="e" cm="1">
        <f t="array" aca="1" ref="P22" ca="1">P$4*INDEX(INDIRECT("country"&amp;"["&amp;P$3&amp; "]"),'Country performance'!$A60)</f>
        <v>#REF!</v>
      </c>
      <c r="Q22" s="41" t="e" cm="1">
        <f t="array" aca="1" ref="Q22" ca="1">Q$4*INDEX(INDIRECT("country"&amp;"["&amp;Q$3&amp; "]"),'Country performance'!$A60)</f>
        <v>#REF!</v>
      </c>
      <c r="R22" t="s">
        <v>662</v>
      </c>
      <c r="S22" s="36">
        <f t="shared" ca="1" si="9"/>
        <v>0</v>
      </c>
      <c r="T22" s="43">
        <f t="shared" ca="1" si="7"/>
        <v>0</v>
      </c>
      <c r="U22">
        <f t="shared" ca="1" si="8"/>
        <v>0</v>
      </c>
      <c r="V22">
        <f t="shared" ca="1" si="8"/>
        <v>0</v>
      </c>
      <c r="W22">
        <f t="shared" ca="1" si="8"/>
        <v>0</v>
      </c>
      <c r="X22">
        <f t="shared" ca="1" si="8"/>
        <v>0</v>
      </c>
      <c r="Y22">
        <f t="shared" ca="1" si="8"/>
        <v>0</v>
      </c>
      <c r="Z22">
        <f t="shared" ca="1" si="8"/>
        <v>0</v>
      </c>
      <c r="AA22">
        <f t="shared" ca="1" si="8"/>
        <v>0</v>
      </c>
      <c r="AB22">
        <f t="shared" ca="1" si="8"/>
        <v>0</v>
      </c>
      <c r="AC22">
        <f t="shared" ca="1" si="8"/>
        <v>0</v>
      </c>
      <c r="AD22">
        <f t="shared" ca="1" si="8"/>
        <v>0</v>
      </c>
      <c r="AE22">
        <f t="shared" ca="1" si="8"/>
        <v>0</v>
      </c>
      <c r="AF22">
        <f t="shared" ca="1" si="8"/>
        <v>0</v>
      </c>
      <c r="AG22">
        <f t="shared" ca="1" si="8"/>
        <v>0</v>
      </c>
      <c r="AI22" s="40"/>
    </row>
    <row r="23" spans="1:35">
      <c r="A23" s="41">
        <f t="shared" ca="1" si="10"/>
        <v>0</v>
      </c>
      <c r="B23" s="42"/>
      <c r="C23" s="30">
        <f t="shared" ca="1" si="1"/>
        <v>0</v>
      </c>
      <c r="D23" s="30" t="str">
        <f>'Country performance'!B19</f>
        <v xml:space="preserve">Economic Vulnerability Index - Remoteness and landlockedness (2024)		</v>
      </c>
      <c r="E23" s="41" t="e" cm="1">
        <f t="array" aca="1" ref="E23" ca="1">E$4*INDEX(INDIRECT("country"&amp;"["&amp;E$3&amp; "]"),'Country performance'!$A61)</f>
        <v>#REF!</v>
      </c>
      <c r="F23" s="41" t="e" cm="1">
        <f t="array" aca="1" ref="F23" ca="1">F$4*INDEX(INDIRECT("country"&amp;"["&amp;F$3&amp; "]"),'Country performance'!$A61)</f>
        <v>#REF!</v>
      </c>
      <c r="G23" s="41" t="e" cm="1">
        <f t="array" aca="1" ref="G23" ca="1">G$4*INDEX(INDIRECT("country"&amp;"["&amp;G$3&amp; "]"),'Country performance'!$A61)</f>
        <v>#REF!</v>
      </c>
      <c r="H23" s="41" t="e" cm="1">
        <f t="array" aca="1" ref="H23" ca="1">H$4*INDEX(INDIRECT("country"&amp;"["&amp;H$3&amp; "]"),'Country performance'!$A61)</f>
        <v>#REF!</v>
      </c>
      <c r="I23" s="41" t="e" cm="1">
        <f t="array" aca="1" ref="I23" ca="1">I$4*INDEX(INDIRECT("country"&amp;"["&amp;I$3&amp; "]"),'Country performance'!$A61)</f>
        <v>#REF!</v>
      </c>
      <c r="J23" s="41" t="e" cm="1">
        <f t="array" aca="1" ref="J23" ca="1">J$4*INDEX(INDIRECT("country"&amp;"["&amp;J$3&amp; "]"),'Country performance'!$A61)</f>
        <v>#REF!</v>
      </c>
      <c r="K23" s="41" t="e" cm="1">
        <f t="array" aca="1" ref="K23" ca="1">K$4*INDEX(INDIRECT("country"&amp;"["&amp;K$3&amp; "]"),'Country performance'!$A61)</f>
        <v>#REF!</v>
      </c>
      <c r="L23" s="41" t="e" cm="1">
        <f t="array" aca="1" ref="L23" ca="1">L$4*INDEX(INDIRECT("country"&amp;"["&amp;L$3&amp; "]"),'Country performance'!$A61)</f>
        <v>#REF!</v>
      </c>
      <c r="M23" s="41" t="e" cm="1">
        <f t="array" aca="1" ref="M23" ca="1">M$4*INDEX(INDIRECT("country"&amp;"["&amp;M$3&amp; "]"),'Country performance'!$A61)</f>
        <v>#REF!</v>
      </c>
      <c r="N23" s="41" t="e" cm="1">
        <f t="array" aca="1" ref="N23" ca="1">N$4*INDEX(INDIRECT("country"&amp;"["&amp;N$3&amp; "]"),'Country performance'!$A61)</f>
        <v>#REF!</v>
      </c>
      <c r="O23" s="41" t="e" cm="1">
        <f t="array" aca="1" ref="O23" ca="1">O$4*INDEX(INDIRECT("country"&amp;"["&amp;O$3&amp; "]"),'Country performance'!$A61)</f>
        <v>#REF!</v>
      </c>
      <c r="P23" s="41" t="e" cm="1">
        <f t="array" aca="1" ref="P23" ca="1">P$4*INDEX(INDIRECT("country"&amp;"["&amp;P$3&amp; "]"),'Country performance'!$A61)</f>
        <v>#REF!</v>
      </c>
      <c r="Q23" s="41" t="e" cm="1">
        <f t="array" aca="1" ref="Q23" ca="1">Q$4*INDEX(INDIRECT("country"&amp;"["&amp;Q$3&amp; "]"),'Country performance'!$A61)</f>
        <v>#REF!</v>
      </c>
      <c r="R23" t="s">
        <v>662</v>
      </c>
      <c r="S23" s="36">
        <f t="shared" ca="1" si="9"/>
        <v>0</v>
      </c>
      <c r="T23" s="43">
        <f t="shared" ca="1" si="7"/>
        <v>0</v>
      </c>
      <c r="U23">
        <f t="shared" ca="1" si="8"/>
        <v>0</v>
      </c>
      <c r="V23">
        <f t="shared" ca="1" si="8"/>
        <v>0</v>
      </c>
      <c r="W23">
        <f t="shared" ca="1" si="8"/>
        <v>0</v>
      </c>
      <c r="X23">
        <f t="shared" ca="1" si="8"/>
        <v>0</v>
      </c>
      <c r="Y23">
        <f t="shared" ca="1" si="8"/>
        <v>0</v>
      </c>
      <c r="Z23">
        <f t="shared" ca="1" si="8"/>
        <v>0</v>
      </c>
      <c r="AA23">
        <f t="shared" ca="1" si="8"/>
        <v>0</v>
      </c>
      <c r="AB23">
        <f t="shared" ca="1" si="8"/>
        <v>0</v>
      </c>
      <c r="AC23">
        <f t="shared" ca="1" si="8"/>
        <v>0</v>
      </c>
      <c r="AD23">
        <f t="shared" ca="1" si="8"/>
        <v>0</v>
      </c>
      <c r="AE23">
        <f t="shared" ca="1" si="8"/>
        <v>0</v>
      </c>
      <c r="AF23">
        <f t="shared" ca="1" si="8"/>
        <v>0</v>
      </c>
      <c r="AG23">
        <f t="shared" ca="1" si="8"/>
        <v>0</v>
      </c>
      <c r="AI23" s="40"/>
    </row>
    <row r="24" spans="1:35">
      <c r="A24" s="41">
        <f t="shared" ca="1" si="10"/>
        <v>0</v>
      </c>
      <c r="B24" s="42"/>
      <c r="C24" s="30">
        <f t="shared" ca="1" si="1"/>
        <v>0</v>
      </c>
      <c r="D24" s="30" t="str">
        <f>'Country performance'!B20</f>
        <v>Economic Vulnerability Index - Export concentration (2024)</v>
      </c>
      <c r="E24" s="41" t="e" cm="1">
        <f t="array" aca="1" ref="E24" ca="1">E$4*INDEX(INDIRECT("country"&amp;"["&amp;E$3&amp; "]"),'Country performance'!$A62)</f>
        <v>#REF!</v>
      </c>
      <c r="F24" s="41" t="e" cm="1">
        <f t="array" aca="1" ref="F24" ca="1">F$4*INDEX(INDIRECT("country"&amp;"["&amp;F$3&amp; "]"),'Country performance'!$A62)</f>
        <v>#REF!</v>
      </c>
      <c r="G24" s="41" t="e" cm="1">
        <f t="array" aca="1" ref="G24" ca="1">G$4*INDEX(INDIRECT("country"&amp;"["&amp;G$3&amp; "]"),'Country performance'!$A62)</f>
        <v>#REF!</v>
      </c>
      <c r="H24" s="41" t="e" cm="1">
        <f t="array" aca="1" ref="H24" ca="1">H$4*INDEX(INDIRECT("country"&amp;"["&amp;H$3&amp; "]"),'Country performance'!$A62)</f>
        <v>#REF!</v>
      </c>
      <c r="I24" s="41" t="e" cm="1">
        <f t="array" aca="1" ref="I24" ca="1">I$4*INDEX(INDIRECT("country"&amp;"["&amp;I$3&amp; "]"),'Country performance'!$A62)</f>
        <v>#REF!</v>
      </c>
      <c r="J24" s="41" t="e" cm="1">
        <f t="array" aca="1" ref="J24" ca="1">J$4*INDEX(INDIRECT("country"&amp;"["&amp;J$3&amp; "]"),'Country performance'!$A62)</f>
        <v>#REF!</v>
      </c>
      <c r="K24" s="41" t="e" cm="1">
        <f t="array" aca="1" ref="K24" ca="1">K$4*INDEX(INDIRECT("country"&amp;"["&amp;K$3&amp; "]"),'Country performance'!$A62)</f>
        <v>#REF!</v>
      </c>
      <c r="L24" s="41" t="e" cm="1">
        <f t="array" aca="1" ref="L24" ca="1">L$4*INDEX(INDIRECT("country"&amp;"["&amp;L$3&amp; "]"),'Country performance'!$A62)</f>
        <v>#REF!</v>
      </c>
      <c r="M24" s="41" t="e" cm="1">
        <f t="array" aca="1" ref="M24" ca="1">M$4*INDEX(INDIRECT("country"&amp;"["&amp;M$3&amp; "]"),'Country performance'!$A62)</f>
        <v>#REF!</v>
      </c>
      <c r="N24" s="41" t="e" cm="1">
        <f t="array" aca="1" ref="N24" ca="1">N$4*INDEX(INDIRECT("country"&amp;"["&amp;N$3&amp; "]"),'Country performance'!$A62)</f>
        <v>#REF!</v>
      </c>
      <c r="O24" s="41" t="e" cm="1">
        <f t="array" aca="1" ref="O24" ca="1">O$4*INDEX(INDIRECT("country"&amp;"["&amp;O$3&amp; "]"),'Country performance'!$A62)</f>
        <v>#REF!</v>
      </c>
      <c r="P24" s="41" t="e" cm="1">
        <f t="array" aca="1" ref="P24" ca="1">P$4*INDEX(INDIRECT("country"&amp;"["&amp;P$3&amp; "]"),'Country performance'!$A62)</f>
        <v>#REF!</v>
      </c>
      <c r="Q24" s="41" t="e" cm="1">
        <f t="array" aca="1" ref="Q24" ca="1">Q$4*INDEX(INDIRECT("country"&amp;"["&amp;Q$3&amp; "]"),'Country performance'!$A62)</f>
        <v>#REF!</v>
      </c>
      <c r="R24" t="s">
        <v>662</v>
      </c>
      <c r="S24" s="36">
        <f t="shared" ca="1" si="9"/>
        <v>0</v>
      </c>
      <c r="T24" s="43">
        <f t="shared" ca="1" si="7"/>
        <v>0</v>
      </c>
      <c r="U24">
        <f t="shared" ca="1" si="8"/>
        <v>0</v>
      </c>
      <c r="V24">
        <f t="shared" ca="1" si="8"/>
        <v>0</v>
      </c>
      <c r="W24">
        <f t="shared" ca="1" si="8"/>
        <v>0</v>
      </c>
      <c r="X24">
        <f t="shared" ca="1" si="8"/>
        <v>0</v>
      </c>
      <c r="Y24">
        <f t="shared" ca="1" si="8"/>
        <v>0</v>
      </c>
      <c r="Z24">
        <f t="shared" ca="1" si="8"/>
        <v>0</v>
      </c>
      <c r="AA24">
        <f t="shared" ca="1" si="8"/>
        <v>0</v>
      </c>
      <c r="AB24">
        <f t="shared" ca="1" si="8"/>
        <v>0</v>
      </c>
      <c r="AC24">
        <f t="shared" ca="1" si="8"/>
        <v>0</v>
      </c>
      <c r="AD24">
        <f t="shared" ca="1" si="8"/>
        <v>0</v>
      </c>
      <c r="AE24">
        <f t="shared" ca="1" si="8"/>
        <v>0</v>
      </c>
      <c r="AF24">
        <f t="shared" ca="1" si="8"/>
        <v>0</v>
      </c>
      <c r="AG24">
        <f t="shared" ca="1" si="8"/>
        <v>0</v>
      </c>
      <c r="AI24" s="40"/>
    </row>
    <row r="25" spans="1:35">
      <c r="A25" s="41">
        <f t="shared" ca="1" si="10"/>
        <v>0</v>
      </c>
      <c r="B25" s="42"/>
      <c r="C25" s="30">
        <f t="shared" ca="1" si="1"/>
        <v>0</v>
      </c>
      <c r="D25" s="30" t="str">
        <f>'Country performance'!B21</f>
        <v>Economic Vulnerability Index - Export instability (2024)</v>
      </c>
      <c r="E25" s="41" t="e" cm="1">
        <f t="array" aca="1" ref="E25" ca="1">E$4*INDEX(INDIRECT("country"&amp;"["&amp;E$3&amp; "]"),'Country performance'!$A63)</f>
        <v>#REF!</v>
      </c>
      <c r="F25" s="41" t="e" cm="1">
        <f t="array" aca="1" ref="F25" ca="1">F$4*INDEX(INDIRECT("country"&amp;"["&amp;F$3&amp; "]"),'Country performance'!$A63)</f>
        <v>#REF!</v>
      </c>
      <c r="G25" s="41" t="e" cm="1">
        <f t="array" aca="1" ref="G25" ca="1">G$4*INDEX(INDIRECT("country"&amp;"["&amp;G$3&amp; "]"),'Country performance'!$A63)</f>
        <v>#REF!</v>
      </c>
      <c r="H25" s="41" t="e" cm="1">
        <f t="array" aca="1" ref="H25" ca="1">H$4*INDEX(INDIRECT("country"&amp;"["&amp;H$3&amp; "]"),'Country performance'!$A63)</f>
        <v>#REF!</v>
      </c>
      <c r="I25" s="41" t="e" cm="1">
        <f t="array" aca="1" ref="I25" ca="1">I$4*INDEX(INDIRECT("country"&amp;"["&amp;I$3&amp; "]"),'Country performance'!$A63)</f>
        <v>#REF!</v>
      </c>
      <c r="J25" s="41" t="e" cm="1">
        <f t="array" aca="1" ref="J25" ca="1">J$4*INDEX(INDIRECT("country"&amp;"["&amp;J$3&amp; "]"),'Country performance'!$A63)</f>
        <v>#REF!</v>
      </c>
      <c r="K25" s="41" t="e" cm="1">
        <f t="array" aca="1" ref="K25" ca="1">K$4*INDEX(INDIRECT("country"&amp;"["&amp;K$3&amp; "]"),'Country performance'!$A63)</f>
        <v>#REF!</v>
      </c>
      <c r="L25" s="41" t="e" cm="1">
        <f t="array" aca="1" ref="L25" ca="1">L$4*INDEX(INDIRECT("country"&amp;"["&amp;L$3&amp; "]"),'Country performance'!$A63)</f>
        <v>#REF!</v>
      </c>
      <c r="M25" s="41" t="e" cm="1">
        <f t="array" aca="1" ref="M25" ca="1">M$4*INDEX(INDIRECT("country"&amp;"["&amp;M$3&amp; "]"),'Country performance'!$A63)</f>
        <v>#REF!</v>
      </c>
      <c r="N25" s="41" t="e" cm="1">
        <f t="array" aca="1" ref="N25" ca="1">N$4*INDEX(INDIRECT("country"&amp;"["&amp;N$3&amp; "]"),'Country performance'!$A63)</f>
        <v>#REF!</v>
      </c>
      <c r="O25" s="41" t="e" cm="1">
        <f t="array" aca="1" ref="O25" ca="1">O$4*INDEX(INDIRECT("country"&amp;"["&amp;O$3&amp; "]"),'Country performance'!$A63)</f>
        <v>#REF!</v>
      </c>
      <c r="P25" s="41" t="e" cm="1">
        <f t="array" aca="1" ref="P25" ca="1">P$4*INDEX(INDIRECT("country"&amp;"["&amp;P$3&amp; "]"),'Country performance'!$A63)</f>
        <v>#REF!</v>
      </c>
      <c r="Q25" s="41" t="e" cm="1">
        <f t="array" aca="1" ref="Q25" ca="1">Q$4*INDEX(INDIRECT("country"&amp;"["&amp;Q$3&amp; "]"),'Country performance'!$A63)</f>
        <v>#REF!</v>
      </c>
      <c r="R25" t="s">
        <v>662</v>
      </c>
      <c r="S25" s="36">
        <f t="shared" ca="1" si="9"/>
        <v>0</v>
      </c>
      <c r="T25" s="43">
        <f t="shared" ca="1" si="7"/>
        <v>0</v>
      </c>
      <c r="U25">
        <f t="shared" ca="1" si="8"/>
        <v>0</v>
      </c>
      <c r="V25">
        <f t="shared" ca="1" si="8"/>
        <v>0</v>
      </c>
      <c r="W25">
        <f t="shared" ca="1" si="8"/>
        <v>0</v>
      </c>
      <c r="X25">
        <f t="shared" ca="1" si="8"/>
        <v>0</v>
      </c>
      <c r="Y25">
        <f t="shared" ca="1" si="8"/>
        <v>0</v>
      </c>
      <c r="Z25">
        <f t="shared" ca="1" si="8"/>
        <v>0</v>
      </c>
      <c r="AA25">
        <f t="shared" ca="1" si="8"/>
        <v>0</v>
      </c>
      <c r="AB25">
        <f t="shared" ca="1" si="8"/>
        <v>0</v>
      </c>
      <c r="AC25">
        <f t="shared" ca="1" si="8"/>
        <v>0</v>
      </c>
      <c r="AD25">
        <f t="shared" ca="1" si="8"/>
        <v>0</v>
      </c>
      <c r="AE25">
        <f t="shared" ca="1" si="8"/>
        <v>0</v>
      </c>
      <c r="AF25">
        <f t="shared" ca="1" si="8"/>
        <v>0</v>
      </c>
      <c r="AG25">
        <f t="shared" ca="1" si="8"/>
        <v>0</v>
      </c>
      <c r="AI25" s="40"/>
    </row>
    <row r="26" spans="1:35">
      <c r="A26" s="41">
        <f t="shared" ca="1" si="10"/>
        <v>0</v>
      </c>
      <c r="B26" s="42"/>
      <c r="C26" s="30">
        <f t="shared" ca="1" si="1"/>
        <v>0</v>
      </c>
      <c r="D26" s="30" t="str">
        <f>'Country performance'!B22</f>
        <v>Economic Vulnerability Index - Share of population living in low elevated coastal zones (2024)</v>
      </c>
      <c r="E26" s="41" t="e" cm="1">
        <f t="array" aca="1" ref="E26" ca="1">E$4*INDEX(INDIRECT("country"&amp;"["&amp;E$3&amp; "]"),'Country performance'!$A64)</f>
        <v>#REF!</v>
      </c>
      <c r="F26" s="41" t="e" cm="1">
        <f t="array" aca="1" ref="F26" ca="1">F$4*INDEX(INDIRECT("country"&amp;"["&amp;F$3&amp; "]"),'Country performance'!$A64)</f>
        <v>#REF!</v>
      </c>
      <c r="G26" s="41" t="e" cm="1">
        <f t="array" aca="1" ref="G26" ca="1">G$4*INDEX(INDIRECT("country"&amp;"["&amp;G$3&amp; "]"),'Country performance'!$A64)</f>
        <v>#REF!</v>
      </c>
      <c r="H26" s="41" t="e" cm="1">
        <f t="array" aca="1" ref="H26" ca="1">H$4*INDEX(INDIRECT("country"&amp;"["&amp;H$3&amp; "]"),'Country performance'!$A64)</f>
        <v>#REF!</v>
      </c>
      <c r="I26" s="41" t="e" cm="1">
        <f t="array" aca="1" ref="I26" ca="1">I$4*INDEX(INDIRECT("country"&amp;"["&amp;I$3&amp; "]"),'Country performance'!$A64)</f>
        <v>#REF!</v>
      </c>
      <c r="J26" s="41" t="e" cm="1">
        <f t="array" aca="1" ref="J26" ca="1">J$4*INDEX(INDIRECT("country"&amp;"["&amp;J$3&amp; "]"),'Country performance'!$A64)</f>
        <v>#REF!</v>
      </c>
      <c r="K26" s="41" t="e" cm="1">
        <f t="array" aca="1" ref="K26" ca="1">K$4*INDEX(INDIRECT("country"&amp;"["&amp;K$3&amp; "]"),'Country performance'!$A64)</f>
        <v>#REF!</v>
      </c>
      <c r="L26" s="41" t="e" cm="1">
        <f t="array" aca="1" ref="L26" ca="1">L$4*INDEX(INDIRECT("country"&amp;"["&amp;L$3&amp; "]"),'Country performance'!$A64)</f>
        <v>#REF!</v>
      </c>
      <c r="M26" s="41" t="e" cm="1">
        <f t="array" aca="1" ref="M26" ca="1">M$4*INDEX(INDIRECT("country"&amp;"["&amp;M$3&amp; "]"),'Country performance'!$A64)</f>
        <v>#REF!</v>
      </c>
      <c r="N26" s="41" t="e" cm="1">
        <f t="array" aca="1" ref="N26" ca="1">N$4*INDEX(INDIRECT("country"&amp;"["&amp;N$3&amp; "]"),'Country performance'!$A64)</f>
        <v>#REF!</v>
      </c>
      <c r="O26" s="41" t="e" cm="1">
        <f t="array" aca="1" ref="O26" ca="1">O$4*INDEX(INDIRECT("country"&amp;"["&amp;O$3&amp; "]"),'Country performance'!$A64)</f>
        <v>#REF!</v>
      </c>
      <c r="P26" s="41" t="e" cm="1">
        <f t="array" aca="1" ref="P26" ca="1">P$4*INDEX(INDIRECT("country"&amp;"["&amp;P$3&amp; "]"),'Country performance'!$A64)</f>
        <v>#REF!</v>
      </c>
      <c r="Q26" s="41" t="e" cm="1">
        <f t="array" aca="1" ref="Q26" ca="1">Q$4*INDEX(INDIRECT("country"&amp;"["&amp;Q$3&amp; "]"),'Country performance'!$A64)</f>
        <v>#REF!</v>
      </c>
      <c r="R26" t="s">
        <v>662</v>
      </c>
      <c r="S26" s="36">
        <f t="shared" ca="1" si="9"/>
        <v>0</v>
      </c>
      <c r="T26" s="43">
        <f t="shared" ca="1" si="7"/>
        <v>0</v>
      </c>
      <c r="U26">
        <f t="shared" ca="1" si="8"/>
        <v>0</v>
      </c>
      <c r="V26">
        <f t="shared" ca="1" si="8"/>
        <v>0</v>
      </c>
      <c r="W26">
        <f t="shared" ca="1" si="8"/>
        <v>0</v>
      </c>
      <c r="X26">
        <f t="shared" ca="1" si="8"/>
        <v>0</v>
      </c>
      <c r="Y26">
        <f t="shared" ca="1" si="8"/>
        <v>0</v>
      </c>
      <c r="Z26">
        <f t="shared" ca="1" si="8"/>
        <v>0</v>
      </c>
      <c r="AA26">
        <f t="shared" ca="1" si="8"/>
        <v>0</v>
      </c>
      <c r="AB26">
        <f t="shared" ca="1" si="8"/>
        <v>0</v>
      </c>
      <c r="AC26">
        <f t="shared" ca="1" si="8"/>
        <v>0</v>
      </c>
      <c r="AD26">
        <f t="shared" ca="1" si="8"/>
        <v>0</v>
      </c>
      <c r="AE26">
        <f t="shared" ca="1" si="8"/>
        <v>0</v>
      </c>
      <c r="AF26">
        <f t="shared" ca="1" si="8"/>
        <v>0</v>
      </c>
      <c r="AG26">
        <f t="shared" ca="1" si="8"/>
        <v>0</v>
      </c>
      <c r="AI26" s="40"/>
    </row>
    <row r="27" spans="1:35">
      <c r="A27" s="41">
        <f t="shared" ca="1" si="10"/>
        <v>0</v>
      </c>
      <c r="B27" s="42"/>
      <c r="C27" s="30">
        <f t="shared" ca="1" si="1"/>
        <v>0</v>
      </c>
      <c r="D27" s="30" t="str">
        <f>'Country performance'!B23</f>
        <v xml:space="preserve">Economic Vulnerability Index - Share of population living in drylands (2024) 	</v>
      </c>
      <c r="E27" s="41" t="e" cm="1">
        <f t="array" aca="1" ref="E27" ca="1">E$4*INDEX(INDIRECT("country"&amp;"["&amp;E$3&amp; "]"),'Country performance'!$A65)</f>
        <v>#REF!</v>
      </c>
      <c r="F27" s="41" t="e" cm="1">
        <f t="array" aca="1" ref="F27" ca="1">F$4*INDEX(INDIRECT("country"&amp;"["&amp;F$3&amp; "]"),'Country performance'!$A65)</f>
        <v>#REF!</v>
      </c>
      <c r="G27" s="41" t="e" cm="1">
        <f t="array" aca="1" ref="G27" ca="1">G$4*INDEX(INDIRECT("country"&amp;"["&amp;G$3&amp; "]"),'Country performance'!$A65)</f>
        <v>#REF!</v>
      </c>
      <c r="H27" s="41" t="e" cm="1">
        <f t="array" aca="1" ref="H27" ca="1">H$4*INDEX(INDIRECT("country"&amp;"["&amp;H$3&amp; "]"),'Country performance'!$A65)</f>
        <v>#REF!</v>
      </c>
      <c r="I27" s="41" t="e" cm="1">
        <f t="array" aca="1" ref="I27" ca="1">I$4*INDEX(INDIRECT("country"&amp;"["&amp;I$3&amp; "]"),'Country performance'!$A65)</f>
        <v>#REF!</v>
      </c>
      <c r="J27" s="41" t="e" cm="1">
        <f t="array" aca="1" ref="J27" ca="1">J$4*INDEX(INDIRECT("country"&amp;"["&amp;J$3&amp; "]"),'Country performance'!$A65)</f>
        <v>#REF!</v>
      </c>
      <c r="K27" s="41" t="e" cm="1">
        <f t="array" aca="1" ref="K27" ca="1">K$4*INDEX(INDIRECT("country"&amp;"["&amp;K$3&amp; "]"),'Country performance'!$A65)</f>
        <v>#REF!</v>
      </c>
      <c r="L27" s="41" t="e" cm="1">
        <f t="array" aca="1" ref="L27" ca="1">L$4*INDEX(INDIRECT("country"&amp;"["&amp;L$3&amp; "]"),'Country performance'!$A65)</f>
        <v>#REF!</v>
      </c>
      <c r="M27" s="41" t="e" cm="1">
        <f t="array" aca="1" ref="M27" ca="1">M$4*INDEX(INDIRECT("country"&amp;"["&amp;M$3&amp; "]"),'Country performance'!$A65)</f>
        <v>#REF!</v>
      </c>
      <c r="N27" s="41" t="e" cm="1">
        <f t="array" aca="1" ref="N27" ca="1">N$4*INDEX(INDIRECT("country"&amp;"["&amp;N$3&amp; "]"),'Country performance'!$A65)</f>
        <v>#REF!</v>
      </c>
      <c r="O27" s="41" t="e" cm="1">
        <f t="array" aca="1" ref="O27" ca="1">O$4*INDEX(INDIRECT("country"&amp;"["&amp;O$3&amp; "]"),'Country performance'!$A65)</f>
        <v>#REF!</v>
      </c>
      <c r="P27" s="41" t="e" cm="1">
        <f t="array" aca="1" ref="P27" ca="1">P$4*INDEX(INDIRECT("country"&amp;"["&amp;P$3&amp; "]"),'Country performance'!$A65)</f>
        <v>#REF!</v>
      </c>
      <c r="Q27" s="41" t="e" cm="1">
        <f t="array" aca="1" ref="Q27" ca="1">Q$4*INDEX(INDIRECT("country"&amp;"["&amp;Q$3&amp; "]"),'Country performance'!$A65)</f>
        <v>#REF!</v>
      </c>
      <c r="R27" t="s">
        <v>662</v>
      </c>
      <c r="S27" s="36">
        <f t="shared" ca="1" si="9"/>
        <v>0</v>
      </c>
      <c r="T27" s="43">
        <f t="shared" ca="1" si="7"/>
        <v>0</v>
      </c>
      <c r="U27">
        <f t="shared" ca="1" si="8"/>
        <v>0</v>
      </c>
      <c r="V27">
        <f t="shared" ca="1" si="8"/>
        <v>0</v>
      </c>
      <c r="W27">
        <f t="shared" ca="1" si="8"/>
        <v>0</v>
      </c>
      <c r="X27">
        <f t="shared" ca="1" si="8"/>
        <v>0</v>
      </c>
      <c r="Y27">
        <f t="shared" ca="1" si="8"/>
        <v>0</v>
      </c>
      <c r="Z27">
        <f t="shared" ca="1" si="8"/>
        <v>0</v>
      </c>
      <c r="AA27">
        <f t="shared" ca="1" si="8"/>
        <v>0</v>
      </c>
      <c r="AB27">
        <f t="shared" ca="1" si="8"/>
        <v>0</v>
      </c>
      <c r="AC27">
        <f t="shared" ca="1" si="8"/>
        <v>0</v>
      </c>
      <c r="AD27">
        <f t="shared" ca="1" si="8"/>
        <v>0</v>
      </c>
      <c r="AE27">
        <f t="shared" ca="1" si="8"/>
        <v>0</v>
      </c>
      <c r="AF27">
        <f t="shared" ca="1" si="8"/>
        <v>0</v>
      </c>
      <c r="AG27">
        <f t="shared" ca="1" si="8"/>
        <v>0</v>
      </c>
      <c r="AI27" s="40"/>
    </row>
    <row r="28" spans="1:35">
      <c r="A28" s="41">
        <f t="shared" ca="1" si="10"/>
        <v>0</v>
      </c>
      <c r="B28" s="42"/>
      <c r="C28" s="30">
        <f t="shared" ca="1" si="1"/>
        <v>0</v>
      </c>
      <c r="D28" s="30" t="str">
        <f>'Country performance'!B24</f>
        <v>Economic Vulnerability Index - Agricultural instability (2024)</v>
      </c>
      <c r="E28" s="41" t="e" cm="1">
        <f t="array" aca="1" ref="E28" ca="1">E$4*INDEX(INDIRECT("country"&amp;"["&amp;E$3&amp; "]"),'Country performance'!$A66)</f>
        <v>#REF!</v>
      </c>
      <c r="F28" s="41" t="e" cm="1">
        <f t="array" aca="1" ref="F28" ca="1">F$4*INDEX(INDIRECT("country"&amp;"["&amp;F$3&amp; "]"),'Country performance'!$A66)</f>
        <v>#REF!</v>
      </c>
      <c r="G28" s="41" t="e" cm="1">
        <f t="array" aca="1" ref="G28" ca="1">G$4*INDEX(INDIRECT("country"&amp;"["&amp;G$3&amp; "]"),'Country performance'!$A66)</f>
        <v>#REF!</v>
      </c>
      <c r="H28" s="41" t="e" cm="1">
        <f t="array" aca="1" ref="H28" ca="1">H$4*INDEX(INDIRECT("country"&amp;"["&amp;H$3&amp; "]"),'Country performance'!$A66)</f>
        <v>#REF!</v>
      </c>
      <c r="I28" s="41" t="e" cm="1">
        <f t="array" aca="1" ref="I28" ca="1">I$4*INDEX(INDIRECT("country"&amp;"["&amp;I$3&amp; "]"),'Country performance'!$A66)</f>
        <v>#REF!</v>
      </c>
      <c r="J28" s="41" t="e" cm="1">
        <f t="array" aca="1" ref="J28" ca="1">J$4*INDEX(INDIRECT("country"&amp;"["&amp;J$3&amp; "]"),'Country performance'!$A66)</f>
        <v>#REF!</v>
      </c>
      <c r="K28" s="41" t="e" cm="1">
        <f t="array" aca="1" ref="K28" ca="1">K$4*INDEX(INDIRECT("country"&amp;"["&amp;K$3&amp; "]"),'Country performance'!$A66)</f>
        <v>#REF!</v>
      </c>
      <c r="L28" s="41" t="e" cm="1">
        <f t="array" aca="1" ref="L28" ca="1">L$4*INDEX(INDIRECT("country"&amp;"["&amp;L$3&amp; "]"),'Country performance'!$A66)</f>
        <v>#REF!</v>
      </c>
      <c r="M28" s="41" t="e" cm="1">
        <f t="array" aca="1" ref="M28" ca="1">M$4*INDEX(INDIRECT("country"&amp;"["&amp;M$3&amp; "]"),'Country performance'!$A66)</f>
        <v>#REF!</v>
      </c>
      <c r="N28" s="41" t="e" cm="1">
        <f t="array" aca="1" ref="N28" ca="1">N$4*INDEX(INDIRECT("country"&amp;"["&amp;N$3&amp; "]"),'Country performance'!$A66)</f>
        <v>#REF!</v>
      </c>
      <c r="O28" s="41" t="e" cm="1">
        <f t="array" aca="1" ref="O28" ca="1">O$4*INDEX(INDIRECT("country"&amp;"["&amp;O$3&amp; "]"),'Country performance'!$A66)</f>
        <v>#REF!</v>
      </c>
      <c r="P28" s="41" t="e" cm="1">
        <f t="array" aca="1" ref="P28" ca="1">P$4*INDEX(INDIRECT("country"&amp;"["&amp;P$3&amp; "]"),'Country performance'!$A66)</f>
        <v>#REF!</v>
      </c>
      <c r="Q28" s="41" t="e" cm="1">
        <f t="array" aca="1" ref="Q28" ca="1">Q$4*INDEX(INDIRECT("country"&amp;"["&amp;Q$3&amp; "]"),'Country performance'!$A66)</f>
        <v>#REF!</v>
      </c>
      <c r="R28" t="s">
        <v>662</v>
      </c>
      <c r="S28" s="36">
        <f t="shared" ca="1" si="9"/>
        <v>0</v>
      </c>
      <c r="T28" s="43">
        <f t="shared" ca="1" si="7"/>
        <v>0</v>
      </c>
      <c r="U28">
        <f t="shared" ca="1" si="8"/>
        <v>0</v>
      </c>
      <c r="V28">
        <f t="shared" ca="1" si="8"/>
        <v>0</v>
      </c>
      <c r="W28">
        <f t="shared" ca="1" si="8"/>
        <v>0</v>
      </c>
      <c r="X28">
        <f t="shared" ca="1" si="8"/>
        <v>0</v>
      </c>
      <c r="Y28">
        <f t="shared" ca="1" si="8"/>
        <v>0</v>
      </c>
      <c r="Z28">
        <f t="shared" ca="1" si="8"/>
        <v>0</v>
      </c>
      <c r="AA28">
        <f t="shared" ca="1" si="8"/>
        <v>0</v>
      </c>
      <c r="AB28">
        <f t="shared" ca="1" si="8"/>
        <v>0</v>
      </c>
      <c r="AC28">
        <f t="shared" ca="1" si="8"/>
        <v>0</v>
      </c>
      <c r="AD28">
        <f t="shared" ca="1" si="8"/>
        <v>0</v>
      </c>
      <c r="AE28">
        <f t="shared" ca="1" si="8"/>
        <v>0</v>
      </c>
      <c r="AF28">
        <f t="shared" ca="1" si="8"/>
        <v>0</v>
      </c>
      <c r="AG28">
        <f t="shared" ca="1" si="8"/>
        <v>0</v>
      </c>
      <c r="AI28" s="40"/>
    </row>
    <row r="29" spans="1:35">
      <c r="A29" s="41">
        <f t="shared" ca="1" si="10"/>
        <v>0</v>
      </c>
      <c r="B29" s="42"/>
      <c r="C29" s="30">
        <f t="shared" ca="1" si="1"/>
        <v>0</v>
      </c>
      <c r="D29" s="30" t="str">
        <f>'Country performance'!B25</f>
        <v>Economic Vulnerability Index -  Victims of disasters (%) (2024)</v>
      </c>
      <c r="E29" s="41" t="e" cm="1">
        <f t="array" aca="1" ref="E29" ca="1">E$4*INDEX(INDIRECT("country"&amp;"["&amp;E$3&amp; "]"),'Country performance'!$A67)</f>
        <v>#REF!</v>
      </c>
      <c r="F29" s="41" t="e" cm="1">
        <f t="array" aca="1" ref="F29" ca="1">F$4*INDEX(INDIRECT("country"&amp;"["&amp;F$3&amp; "]"),'Country performance'!$A67)</f>
        <v>#REF!</v>
      </c>
      <c r="G29" s="41" t="e" cm="1">
        <f t="array" aca="1" ref="G29" ca="1">G$4*INDEX(INDIRECT("country"&amp;"["&amp;G$3&amp; "]"),'Country performance'!$A67)</f>
        <v>#REF!</v>
      </c>
      <c r="H29" s="41" t="e" cm="1">
        <f t="array" aca="1" ref="H29" ca="1">H$4*INDEX(INDIRECT("country"&amp;"["&amp;H$3&amp; "]"),'Country performance'!$A67)</f>
        <v>#REF!</v>
      </c>
      <c r="I29" s="41" t="e" cm="1">
        <f t="array" aca="1" ref="I29" ca="1">I$4*INDEX(INDIRECT("country"&amp;"["&amp;I$3&amp; "]"),'Country performance'!$A67)</f>
        <v>#REF!</v>
      </c>
      <c r="J29" s="41" t="e" cm="1">
        <f t="array" aca="1" ref="J29" ca="1">J$4*INDEX(INDIRECT("country"&amp;"["&amp;J$3&amp; "]"),'Country performance'!$A67)</f>
        <v>#REF!</v>
      </c>
      <c r="K29" s="41" t="e" cm="1">
        <f t="array" aca="1" ref="K29" ca="1">K$4*INDEX(INDIRECT("country"&amp;"["&amp;K$3&amp; "]"),'Country performance'!$A67)</f>
        <v>#REF!</v>
      </c>
      <c r="L29" s="41" t="e" cm="1">
        <f t="array" aca="1" ref="L29" ca="1">L$4*INDEX(INDIRECT("country"&amp;"["&amp;L$3&amp; "]"),'Country performance'!$A67)</f>
        <v>#REF!</v>
      </c>
      <c r="M29" s="41" t="e" cm="1">
        <f t="array" aca="1" ref="M29" ca="1">M$4*INDEX(INDIRECT("country"&amp;"["&amp;M$3&amp; "]"),'Country performance'!$A67)</f>
        <v>#REF!</v>
      </c>
      <c r="N29" s="41" t="e" cm="1">
        <f t="array" aca="1" ref="N29" ca="1">N$4*INDEX(INDIRECT("country"&amp;"["&amp;N$3&amp; "]"),'Country performance'!$A67)</f>
        <v>#REF!</v>
      </c>
      <c r="O29" s="41" t="e" cm="1">
        <f t="array" aca="1" ref="O29" ca="1">O$4*INDEX(INDIRECT("country"&amp;"["&amp;O$3&amp; "]"),'Country performance'!$A67)</f>
        <v>#REF!</v>
      </c>
      <c r="P29" s="41" t="e" cm="1">
        <f t="array" aca="1" ref="P29" ca="1">P$4*INDEX(INDIRECT("country"&amp;"["&amp;P$3&amp; "]"),'Country performance'!$A67)</f>
        <v>#REF!</v>
      </c>
      <c r="Q29" s="41" t="e" cm="1">
        <f t="array" aca="1" ref="Q29" ca="1">Q$4*INDEX(INDIRECT("country"&amp;"["&amp;Q$3&amp; "]"),'Country performance'!$A67)</f>
        <v>#REF!</v>
      </c>
      <c r="R29" t="s">
        <v>662</v>
      </c>
      <c r="S29" s="36">
        <f t="shared" ca="1" si="9"/>
        <v>0</v>
      </c>
      <c r="T29" s="43">
        <f t="shared" ca="1" si="7"/>
        <v>0</v>
      </c>
      <c r="U29">
        <f t="shared" ca="1" si="8"/>
        <v>0</v>
      </c>
      <c r="V29">
        <f t="shared" ca="1" si="8"/>
        <v>0</v>
      </c>
      <c r="W29">
        <f t="shared" ca="1" si="8"/>
        <v>0</v>
      </c>
      <c r="X29">
        <f t="shared" ca="1" si="8"/>
        <v>0</v>
      </c>
      <c r="Y29">
        <f t="shared" ca="1" si="8"/>
        <v>0</v>
      </c>
      <c r="Z29">
        <f t="shared" ca="1" si="8"/>
        <v>0</v>
      </c>
      <c r="AA29">
        <f t="shared" ca="1" si="8"/>
        <v>0</v>
      </c>
      <c r="AB29">
        <f t="shared" ca="1" si="8"/>
        <v>0</v>
      </c>
      <c r="AC29">
        <f t="shared" ca="1" si="8"/>
        <v>0</v>
      </c>
      <c r="AD29">
        <f t="shared" ca="1" si="8"/>
        <v>0</v>
      </c>
      <c r="AE29">
        <f t="shared" ca="1" si="8"/>
        <v>0</v>
      </c>
      <c r="AF29">
        <f t="shared" ca="1" si="8"/>
        <v>0</v>
      </c>
      <c r="AG29">
        <f t="shared" ca="1" si="8"/>
        <v>0</v>
      </c>
      <c r="AI29" s="40"/>
    </row>
    <row r="30" spans="1:35">
      <c r="A30" s="41">
        <f ca="1">_xlfn.AGGREGATE(9,6,E30:Q30)</f>
        <v>0</v>
      </c>
      <c r="B30" s="42"/>
      <c r="C30" s="30">
        <f t="shared" ca="1" si="1"/>
        <v>0</v>
      </c>
      <c r="D30" s="30" t="str">
        <f>'Country performance'!B26</f>
        <v>Water Depletion Index (WDI) (2018)</v>
      </c>
      <c r="E30" s="41" t="e" cm="1">
        <f t="array" aca="1" ref="E30" ca="1">E$4*INDEX(INDIRECT("country"&amp;"["&amp;E$3&amp; "]"),'Country performance'!$A68)</f>
        <v>#REF!</v>
      </c>
      <c r="F30" s="41" t="e" cm="1">
        <f t="array" aca="1" ref="F30" ca="1">F$4*INDEX(INDIRECT("country"&amp;"["&amp;F$3&amp; "]"),'Country performance'!$A68)</f>
        <v>#REF!</v>
      </c>
      <c r="G30" s="41" t="e" cm="1">
        <f t="array" aca="1" ref="G30" ca="1">G$4*INDEX(INDIRECT("country"&amp;"["&amp;G$3&amp; "]"),'Country performance'!$A68)</f>
        <v>#REF!</v>
      </c>
      <c r="H30" s="41" t="e" cm="1">
        <f t="array" aca="1" ref="H30" ca="1">H$4*INDEX(INDIRECT("country"&amp;"["&amp;H$3&amp; "]"),'Country performance'!$A68)</f>
        <v>#REF!</v>
      </c>
      <c r="I30" s="41" t="e" cm="1">
        <f t="array" aca="1" ref="I30" ca="1">I$4*INDEX(INDIRECT("country"&amp;"["&amp;I$3&amp; "]"),'Country performance'!$A68)</f>
        <v>#REF!</v>
      </c>
      <c r="J30" s="41" t="e" cm="1">
        <f t="array" aca="1" ref="J30" ca="1">J$4*INDEX(INDIRECT("country"&amp;"["&amp;J$3&amp; "]"),'Country performance'!$A68)</f>
        <v>#REF!</v>
      </c>
      <c r="K30" s="41" t="e" cm="1">
        <f t="array" aca="1" ref="K30" ca="1">K$4*INDEX(INDIRECT("country"&amp;"["&amp;K$3&amp; "]"),'Country performance'!$A68)</f>
        <v>#REF!</v>
      </c>
      <c r="L30" s="41" t="e" cm="1">
        <f t="array" aca="1" ref="L30" ca="1">L$4*INDEX(INDIRECT("country"&amp;"["&amp;L$3&amp; "]"),'Country performance'!$A68)</f>
        <v>#REF!</v>
      </c>
      <c r="M30" s="41" t="e" cm="1">
        <f t="array" aca="1" ref="M30" ca="1">M$4*INDEX(INDIRECT("country"&amp;"["&amp;M$3&amp; "]"),'Country performance'!$A68)</f>
        <v>#REF!</v>
      </c>
      <c r="N30" s="41" t="e" cm="1">
        <f t="array" aca="1" ref="N30" ca="1">N$4*INDEX(INDIRECT("country"&amp;"["&amp;N$3&amp; "]"),'Country performance'!$A68)</f>
        <v>#REF!</v>
      </c>
      <c r="O30" s="41" t="e" cm="1">
        <f t="array" aca="1" ref="O30" ca="1">O$4*INDEX(INDIRECT("country"&amp;"["&amp;O$3&amp; "]"),'Country performance'!$A68)</f>
        <v>#REF!</v>
      </c>
      <c r="P30" s="41" t="e" cm="1">
        <f t="array" aca="1" ref="P30" ca="1">P$4*INDEX(INDIRECT("country"&amp;"["&amp;P$3&amp; "]"),'Country performance'!$A68)</f>
        <v>#REF!</v>
      </c>
      <c r="Q30" s="41" t="e" cm="1">
        <f t="array" aca="1" ref="Q30" ca="1">Q$4*INDEX(INDIRECT("country"&amp;"["&amp;Q$3&amp; "]"),'Country performance'!$A68)</f>
        <v>#REF!</v>
      </c>
      <c r="R30" t="s">
        <v>662</v>
      </c>
      <c r="S30" s="36">
        <f t="shared" ref="S30:S45" ca="1" si="11">SUM(U30:AG30)</f>
        <v>0</v>
      </c>
      <c r="T30" s="43">
        <f t="shared" ref="T30:T45" ca="1" si="12">T$4-S30</f>
        <v>0</v>
      </c>
      <c r="U30">
        <f t="shared" ref="U30:U45" ca="1" si="13">IFERROR((E30/E30-1),E$4)</f>
        <v>0</v>
      </c>
      <c r="V30">
        <f t="shared" ref="V30:V45" ca="1" si="14">IFERROR((F30/F30-1),F$4)</f>
        <v>0</v>
      </c>
      <c r="W30">
        <f t="shared" ref="W30:W45" ca="1" si="15">IFERROR((G30/G30-1),G$4)</f>
        <v>0</v>
      </c>
      <c r="X30">
        <f t="shared" ref="X30:X45" ca="1" si="16">IFERROR((H30/H30-1),H$4)</f>
        <v>0</v>
      </c>
      <c r="Y30">
        <f t="shared" ref="Y30:Y45" ca="1" si="17">IFERROR((I30/I30-1),I$4)</f>
        <v>0</v>
      </c>
      <c r="Z30">
        <f t="shared" ref="Z30:Z45" ca="1" si="18">IFERROR((J30/J30-1),J$4)</f>
        <v>0</v>
      </c>
      <c r="AA30">
        <f t="shared" ref="AA30:AA45" ca="1" si="19">IFERROR((K30/K30-1),K$4)</f>
        <v>0</v>
      </c>
      <c r="AB30">
        <f t="shared" ref="AB30:AB45" ca="1" si="20">IFERROR((L30/L30-1),L$4)</f>
        <v>0</v>
      </c>
      <c r="AC30">
        <f t="shared" ref="AC30:AC45" ca="1" si="21">IFERROR((M30/M30-1),M$4)</f>
        <v>0</v>
      </c>
      <c r="AD30">
        <f t="shared" ref="AD30:AD45" ca="1" si="22">IFERROR((N30/N30-1),N$4)</f>
        <v>0</v>
      </c>
      <c r="AE30">
        <f t="shared" ref="AE30:AE45" ca="1" si="23">IFERROR((O30/O30-1),O$4)</f>
        <v>0</v>
      </c>
      <c r="AF30">
        <f t="shared" ref="AF30:AF45" ca="1" si="24">IFERROR((P30/P30-1),P$4)</f>
        <v>0</v>
      </c>
      <c r="AG30">
        <f t="shared" ref="AG30:AG45" ca="1" si="25">IFERROR((Q30/Q30-1),Q$4)</f>
        <v>0</v>
      </c>
      <c r="AI30" s="40"/>
    </row>
    <row r="31" spans="1:35">
      <c r="A31" s="41">
        <f t="shared" ref="A31:A45" ca="1" si="26">_xlfn.AGGREGATE(9,6,E31:Q31)</f>
        <v>0</v>
      </c>
      <c r="B31" s="42"/>
      <c r="C31" s="30">
        <f t="shared" ref="C31:C45" ca="1" si="27">T31</f>
        <v>0</v>
      </c>
      <c r="D31" s="30" t="str">
        <f>'Country performance'!B27</f>
        <v>EPI Species Habitat Index (2024)</v>
      </c>
      <c r="E31" s="41" t="e" cm="1">
        <f t="array" aca="1" ref="E31" ca="1">E$4*INDEX(INDIRECT("country"&amp;"["&amp;E$3&amp; "]"),'Country performance'!$A69)</f>
        <v>#REF!</v>
      </c>
      <c r="F31" s="41" t="e" cm="1">
        <f t="array" aca="1" ref="F31" ca="1">F$4*INDEX(INDIRECT("country"&amp;"["&amp;F$3&amp; "]"),'Country performance'!$A69)</f>
        <v>#REF!</v>
      </c>
      <c r="G31" s="41" t="e" cm="1">
        <f t="array" aca="1" ref="G31" ca="1">G$4*INDEX(INDIRECT("country"&amp;"["&amp;G$3&amp; "]"),'Country performance'!$A69)</f>
        <v>#REF!</v>
      </c>
      <c r="H31" s="41" t="e" cm="1">
        <f t="array" aca="1" ref="H31" ca="1">H$4*INDEX(INDIRECT("country"&amp;"["&amp;H$3&amp; "]"),'Country performance'!$A69)</f>
        <v>#REF!</v>
      </c>
      <c r="I31" s="41" t="e" cm="1">
        <f t="array" aca="1" ref="I31" ca="1">I$4*INDEX(INDIRECT("country"&amp;"["&amp;I$3&amp; "]"),'Country performance'!$A69)</f>
        <v>#REF!</v>
      </c>
      <c r="J31" s="41" t="e" cm="1">
        <f t="array" aca="1" ref="J31" ca="1">J$4*INDEX(INDIRECT("country"&amp;"["&amp;J$3&amp; "]"),'Country performance'!$A69)</f>
        <v>#REF!</v>
      </c>
      <c r="K31" s="41" t="e" cm="1">
        <f t="array" aca="1" ref="K31" ca="1">K$4*INDEX(INDIRECT("country"&amp;"["&amp;K$3&amp; "]"),'Country performance'!$A69)</f>
        <v>#REF!</v>
      </c>
      <c r="L31" s="41" t="e" cm="1">
        <f t="array" aca="1" ref="L31" ca="1">L$4*INDEX(INDIRECT("country"&amp;"["&amp;L$3&amp; "]"),'Country performance'!$A69)</f>
        <v>#REF!</v>
      </c>
      <c r="M31" s="41" t="e" cm="1">
        <f t="array" aca="1" ref="M31" ca="1">M$4*INDEX(INDIRECT("country"&amp;"["&amp;M$3&amp; "]"),'Country performance'!$A69)</f>
        <v>#REF!</v>
      </c>
      <c r="N31" s="41" t="e" cm="1">
        <f t="array" aca="1" ref="N31" ca="1">N$4*INDEX(INDIRECT("country"&amp;"["&amp;N$3&amp; "]"),'Country performance'!$A69)</f>
        <v>#REF!</v>
      </c>
      <c r="O31" s="41" t="e" cm="1">
        <f t="array" aca="1" ref="O31" ca="1">O$4*INDEX(INDIRECT("country"&amp;"["&amp;O$3&amp; "]"),'Country performance'!$A69)</f>
        <v>#REF!</v>
      </c>
      <c r="P31" s="41" t="e" cm="1">
        <f t="array" aca="1" ref="P31" ca="1">P$4*INDEX(INDIRECT("country"&amp;"["&amp;P$3&amp; "]"),'Country performance'!$A69)</f>
        <v>#REF!</v>
      </c>
      <c r="Q31" s="41" t="e" cm="1">
        <f t="array" aca="1" ref="Q31" ca="1">Q$4*INDEX(INDIRECT("country"&amp;"["&amp;Q$3&amp; "]"),'Country performance'!$A69)</f>
        <v>#REF!</v>
      </c>
      <c r="R31" t="s">
        <v>662</v>
      </c>
      <c r="S31" s="36">
        <f t="shared" ca="1" si="11"/>
        <v>0</v>
      </c>
      <c r="T31" s="43">
        <f t="shared" ca="1" si="12"/>
        <v>0</v>
      </c>
      <c r="U31">
        <f t="shared" ca="1" si="13"/>
        <v>0</v>
      </c>
      <c r="V31">
        <f t="shared" ca="1" si="14"/>
        <v>0</v>
      </c>
      <c r="W31">
        <f t="shared" ca="1" si="15"/>
        <v>0</v>
      </c>
      <c r="X31">
        <f t="shared" ca="1" si="16"/>
        <v>0</v>
      </c>
      <c r="Y31">
        <f t="shared" ca="1" si="17"/>
        <v>0</v>
      </c>
      <c r="Z31">
        <f t="shared" ca="1" si="18"/>
        <v>0</v>
      </c>
      <c r="AA31">
        <f t="shared" ca="1" si="19"/>
        <v>0</v>
      </c>
      <c r="AB31">
        <f t="shared" ca="1" si="20"/>
        <v>0</v>
      </c>
      <c r="AC31">
        <f t="shared" ca="1" si="21"/>
        <v>0</v>
      </c>
      <c r="AD31">
        <f t="shared" ca="1" si="22"/>
        <v>0</v>
      </c>
      <c r="AE31">
        <f t="shared" ca="1" si="23"/>
        <v>0</v>
      </c>
      <c r="AF31">
        <f t="shared" ca="1" si="24"/>
        <v>0</v>
      </c>
      <c r="AG31">
        <f t="shared" ca="1" si="25"/>
        <v>0</v>
      </c>
      <c r="AI31" s="40"/>
    </row>
    <row r="32" spans="1:35">
      <c r="A32" s="41">
        <f t="shared" ca="1" si="26"/>
        <v>0</v>
      </c>
      <c r="B32" s="42"/>
      <c r="C32" s="30">
        <f t="shared" ca="1" si="27"/>
        <v>0</v>
      </c>
      <c r="D32" s="30" t="str">
        <f>'Country performance'!B28</f>
        <v>EPI Protected Area Representativeness Index (2024)</v>
      </c>
      <c r="E32" s="41" t="e" cm="1">
        <f t="array" aca="1" ref="E32" ca="1">E$4*INDEX(INDIRECT("country"&amp;"["&amp;E$3&amp; "]"),'Country performance'!$A70)</f>
        <v>#REF!</v>
      </c>
      <c r="F32" s="41" t="e" cm="1">
        <f t="array" aca="1" ref="F32" ca="1">F$4*INDEX(INDIRECT("country"&amp;"["&amp;F$3&amp; "]"),'Country performance'!$A70)</f>
        <v>#REF!</v>
      </c>
      <c r="G32" s="41" t="e" cm="1">
        <f t="array" aca="1" ref="G32" ca="1">G$4*INDEX(INDIRECT("country"&amp;"["&amp;G$3&amp; "]"),'Country performance'!$A70)</f>
        <v>#REF!</v>
      </c>
      <c r="H32" s="41" t="e" cm="1">
        <f t="array" aca="1" ref="H32" ca="1">H$4*INDEX(INDIRECT("country"&amp;"["&amp;H$3&amp; "]"),'Country performance'!$A70)</f>
        <v>#REF!</v>
      </c>
      <c r="I32" s="41" t="e" cm="1">
        <f t="array" aca="1" ref="I32" ca="1">I$4*INDEX(INDIRECT("country"&amp;"["&amp;I$3&amp; "]"),'Country performance'!$A70)</f>
        <v>#REF!</v>
      </c>
      <c r="J32" s="41" t="e" cm="1">
        <f t="array" aca="1" ref="J32" ca="1">J$4*INDEX(INDIRECT("country"&amp;"["&amp;J$3&amp; "]"),'Country performance'!$A70)</f>
        <v>#REF!</v>
      </c>
      <c r="K32" s="41" t="e" cm="1">
        <f t="array" aca="1" ref="K32" ca="1">K$4*INDEX(INDIRECT("country"&amp;"["&amp;K$3&amp; "]"),'Country performance'!$A70)</f>
        <v>#REF!</v>
      </c>
      <c r="L32" s="41" t="e" cm="1">
        <f t="array" aca="1" ref="L32" ca="1">L$4*INDEX(INDIRECT("country"&amp;"["&amp;L$3&amp; "]"),'Country performance'!$A70)</f>
        <v>#REF!</v>
      </c>
      <c r="M32" s="41" t="e" cm="1">
        <f t="array" aca="1" ref="M32" ca="1">M$4*INDEX(INDIRECT("country"&amp;"["&amp;M$3&amp; "]"),'Country performance'!$A70)</f>
        <v>#REF!</v>
      </c>
      <c r="N32" s="41" t="e" cm="1">
        <f t="array" aca="1" ref="N32" ca="1">N$4*INDEX(INDIRECT("country"&amp;"["&amp;N$3&amp; "]"),'Country performance'!$A70)</f>
        <v>#REF!</v>
      </c>
      <c r="O32" s="41" t="e" cm="1">
        <f t="array" aca="1" ref="O32" ca="1">O$4*INDEX(INDIRECT("country"&amp;"["&amp;O$3&amp; "]"),'Country performance'!$A70)</f>
        <v>#REF!</v>
      </c>
      <c r="P32" s="41" t="e" cm="1">
        <f t="array" aca="1" ref="P32" ca="1">P$4*INDEX(INDIRECT("country"&amp;"["&amp;P$3&amp; "]"),'Country performance'!$A70)</f>
        <v>#REF!</v>
      </c>
      <c r="Q32" s="41" t="e" cm="1">
        <f t="array" aca="1" ref="Q32" ca="1">Q$4*INDEX(INDIRECT("country"&amp;"["&amp;Q$3&amp; "]"),'Country performance'!$A70)</f>
        <v>#REF!</v>
      </c>
      <c r="R32" t="s">
        <v>662</v>
      </c>
      <c r="S32" s="36">
        <f t="shared" ca="1" si="11"/>
        <v>0</v>
      </c>
      <c r="T32" s="43">
        <f t="shared" ca="1" si="12"/>
        <v>0</v>
      </c>
      <c r="U32">
        <f t="shared" ca="1" si="13"/>
        <v>0</v>
      </c>
      <c r="V32">
        <f t="shared" ca="1" si="14"/>
        <v>0</v>
      </c>
      <c r="W32">
        <f t="shared" ca="1" si="15"/>
        <v>0</v>
      </c>
      <c r="X32">
        <f t="shared" ca="1" si="16"/>
        <v>0</v>
      </c>
      <c r="Y32">
        <f t="shared" ca="1" si="17"/>
        <v>0</v>
      </c>
      <c r="Z32">
        <f t="shared" ca="1" si="18"/>
        <v>0</v>
      </c>
      <c r="AA32">
        <f t="shared" ca="1" si="19"/>
        <v>0</v>
      </c>
      <c r="AB32">
        <f t="shared" ca="1" si="20"/>
        <v>0</v>
      </c>
      <c r="AC32">
        <f t="shared" ca="1" si="21"/>
        <v>0</v>
      </c>
      <c r="AD32">
        <f t="shared" ca="1" si="22"/>
        <v>0</v>
      </c>
      <c r="AE32">
        <f t="shared" ca="1" si="23"/>
        <v>0</v>
      </c>
      <c r="AF32">
        <f t="shared" ca="1" si="24"/>
        <v>0</v>
      </c>
      <c r="AG32">
        <f t="shared" ca="1" si="25"/>
        <v>0</v>
      </c>
      <c r="AI32" s="40"/>
    </row>
    <row r="33" spans="1:35">
      <c r="A33" s="41">
        <f t="shared" ca="1" si="26"/>
        <v>0</v>
      </c>
      <c r="B33" s="42"/>
      <c r="C33" s="30">
        <f t="shared" ca="1" si="27"/>
        <v>0</v>
      </c>
      <c r="D33" s="30" t="str">
        <f>'Country performance'!B29</f>
        <v>EPI Marine Protected Areas (2024)</v>
      </c>
      <c r="E33" s="41" t="e" cm="1">
        <f t="array" aca="1" ref="E33" ca="1">E$4*INDEX(INDIRECT("country"&amp;"["&amp;E$3&amp; "]"),'Country performance'!$A71)</f>
        <v>#REF!</v>
      </c>
      <c r="F33" s="41" t="e" cm="1">
        <f t="array" aca="1" ref="F33" ca="1">F$4*INDEX(INDIRECT("country"&amp;"["&amp;F$3&amp; "]"),'Country performance'!$A71)</f>
        <v>#REF!</v>
      </c>
      <c r="G33" s="41" t="e" cm="1">
        <f t="array" aca="1" ref="G33" ca="1">G$4*INDEX(INDIRECT("country"&amp;"["&amp;G$3&amp; "]"),'Country performance'!$A71)</f>
        <v>#REF!</v>
      </c>
      <c r="H33" s="41" t="e" cm="1">
        <f t="array" aca="1" ref="H33" ca="1">H$4*INDEX(INDIRECT("country"&amp;"["&amp;H$3&amp; "]"),'Country performance'!$A71)</f>
        <v>#REF!</v>
      </c>
      <c r="I33" s="41" t="e" cm="1">
        <f t="array" aca="1" ref="I33" ca="1">I$4*INDEX(INDIRECT("country"&amp;"["&amp;I$3&amp; "]"),'Country performance'!$A71)</f>
        <v>#REF!</v>
      </c>
      <c r="J33" s="41" t="e" cm="1">
        <f t="array" aca="1" ref="J33" ca="1">J$4*INDEX(INDIRECT("country"&amp;"["&amp;J$3&amp; "]"),'Country performance'!$A71)</f>
        <v>#REF!</v>
      </c>
      <c r="K33" s="41" t="e" cm="1">
        <f t="array" aca="1" ref="K33" ca="1">K$4*INDEX(INDIRECT("country"&amp;"["&amp;K$3&amp; "]"),'Country performance'!$A71)</f>
        <v>#REF!</v>
      </c>
      <c r="L33" s="41" t="e" cm="1">
        <f t="array" aca="1" ref="L33" ca="1">L$4*INDEX(INDIRECT("country"&amp;"["&amp;L$3&amp; "]"),'Country performance'!$A71)</f>
        <v>#REF!</v>
      </c>
      <c r="M33" s="41" t="e" cm="1">
        <f t="array" aca="1" ref="M33" ca="1">M$4*INDEX(INDIRECT("country"&amp;"["&amp;M$3&amp; "]"),'Country performance'!$A71)</f>
        <v>#REF!</v>
      </c>
      <c r="N33" s="41" t="e" cm="1">
        <f t="array" aca="1" ref="N33" ca="1">N$4*INDEX(INDIRECT("country"&amp;"["&amp;N$3&amp; "]"),'Country performance'!$A71)</f>
        <v>#REF!</v>
      </c>
      <c r="O33" s="41" t="e" cm="1">
        <f t="array" aca="1" ref="O33" ca="1">O$4*INDEX(INDIRECT("country"&amp;"["&amp;O$3&amp; "]"),'Country performance'!$A71)</f>
        <v>#REF!</v>
      </c>
      <c r="P33" s="41" t="e" cm="1">
        <f t="array" aca="1" ref="P33" ca="1">P$4*INDEX(INDIRECT("country"&amp;"["&amp;P$3&amp; "]"),'Country performance'!$A71)</f>
        <v>#REF!</v>
      </c>
      <c r="Q33" s="41" t="e" cm="1">
        <f t="array" aca="1" ref="Q33" ca="1">Q$4*INDEX(INDIRECT("country"&amp;"["&amp;Q$3&amp; "]"),'Country performance'!$A71)</f>
        <v>#REF!</v>
      </c>
      <c r="R33" t="s">
        <v>662</v>
      </c>
      <c r="S33" s="36">
        <f t="shared" ca="1" si="11"/>
        <v>0</v>
      </c>
      <c r="T33" s="43">
        <f t="shared" ca="1" si="12"/>
        <v>0</v>
      </c>
      <c r="U33">
        <f t="shared" ca="1" si="13"/>
        <v>0</v>
      </c>
      <c r="V33">
        <f t="shared" ca="1" si="14"/>
        <v>0</v>
      </c>
      <c r="W33">
        <f t="shared" ca="1" si="15"/>
        <v>0</v>
      </c>
      <c r="X33">
        <f t="shared" ca="1" si="16"/>
        <v>0</v>
      </c>
      <c r="Y33">
        <f t="shared" ca="1" si="17"/>
        <v>0</v>
      </c>
      <c r="Z33">
        <f t="shared" ca="1" si="18"/>
        <v>0</v>
      </c>
      <c r="AA33">
        <f t="shared" ca="1" si="19"/>
        <v>0</v>
      </c>
      <c r="AB33">
        <f t="shared" ca="1" si="20"/>
        <v>0</v>
      </c>
      <c r="AC33">
        <f t="shared" ca="1" si="21"/>
        <v>0</v>
      </c>
      <c r="AD33">
        <f t="shared" ca="1" si="22"/>
        <v>0</v>
      </c>
      <c r="AE33">
        <f t="shared" ca="1" si="23"/>
        <v>0</v>
      </c>
      <c r="AF33">
        <f t="shared" ca="1" si="24"/>
        <v>0</v>
      </c>
      <c r="AG33">
        <f t="shared" ca="1" si="25"/>
        <v>0</v>
      </c>
      <c r="AI33" s="40"/>
    </row>
    <row r="34" spans="1:35">
      <c r="A34" s="41">
        <f t="shared" ca="1" si="26"/>
        <v>0</v>
      </c>
      <c r="B34" s="42"/>
      <c r="C34" s="30">
        <f t="shared" ca="1" si="27"/>
        <v>0</v>
      </c>
      <c r="D34" s="30" t="str">
        <f>'Country performance'!B30</f>
        <v>EPI Terrestrial Protected Areas (2024)</v>
      </c>
      <c r="E34" s="41" t="e" cm="1">
        <f t="array" aca="1" ref="E34" ca="1">E$4*INDEX(INDIRECT("country"&amp;"["&amp;E$3&amp; "]"),'Country performance'!$A72)</f>
        <v>#REF!</v>
      </c>
      <c r="F34" s="41" t="e" cm="1">
        <f t="array" aca="1" ref="F34" ca="1">F$4*INDEX(INDIRECT("country"&amp;"["&amp;F$3&amp; "]"),'Country performance'!$A72)</f>
        <v>#REF!</v>
      </c>
      <c r="G34" s="41" t="e" cm="1">
        <f t="array" aca="1" ref="G34" ca="1">G$4*INDEX(INDIRECT("country"&amp;"["&amp;G$3&amp; "]"),'Country performance'!$A72)</f>
        <v>#REF!</v>
      </c>
      <c r="H34" s="41" t="e" cm="1">
        <f t="array" aca="1" ref="H34" ca="1">H$4*INDEX(INDIRECT("country"&amp;"["&amp;H$3&amp; "]"),'Country performance'!$A72)</f>
        <v>#REF!</v>
      </c>
      <c r="I34" s="41" t="e" cm="1">
        <f t="array" aca="1" ref="I34" ca="1">I$4*INDEX(INDIRECT("country"&amp;"["&amp;I$3&amp; "]"),'Country performance'!$A72)</f>
        <v>#REF!</v>
      </c>
      <c r="J34" s="41" t="e" cm="1">
        <f t="array" aca="1" ref="J34" ca="1">J$4*INDEX(INDIRECT("country"&amp;"["&amp;J$3&amp; "]"),'Country performance'!$A72)</f>
        <v>#REF!</v>
      </c>
      <c r="K34" s="41" t="e" cm="1">
        <f t="array" aca="1" ref="K34" ca="1">K$4*INDEX(INDIRECT("country"&amp;"["&amp;K$3&amp; "]"),'Country performance'!$A72)</f>
        <v>#REF!</v>
      </c>
      <c r="L34" s="41" t="e" cm="1">
        <f t="array" aca="1" ref="L34" ca="1">L$4*INDEX(INDIRECT("country"&amp;"["&amp;L$3&amp; "]"),'Country performance'!$A72)</f>
        <v>#REF!</v>
      </c>
      <c r="M34" s="41" t="e" cm="1">
        <f t="array" aca="1" ref="M34" ca="1">M$4*INDEX(INDIRECT("country"&amp;"["&amp;M$3&amp; "]"),'Country performance'!$A72)</f>
        <v>#REF!</v>
      </c>
      <c r="N34" s="41" t="e" cm="1">
        <f t="array" aca="1" ref="N34" ca="1">N$4*INDEX(INDIRECT("country"&amp;"["&amp;N$3&amp; "]"),'Country performance'!$A72)</f>
        <v>#REF!</v>
      </c>
      <c r="O34" s="41" t="e" cm="1">
        <f t="array" aca="1" ref="O34" ca="1">O$4*INDEX(INDIRECT("country"&amp;"["&amp;O$3&amp; "]"),'Country performance'!$A72)</f>
        <v>#REF!</v>
      </c>
      <c r="P34" s="41" t="e" cm="1">
        <f t="array" aca="1" ref="P34" ca="1">P$4*INDEX(INDIRECT("country"&amp;"["&amp;P$3&amp; "]"),'Country performance'!$A72)</f>
        <v>#REF!</v>
      </c>
      <c r="Q34" s="41" t="e" cm="1">
        <f t="array" aca="1" ref="Q34" ca="1">Q$4*INDEX(INDIRECT("country"&amp;"["&amp;Q$3&amp; "]"),'Country performance'!$A72)</f>
        <v>#REF!</v>
      </c>
      <c r="R34" t="s">
        <v>662</v>
      </c>
      <c r="S34" s="36">
        <f t="shared" ca="1" si="11"/>
        <v>0</v>
      </c>
      <c r="T34" s="43">
        <f t="shared" ca="1" si="12"/>
        <v>0</v>
      </c>
      <c r="U34">
        <f t="shared" ca="1" si="13"/>
        <v>0</v>
      </c>
      <c r="V34">
        <f t="shared" ca="1" si="14"/>
        <v>0</v>
      </c>
      <c r="W34">
        <f t="shared" ca="1" si="15"/>
        <v>0</v>
      </c>
      <c r="X34">
        <f t="shared" ca="1" si="16"/>
        <v>0</v>
      </c>
      <c r="Y34">
        <f t="shared" ca="1" si="17"/>
        <v>0</v>
      </c>
      <c r="Z34">
        <f t="shared" ca="1" si="18"/>
        <v>0</v>
      </c>
      <c r="AA34">
        <f t="shared" ca="1" si="19"/>
        <v>0</v>
      </c>
      <c r="AB34">
        <f t="shared" ca="1" si="20"/>
        <v>0</v>
      </c>
      <c r="AC34">
        <f t="shared" ca="1" si="21"/>
        <v>0</v>
      </c>
      <c r="AD34">
        <f t="shared" ca="1" si="22"/>
        <v>0</v>
      </c>
      <c r="AE34">
        <f t="shared" ca="1" si="23"/>
        <v>0</v>
      </c>
      <c r="AF34">
        <f t="shared" ca="1" si="24"/>
        <v>0</v>
      </c>
      <c r="AG34">
        <f t="shared" ca="1" si="25"/>
        <v>0</v>
      </c>
      <c r="AI34" s="40"/>
    </row>
    <row r="35" spans="1:35">
      <c r="A35" s="41">
        <f t="shared" ca="1" si="26"/>
        <v>0</v>
      </c>
      <c r="B35" s="42"/>
      <c r="C35" s="30">
        <f t="shared" ca="1" si="27"/>
        <v>0</v>
      </c>
      <c r="D35" s="30" t="str">
        <f>'Country performance'!B31</f>
        <v>Forced labour per country per sector (SHDB)</v>
      </c>
      <c r="E35" s="41" t="e" cm="1">
        <f t="array" aca="1" ref="E35" ca="1">E$4*INDEX(INDIRECT("country"&amp;"["&amp;E$3&amp; "]"),'Country performance'!$A73)</f>
        <v>#REF!</v>
      </c>
      <c r="F35" s="41" t="e" cm="1">
        <f t="array" aca="1" ref="F35" ca="1">F$4*INDEX(INDIRECT("country"&amp;"["&amp;F$3&amp; "]"),'Country performance'!$A73)</f>
        <v>#REF!</v>
      </c>
      <c r="G35" s="41" t="e" cm="1">
        <f t="array" aca="1" ref="G35" ca="1">G$4*INDEX(INDIRECT("country"&amp;"["&amp;G$3&amp; "]"),'Country performance'!$A73)</f>
        <v>#REF!</v>
      </c>
      <c r="H35" s="41" t="e" cm="1">
        <f t="array" aca="1" ref="H35" ca="1">H$4*INDEX(INDIRECT("country"&amp;"["&amp;H$3&amp; "]"),'Country performance'!$A73)</f>
        <v>#REF!</v>
      </c>
      <c r="I35" s="41" t="e" cm="1">
        <f t="array" aca="1" ref="I35" ca="1">I$4*INDEX(INDIRECT("country"&amp;"["&amp;I$3&amp; "]"),'Country performance'!$A73)</f>
        <v>#REF!</v>
      </c>
      <c r="J35" s="41" t="e" cm="1">
        <f t="array" aca="1" ref="J35" ca="1">J$4*INDEX(INDIRECT("country"&amp;"["&amp;J$3&amp; "]"),'Country performance'!$A73)</f>
        <v>#REF!</v>
      </c>
      <c r="K35" s="41" t="e" cm="1">
        <f t="array" aca="1" ref="K35" ca="1">K$4*INDEX(INDIRECT("country"&amp;"["&amp;K$3&amp; "]"),'Country performance'!$A73)</f>
        <v>#REF!</v>
      </c>
      <c r="L35" s="41" t="e" cm="1">
        <f t="array" aca="1" ref="L35" ca="1">L$4*INDEX(INDIRECT("country"&amp;"["&amp;L$3&amp; "]"),'Country performance'!$A73)</f>
        <v>#REF!</v>
      </c>
      <c r="M35" s="41" t="e" cm="1">
        <f t="array" aca="1" ref="M35" ca="1">M$4*INDEX(INDIRECT("country"&amp;"["&amp;M$3&amp; "]"),'Country performance'!$A73)</f>
        <v>#REF!</v>
      </c>
      <c r="N35" s="41" t="e" cm="1">
        <f t="array" aca="1" ref="N35" ca="1">N$4*INDEX(INDIRECT("country"&amp;"["&amp;N$3&amp; "]"),'Country performance'!$A73)</f>
        <v>#REF!</v>
      </c>
      <c r="O35" s="41" t="e" cm="1">
        <f t="array" aca="1" ref="O35" ca="1">O$4*INDEX(INDIRECT("country"&amp;"["&amp;O$3&amp; "]"),'Country performance'!$A73)</f>
        <v>#REF!</v>
      </c>
      <c r="P35" s="41" t="e" cm="1">
        <f t="array" aca="1" ref="P35" ca="1">P$4*INDEX(INDIRECT("country"&amp;"["&amp;P$3&amp; "]"),'Country performance'!$A73)</f>
        <v>#REF!</v>
      </c>
      <c r="Q35" s="41" t="e" cm="1">
        <f t="array" aca="1" ref="Q35" ca="1">Q$4*INDEX(INDIRECT("country"&amp;"["&amp;Q$3&amp; "]"),'Country performance'!$A73)</f>
        <v>#REF!</v>
      </c>
      <c r="R35" t="s">
        <v>662</v>
      </c>
      <c r="S35" s="36">
        <f t="shared" ca="1" si="11"/>
        <v>0</v>
      </c>
      <c r="T35" s="43">
        <f t="shared" ca="1" si="12"/>
        <v>0</v>
      </c>
      <c r="U35">
        <f t="shared" ca="1" si="13"/>
        <v>0</v>
      </c>
      <c r="V35">
        <f t="shared" ca="1" si="14"/>
        <v>0</v>
      </c>
      <c r="W35">
        <f t="shared" ca="1" si="15"/>
        <v>0</v>
      </c>
      <c r="X35">
        <f t="shared" ca="1" si="16"/>
        <v>0</v>
      </c>
      <c r="Y35">
        <f t="shared" ca="1" si="17"/>
        <v>0</v>
      </c>
      <c r="Z35">
        <f t="shared" ca="1" si="18"/>
        <v>0</v>
      </c>
      <c r="AA35">
        <f t="shared" ca="1" si="19"/>
        <v>0</v>
      </c>
      <c r="AB35">
        <f t="shared" ca="1" si="20"/>
        <v>0</v>
      </c>
      <c r="AC35">
        <f t="shared" ca="1" si="21"/>
        <v>0</v>
      </c>
      <c r="AD35">
        <f t="shared" ca="1" si="22"/>
        <v>0</v>
      </c>
      <c r="AE35">
        <f t="shared" ca="1" si="23"/>
        <v>0</v>
      </c>
      <c r="AF35">
        <f t="shared" ca="1" si="24"/>
        <v>0</v>
      </c>
      <c r="AG35">
        <f t="shared" ca="1" si="25"/>
        <v>0</v>
      </c>
      <c r="AI35" s="40"/>
    </row>
    <row r="36" spans="1:35">
      <c r="A36" s="41">
        <f t="shared" ca="1" si="26"/>
        <v>0</v>
      </c>
      <c r="B36" s="42"/>
      <c r="C36" s="30">
        <f t="shared" ca="1" si="27"/>
        <v>0</v>
      </c>
      <c r="D36" s="30" t="str">
        <f>'Country performance'!B32</f>
        <v>High conflict zones per country per sector (SHDB)</v>
      </c>
      <c r="E36" s="41" t="e" cm="1">
        <f t="array" aca="1" ref="E36" ca="1">E$4*INDEX(INDIRECT("country"&amp;"["&amp;E$3&amp; "]"),'Country performance'!$A74)</f>
        <v>#REF!</v>
      </c>
      <c r="F36" s="41" t="e" cm="1">
        <f t="array" aca="1" ref="F36" ca="1">F$4*INDEX(INDIRECT("country"&amp;"["&amp;F$3&amp; "]"),'Country performance'!$A74)</f>
        <v>#REF!</v>
      </c>
      <c r="G36" s="41" t="e" cm="1">
        <f t="array" aca="1" ref="G36" ca="1">G$4*INDEX(INDIRECT("country"&amp;"["&amp;G$3&amp; "]"),'Country performance'!$A74)</f>
        <v>#REF!</v>
      </c>
      <c r="H36" s="41" t="e" cm="1">
        <f t="array" aca="1" ref="H36" ca="1">H$4*INDEX(INDIRECT("country"&amp;"["&amp;H$3&amp; "]"),'Country performance'!$A74)</f>
        <v>#REF!</v>
      </c>
      <c r="I36" s="41" t="e" cm="1">
        <f t="array" aca="1" ref="I36" ca="1">I$4*INDEX(INDIRECT("country"&amp;"["&amp;I$3&amp; "]"),'Country performance'!$A74)</f>
        <v>#REF!</v>
      </c>
      <c r="J36" s="41" t="e" cm="1">
        <f t="array" aca="1" ref="J36" ca="1">J$4*INDEX(INDIRECT("country"&amp;"["&amp;J$3&amp; "]"),'Country performance'!$A74)</f>
        <v>#REF!</v>
      </c>
      <c r="K36" s="41" t="e" cm="1">
        <f t="array" aca="1" ref="K36" ca="1">K$4*INDEX(INDIRECT("country"&amp;"["&amp;K$3&amp; "]"),'Country performance'!$A74)</f>
        <v>#REF!</v>
      </c>
      <c r="L36" s="41" t="e" cm="1">
        <f t="array" aca="1" ref="L36" ca="1">L$4*INDEX(INDIRECT("country"&amp;"["&amp;L$3&amp; "]"),'Country performance'!$A74)</f>
        <v>#REF!</v>
      </c>
      <c r="M36" s="41" t="e" cm="1">
        <f t="array" aca="1" ref="M36" ca="1">M$4*INDEX(INDIRECT("country"&amp;"["&amp;M$3&amp; "]"),'Country performance'!$A74)</f>
        <v>#REF!</v>
      </c>
      <c r="N36" s="41" t="e" cm="1">
        <f t="array" aca="1" ref="N36" ca="1">N$4*INDEX(INDIRECT("country"&amp;"["&amp;N$3&amp; "]"),'Country performance'!$A74)</f>
        <v>#REF!</v>
      </c>
      <c r="O36" s="41" t="e" cm="1">
        <f t="array" aca="1" ref="O36" ca="1">O$4*INDEX(INDIRECT("country"&amp;"["&amp;O$3&amp; "]"),'Country performance'!$A74)</f>
        <v>#REF!</v>
      </c>
      <c r="P36" s="41" t="e" cm="1">
        <f t="array" aca="1" ref="P36" ca="1">P$4*INDEX(INDIRECT("country"&amp;"["&amp;P$3&amp; "]"),'Country performance'!$A74)</f>
        <v>#REF!</v>
      </c>
      <c r="Q36" s="41" t="e" cm="1">
        <f t="array" aca="1" ref="Q36" ca="1">Q$4*INDEX(INDIRECT("country"&amp;"["&amp;Q$3&amp; "]"),'Country performance'!$A74)</f>
        <v>#REF!</v>
      </c>
      <c r="R36" t="s">
        <v>662</v>
      </c>
      <c r="S36" s="36">
        <f t="shared" ca="1" si="11"/>
        <v>0</v>
      </c>
      <c r="T36" s="43">
        <f t="shared" ca="1" si="12"/>
        <v>0</v>
      </c>
      <c r="U36">
        <f t="shared" ca="1" si="13"/>
        <v>0</v>
      </c>
      <c r="V36">
        <f t="shared" ca="1" si="14"/>
        <v>0</v>
      </c>
      <c r="W36">
        <f t="shared" ca="1" si="15"/>
        <v>0</v>
      </c>
      <c r="X36">
        <f t="shared" ca="1" si="16"/>
        <v>0</v>
      </c>
      <c r="Y36">
        <f t="shared" ca="1" si="17"/>
        <v>0</v>
      </c>
      <c r="Z36">
        <f t="shared" ca="1" si="18"/>
        <v>0</v>
      </c>
      <c r="AA36">
        <f t="shared" ca="1" si="19"/>
        <v>0</v>
      </c>
      <c r="AB36">
        <f t="shared" ca="1" si="20"/>
        <v>0</v>
      </c>
      <c r="AC36">
        <f t="shared" ca="1" si="21"/>
        <v>0</v>
      </c>
      <c r="AD36">
        <f t="shared" ca="1" si="22"/>
        <v>0</v>
      </c>
      <c r="AE36">
        <f t="shared" ca="1" si="23"/>
        <v>0</v>
      </c>
      <c r="AF36">
        <f t="shared" ca="1" si="24"/>
        <v>0</v>
      </c>
      <c r="AG36">
        <f t="shared" ca="1" si="25"/>
        <v>0</v>
      </c>
      <c r="AI36" s="40"/>
    </row>
    <row r="37" spans="1:35">
      <c r="A37" s="41">
        <f t="shared" ca="1" si="26"/>
        <v>0</v>
      </c>
      <c r="B37" s="42"/>
      <c r="C37" s="30">
        <f t="shared" ca="1" si="27"/>
        <v>0</v>
      </c>
      <c r="D37" s="30" t="str">
        <f>'Country performance'!B33</f>
        <v>Child labour per country per sector (SHDB) (2010-2019)</v>
      </c>
      <c r="E37" s="41" t="e" cm="1">
        <f t="array" aca="1" ref="E37" ca="1">E$4*INDEX(INDIRECT("country"&amp;"["&amp;E$3&amp; "]"),'Country performance'!$A75)</f>
        <v>#REF!</v>
      </c>
      <c r="F37" s="41" t="e" cm="1">
        <f t="array" aca="1" ref="F37" ca="1">F$4*INDEX(INDIRECT("country"&amp;"["&amp;F$3&amp; "]"),'Country performance'!$A75)</f>
        <v>#REF!</v>
      </c>
      <c r="G37" s="41" t="e" cm="1">
        <f t="array" aca="1" ref="G37" ca="1">G$4*INDEX(INDIRECT("country"&amp;"["&amp;G$3&amp; "]"),'Country performance'!$A75)</f>
        <v>#REF!</v>
      </c>
      <c r="H37" s="41" t="e" cm="1">
        <f t="array" aca="1" ref="H37" ca="1">H$4*INDEX(INDIRECT("country"&amp;"["&amp;H$3&amp; "]"),'Country performance'!$A75)</f>
        <v>#REF!</v>
      </c>
      <c r="I37" s="41" t="e" cm="1">
        <f t="array" aca="1" ref="I37" ca="1">I$4*INDEX(INDIRECT("country"&amp;"["&amp;I$3&amp; "]"),'Country performance'!$A75)</f>
        <v>#REF!</v>
      </c>
      <c r="J37" s="41" t="e" cm="1">
        <f t="array" aca="1" ref="J37" ca="1">J$4*INDEX(INDIRECT("country"&amp;"["&amp;J$3&amp; "]"),'Country performance'!$A75)</f>
        <v>#REF!</v>
      </c>
      <c r="K37" s="41" t="e" cm="1">
        <f t="array" aca="1" ref="K37" ca="1">K$4*INDEX(INDIRECT("country"&amp;"["&amp;K$3&amp; "]"),'Country performance'!$A75)</f>
        <v>#REF!</v>
      </c>
      <c r="L37" s="41" t="e" cm="1">
        <f t="array" aca="1" ref="L37" ca="1">L$4*INDEX(INDIRECT("country"&amp;"["&amp;L$3&amp; "]"),'Country performance'!$A75)</f>
        <v>#REF!</v>
      </c>
      <c r="M37" s="41" t="e" cm="1">
        <f t="array" aca="1" ref="M37" ca="1">M$4*INDEX(INDIRECT("country"&amp;"["&amp;M$3&amp; "]"),'Country performance'!$A75)</f>
        <v>#REF!</v>
      </c>
      <c r="N37" s="41" t="e" cm="1">
        <f t="array" aca="1" ref="N37" ca="1">N$4*INDEX(INDIRECT("country"&amp;"["&amp;N$3&amp; "]"),'Country performance'!$A75)</f>
        <v>#REF!</v>
      </c>
      <c r="O37" s="41" t="e" cm="1">
        <f t="array" aca="1" ref="O37" ca="1">O$4*INDEX(INDIRECT("country"&amp;"["&amp;O$3&amp; "]"),'Country performance'!$A75)</f>
        <v>#REF!</v>
      </c>
      <c r="P37" s="41" t="e" cm="1">
        <f t="array" aca="1" ref="P37" ca="1">P$4*INDEX(INDIRECT("country"&amp;"["&amp;P$3&amp; "]"),'Country performance'!$A75)</f>
        <v>#REF!</v>
      </c>
      <c r="Q37" s="41" t="e" cm="1">
        <f t="array" aca="1" ref="Q37" ca="1">Q$4*INDEX(INDIRECT("country"&amp;"["&amp;Q$3&amp; "]"),'Country performance'!$A75)</f>
        <v>#REF!</v>
      </c>
      <c r="R37" t="s">
        <v>662</v>
      </c>
      <c r="S37" s="36">
        <f t="shared" ca="1" si="11"/>
        <v>0</v>
      </c>
      <c r="T37" s="43">
        <f t="shared" ca="1" si="12"/>
        <v>0</v>
      </c>
      <c r="U37">
        <f t="shared" ca="1" si="13"/>
        <v>0</v>
      </c>
      <c r="V37">
        <f t="shared" ca="1" si="14"/>
        <v>0</v>
      </c>
      <c r="W37">
        <f t="shared" ca="1" si="15"/>
        <v>0</v>
      </c>
      <c r="X37">
        <f t="shared" ca="1" si="16"/>
        <v>0</v>
      </c>
      <c r="Y37">
        <f t="shared" ca="1" si="17"/>
        <v>0</v>
      </c>
      <c r="Z37">
        <f t="shared" ca="1" si="18"/>
        <v>0</v>
      </c>
      <c r="AA37">
        <f t="shared" ca="1" si="19"/>
        <v>0</v>
      </c>
      <c r="AB37">
        <f t="shared" ca="1" si="20"/>
        <v>0</v>
      </c>
      <c r="AC37">
        <f t="shared" ca="1" si="21"/>
        <v>0</v>
      </c>
      <c r="AD37">
        <f t="shared" ca="1" si="22"/>
        <v>0</v>
      </c>
      <c r="AE37">
        <f t="shared" ca="1" si="23"/>
        <v>0</v>
      </c>
      <c r="AF37">
        <f t="shared" ca="1" si="24"/>
        <v>0</v>
      </c>
      <c r="AG37">
        <f t="shared" ca="1" si="25"/>
        <v>0</v>
      </c>
      <c r="AI37" s="40"/>
    </row>
    <row r="38" spans="1:35">
      <c r="A38" s="41">
        <f t="shared" ca="1" si="26"/>
        <v>0</v>
      </c>
      <c r="B38" s="42"/>
      <c r="C38" s="30">
        <f t="shared" ca="1" si="27"/>
        <v>0</v>
      </c>
      <c r="D38" s="30" t="str">
        <f>'Country performance'!B34</f>
        <v>Food Security Index (FSI) (2022)</v>
      </c>
      <c r="E38" s="41" t="e" cm="1">
        <f t="array" aca="1" ref="E38" ca="1">E$4*INDEX(INDIRECT("country"&amp;"["&amp;E$3&amp; "]"),'Country performance'!$A76)</f>
        <v>#REF!</v>
      </c>
      <c r="F38" s="41" t="e" cm="1">
        <f t="array" aca="1" ref="F38" ca="1">F$4*INDEX(INDIRECT("country"&amp;"["&amp;F$3&amp; "]"),'Country performance'!$A76)</f>
        <v>#REF!</v>
      </c>
      <c r="G38" s="41" t="e" cm="1">
        <f t="array" aca="1" ref="G38" ca="1">G$4*INDEX(INDIRECT("country"&amp;"["&amp;G$3&amp; "]"),'Country performance'!$A76)</f>
        <v>#REF!</v>
      </c>
      <c r="H38" s="41" t="e" cm="1">
        <f t="array" aca="1" ref="H38" ca="1">H$4*INDEX(INDIRECT("country"&amp;"["&amp;H$3&amp; "]"),'Country performance'!$A76)</f>
        <v>#REF!</v>
      </c>
      <c r="I38" s="41" t="e" cm="1">
        <f t="array" aca="1" ref="I38" ca="1">I$4*INDEX(INDIRECT("country"&amp;"["&amp;I$3&amp; "]"),'Country performance'!$A76)</f>
        <v>#REF!</v>
      </c>
      <c r="J38" s="41" t="e" cm="1">
        <f t="array" aca="1" ref="J38" ca="1">J$4*INDEX(INDIRECT("country"&amp;"["&amp;J$3&amp; "]"),'Country performance'!$A76)</f>
        <v>#REF!</v>
      </c>
      <c r="K38" s="41" t="e" cm="1">
        <f t="array" aca="1" ref="K38" ca="1">K$4*INDEX(INDIRECT("country"&amp;"["&amp;K$3&amp; "]"),'Country performance'!$A76)</f>
        <v>#REF!</v>
      </c>
      <c r="L38" s="41" t="e" cm="1">
        <f t="array" aca="1" ref="L38" ca="1">L$4*INDEX(INDIRECT("country"&amp;"["&amp;L$3&amp; "]"),'Country performance'!$A76)</f>
        <v>#REF!</v>
      </c>
      <c r="M38" s="41" t="e" cm="1">
        <f t="array" aca="1" ref="M38" ca="1">M$4*INDEX(INDIRECT("country"&amp;"["&amp;M$3&amp; "]"),'Country performance'!$A76)</f>
        <v>#REF!</v>
      </c>
      <c r="N38" s="41" t="e" cm="1">
        <f t="array" aca="1" ref="N38" ca="1">N$4*INDEX(INDIRECT("country"&amp;"["&amp;N$3&amp; "]"),'Country performance'!$A76)</f>
        <v>#REF!</v>
      </c>
      <c r="O38" s="41" t="e" cm="1">
        <f t="array" aca="1" ref="O38" ca="1">O$4*INDEX(INDIRECT("country"&amp;"["&amp;O$3&amp; "]"),'Country performance'!$A76)</f>
        <v>#REF!</v>
      </c>
      <c r="P38" s="41" t="e" cm="1">
        <f t="array" aca="1" ref="P38" ca="1">P$4*INDEX(INDIRECT("country"&amp;"["&amp;P$3&amp; "]"),'Country performance'!$A76)</f>
        <v>#REF!</v>
      </c>
      <c r="Q38" s="41" t="e" cm="1">
        <f t="array" aca="1" ref="Q38" ca="1">Q$4*INDEX(INDIRECT("country"&amp;"["&amp;Q$3&amp; "]"),'Country performance'!$A76)</f>
        <v>#REF!</v>
      </c>
      <c r="R38" t="s">
        <v>662</v>
      </c>
      <c r="S38" s="36">
        <f t="shared" ca="1" si="11"/>
        <v>0</v>
      </c>
      <c r="T38" s="43">
        <f t="shared" ca="1" si="12"/>
        <v>0</v>
      </c>
      <c r="U38">
        <f t="shared" ca="1" si="13"/>
        <v>0</v>
      </c>
      <c r="V38">
        <f t="shared" ca="1" si="14"/>
        <v>0</v>
      </c>
      <c r="W38">
        <f t="shared" ca="1" si="15"/>
        <v>0</v>
      </c>
      <c r="X38">
        <f t="shared" ca="1" si="16"/>
        <v>0</v>
      </c>
      <c r="Y38">
        <f t="shared" ca="1" si="17"/>
        <v>0</v>
      </c>
      <c r="Z38">
        <f t="shared" ca="1" si="18"/>
        <v>0</v>
      </c>
      <c r="AA38">
        <f t="shared" ca="1" si="19"/>
        <v>0</v>
      </c>
      <c r="AB38">
        <f t="shared" ca="1" si="20"/>
        <v>0</v>
      </c>
      <c r="AC38">
        <f t="shared" ca="1" si="21"/>
        <v>0</v>
      </c>
      <c r="AD38">
        <f t="shared" ca="1" si="22"/>
        <v>0</v>
      </c>
      <c r="AE38">
        <f t="shared" ca="1" si="23"/>
        <v>0</v>
      </c>
      <c r="AF38">
        <f t="shared" ca="1" si="24"/>
        <v>0</v>
      </c>
      <c r="AG38">
        <f t="shared" ca="1" si="25"/>
        <v>0</v>
      </c>
      <c r="AI38" s="40"/>
    </row>
    <row r="39" spans="1:35">
      <c r="A39" s="41">
        <f t="shared" ca="1" si="26"/>
        <v>0</v>
      </c>
      <c r="B39" s="42"/>
      <c r="C39" s="30">
        <f t="shared" ca="1" si="27"/>
        <v>0</v>
      </c>
      <c r="D39" s="30" t="str">
        <f>'Country performance'!B35</f>
        <v>Disease outbreaks?</v>
      </c>
      <c r="E39" s="41" t="e" cm="1">
        <f t="array" aca="1" ref="E39" ca="1">E$4*INDEX(INDIRECT("country"&amp;"["&amp;E$3&amp; "]"),'Country performance'!$A77)</f>
        <v>#REF!</v>
      </c>
      <c r="F39" s="41" t="e" cm="1">
        <f t="array" aca="1" ref="F39" ca="1">F$4*INDEX(INDIRECT("country"&amp;"["&amp;F$3&amp; "]"),'Country performance'!$A77)</f>
        <v>#REF!</v>
      </c>
      <c r="G39" s="41" t="e" cm="1">
        <f t="array" aca="1" ref="G39" ca="1">G$4*INDEX(INDIRECT("country"&amp;"["&amp;G$3&amp; "]"),'Country performance'!$A77)</f>
        <v>#REF!</v>
      </c>
      <c r="H39" s="41" t="e" cm="1">
        <f t="array" aca="1" ref="H39" ca="1">H$4*INDEX(INDIRECT("country"&amp;"["&amp;H$3&amp; "]"),'Country performance'!$A77)</f>
        <v>#REF!</v>
      </c>
      <c r="I39" s="41" t="e" cm="1">
        <f t="array" aca="1" ref="I39" ca="1">I$4*INDEX(INDIRECT("country"&amp;"["&amp;I$3&amp; "]"),'Country performance'!$A77)</f>
        <v>#REF!</v>
      </c>
      <c r="J39" s="41" t="e" cm="1">
        <f t="array" aca="1" ref="J39" ca="1">J$4*INDEX(INDIRECT("country"&amp;"["&amp;J$3&amp; "]"),'Country performance'!$A77)</f>
        <v>#REF!</v>
      </c>
      <c r="K39" s="41" t="e" cm="1">
        <f t="array" aca="1" ref="K39" ca="1">K$4*INDEX(INDIRECT("country"&amp;"["&amp;K$3&amp; "]"),'Country performance'!$A77)</f>
        <v>#REF!</v>
      </c>
      <c r="L39" s="41" t="e" cm="1">
        <f t="array" aca="1" ref="L39" ca="1">L$4*INDEX(INDIRECT("country"&amp;"["&amp;L$3&amp; "]"),'Country performance'!$A77)</f>
        <v>#REF!</v>
      </c>
      <c r="M39" s="41" t="e" cm="1">
        <f t="array" aca="1" ref="M39" ca="1">M$4*INDEX(INDIRECT("country"&amp;"["&amp;M$3&amp; "]"),'Country performance'!$A77)</f>
        <v>#REF!</v>
      </c>
      <c r="N39" s="41" t="e" cm="1">
        <f t="array" aca="1" ref="N39" ca="1">N$4*INDEX(INDIRECT("country"&amp;"["&amp;N$3&amp; "]"),'Country performance'!$A77)</f>
        <v>#REF!</v>
      </c>
      <c r="O39" s="41" t="e" cm="1">
        <f t="array" aca="1" ref="O39" ca="1">O$4*INDEX(INDIRECT("country"&amp;"["&amp;O$3&amp; "]"),'Country performance'!$A77)</f>
        <v>#REF!</v>
      </c>
      <c r="P39" s="41" t="e" cm="1">
        <f t="array" aca="1" ref="P39" ca="1">P$4*INDEX(INDIRECT("country"&amp;"["&amp;P$3&amp; "]"),'Country performance'!$A77)</f>
        <v>#REF!</v>
      </c>
      <c r="Q39" s="41" t="e" cm="1">
        <f t="array" aca="1" ref="Q39" ca="1">Q$4*INDEX(INDIRECT("country"&amp;"["&amp;Q$3&amp; "]"),'Country performance'!$A77)</f>
        <v>#REF!</v>
      </c>
      <c r="R39" t="s">
        <v>662</v>
      </c>
      <c r="S39" s="36">
        <f t="shared" ca="1" si="11"/>
        <v>0</v>
      </c>
      <c r="T39" s="43">
        <f t="shared" ca="1" si="12"/>
        <v>0</v>
      </c>
      <c r="U39">
        <f t="shared" ca="1" si="13"/>
        <v>0</v>
      </c>
      <c r="V39">
        <f t="shared" ca="1" si="14"/>
        <v>0</v>
      </c>
      <c r="W39">
        <f t="shared" ca="1" si="15"/>
        <v>0</v>
      </c>
      <c r="X39">
        <f t="shared" ca="1" si="16"/>
        <v>0</v>
      </c>
      <c r="Y39">
        <f t="shared" ca="1" si="17"/>
        <v>0</v>
      </c>
      <c r="Z39">
        <f t="shared" ca="1" si="18"/>
        <v>0</v>
      </c>
      <c r="AA39">
        <f t="shared" ca="1" si="19"/>
        <v>0</v>
      </c>
      <c r="AB39">
        <f t="shared" ca="1" si="20"/>
        <v>0</v>
      </c>
      <c r="AC39">
        <f t="shared" ca="1" si="21"/>
        <v>0</v>
      </c>
      <c r="AD39">
        <f t="shared" ca="1" si="22"/>
        <v>0</v>
      </c>
      <c r="AE39">
        <f t="shared" ca="1" si="23"/>
        <v>0</v>
      </c>
      <c r="AF39">
        <f t="shared" ca="1" si="24"/>
        <v>0</v>
      </c>
      <c r="AG39">
        <f t="shared" ca="1" si="25"/>
        <v>0</v>
      </c>
      <c r="AI39" s="40"/>
    </row>
    <row r="40" spans="1:35">
      <c r="A40" s="41">
        <f t="shared" ca="1" si="26"/>
        <v>0</v>
      </c>
      <c r="B40" s="42"/>
      <c r="C40" s="30">
        <f t="shared" ca="1" si="27"/>
        <v>0</v>
      </c>
      <c r="D40" s="30" t="str">
        <f>'Country performance'!B36</f>
        <v>Land-use regulation?</v>
      </c>
      <c r="E40" s="41" t="e" cm="1">
        <f t="array" aca="1" ref="E40" ca="1">E$4*INDEX(INDIRECT("country"&amp;"["&amp;E$3&amp; "]"),'Country performance'!$A78)</f>
        <v>#REF!</v>
      </c>
      <c r="F40" s="41" t="e" cm="1">
        <f t="array" aca="1" ref="F40" ca="1">F$4*INDEX(INDIRECT("country"&amp;"["&amp;F$3&amp; "]"),'Country performance'!$A78)</f>
        <v>#REF!</v>
      </c>
      <c r="G40" s="41" t="e" cm="1">
        <f t="array" aca="1" ref="G40" ca="1">G$4*INDEX(INDIRECT("country"&amp;"["&amp;G$3&amp; "]"),'Country performance'!$A78)</f>
        <v>#REF!</v>
      </c>
      <c r="H40" s="41" t="e" cm="1">
        <f t="array" aca="1" ref="H40" ca="1">H$4*INDEX(INDIRECT("country"&amp;"["&amp;H$3&amp; "]"),'Country performance'!$A78)</f>
        <v>#REF!</v>
      </c>
      <c r="I40" s="41" t="e" cm="1">
        <f t="array" aca="1" ref="I40" ca="1">I$4*INDEX(INDIRECT("country"&amp;"["&amp;I$3&amp; "]"),'Country performance'!$A78)</f>
        <v>#REF!</v>
      </c>
      <c r="J40" s="41" t="e" cm="1">
        <f t="array" aca="1" ref="J40" ca="1">J$4*INDEX(INDIRECT("country"&amp;"["&amp;J$3&amp; "]"),'Country performance'!$A78)</f>
        <v>#REF!</v>
      </c>
      <c r="K40" s="41" t="e" cm="1">
        <f t="array" aca="1" ref="K40" ca="1">K$4*INDEX(INDIRECT("country"&amp;"["&amp;K$3&amp; "]"),'Country performance'!$A78)</f>
        <v>#REF!</v>
      </c>
      <c r="L40" s="41" t="e" cm="1">
        <f t="array" aca="1" ref="L40" ca="1">L$4*INDEX(INDIRECT("country"&amp;"["&amp;L$3&amp; "]"),'Country performance'!$A78)</f>
        <v>#REF!</v>
      </c>
      <c r="M40" s="41" t="e" cm="1">
        <f t="array" aca="1" ref="M40" ca="1">M$4*INDEX(INDIRECT("country"&amp;"["&amp;M$3&amp; "]"),'Country performance'!$A78)</f>
        <v>#REF!</v>
      </c>
      <c r="N40" s="41" t="e" cm="1">
        <f t="array" aca="1" ref="N40" ca="1">N$4*INDEX(INDIRECT("country"&amp;"["&amp;N$3&amp; "]"),'Country performance'!$A78)</f>
        <v>#REF!</v>
      </c>
      <c r="O40" s="41" t="e" cm="1">
        <f t="array" aca="1" ref="O40" ca="1">O$4*INDEX(INDIRECT("country"&amp;"["&amp;O$3&amp; "]"),'Country performance'!$A78)</f>
        <v>#REF!</v>
      </c>
      <c r="P40" s="41" t="e" cm="1">
        <f t="array" aca="1" ref="P40" ca="1">P$4*INDEX(INDIRECT("country"&amp;"["&amp;P$3&amp; "]"),'Country performance'!$A78)</f>
        <v>#REF!</v>
      </c>
      <c r="Q40" s="41" t="e" cm="1">
        <f t="array" aca="1" ref="Q40" ca="1">Q$4*INDEX(INDIRECT("country"&amp;"["&amp;Q$3&amp; "]"),'Country performance'!$A78)</f>
        <v>#REF!</v>
      </c>
      <c r="R40" t="s">
        <v>662</v>
      </c>
      <c r="S40" s="36">
        <f t="shared" ca="1" si="11"/>
        <v>0</v>
      </c>
      <c r="T40" s="43">
        <f t="shared" ca="1" si="12"/>
        <v>0</v>
      </c>
      <c r="U40">
        <f t="shared" ca="1" si="13"/>
        <v>0</v>
      </c>
      <c r="V40">
        <f t="shared" ca="1" si="14"/>
        <v>0</v>
      </c>
      <c r="W40">
        <f t="shared" ca="1" si="15"/>
        <v>0</v>
      </c>
      <c r="X40">
        <f t="shared" ca="1" si="16"/>
        <v>0</v>
      </c>
      <c r="Y40">
        <f t="shared" ca="1" si="17"/>
        <v>0</v>
      </c>
      <c r="Z40">
        <f t="shared" ca="1" si="18"/>
        <v>0</v>
      </c>
      <c r="AA40">
        <f t="shared" ca="1" si="19"/>
        <v>0</v>
      </c>
      <c r="AB40">
        <f t="shared" ca="1" si="20"/>
        <v>0</v>
      </c>
      <c r="AC40">
        <f t="shared" ca="1" si="21"/>
        <v>0</v>
      </c>
      <c r="AD40">
        <f t="shared" ca="1" si="22"/>
        <v>0</v>
      </c>
      <c r="AE40">
        <f t="shared" ca="1" si="23"/>
        <v>0</v>
      </c>
      <c r="AF40">
        <f t="shared" ca="1" si="24"/>
        <v>0</v>
      </c>
      <c r="AG40">
        <f t="shared" ca="1" si="25"/>
        <v>0</v>
      </c>
      <c r="AI40" s="40"/>
    </row>
    <row r="41" spans="1:35">
      <c r="A41" s="41">
        <f t="shared" ca="1" si="26"/>
        <v>0</v>
      </c>
      <c r="B41" s="42"/>
      <c r="C41" s="30">
        <f t="shared" ca="1" si="27"/>
        <v>0</v>
      </c>
      <c r="D41" s="30">
        <f>'Country performance'!B37</f>
        <v>0</v>
      </c>
      <c r="E41" s="41" t="e" cm="1">
        <f t="array" aca="1" ref="E41" ca="1">E$4*INDEX(INDIRECT("country"&amp;"["&amp;E$3&amp; "]"),'Country performance'!$A79)</f>
        <v>#REF!</v>
      </c>
      <c r="F41" s="41" t="e" cm="1">
        <f t="array" aca="1" ref="F41" ca="1">F$4*INDEX(INDIRECT("country"&amp;"["&amp;F$3&amp; "]"),'Country performance'!$A79)</f>
        <v>#REF!</v>
      </c>
      <c r="G41" s="41" t="e" cm="1">
        <f t="array" aca="1" ref="G41" ca="1">G$4*INDEX(INDIRECT("country"&amp;"["&amp;G$3&amp; "]"),'Country performance'!$A79)</f>
        <v>#REF!</v>
      </c>
      <c r="H41" s="41" t="e" cm="1">
        <f t="array" aca="1" ref="H41" ca="1">H$4*INDEX(INDIRECT("country"&amp;"["&amp;H$3&amp; "]"),'Country performance'!$A79)</f>
        <v>#REF!</v>
      </c>
      <c r="I41" s="41" t="e" cm="1">
        <f t="array" aca="1" ref="I41" ca="1">I$4*INDEX(INDIRECT("country"&amp;"["&amp;I$3&amp; "]"),'Country performance'!$A79)</f>
        <v>#REF!</v>
      </c>
      <c r="J41" s="41" t="e" cm="1">
        <f t="array" aca="1" ref="J41" ca="1">J$4*INDEX(INDIRECT("country"&amp;"["&amp;J$3&amp; "]"),'Country performance'!$A79)</f>
        <v>#REF!</v>
      </c>
      <c r="K41" s="41" t="e" cm="1">
        <f t="array" aca="1" ref="K41" ca="1">K$4*INDEX(INDIRECT("country"&amp;"["&amp;K$3&amp; "]"),'Country performance'!$A79)</f>
        <v>#REF!</v>
      </c>
      <c r="L41" s="41" t="e" cm="1">
        <f t="array" aca="1" ref="L41" ca="1">L$4*INDEX(INDIRECT("country"&amp;"["&amp;L$3&amp; "]"),'Country performance'!$A79)</f>
        <v>#REF!</v>
      </c>
      <c r="M41" s="41" t="e" cm="1">
        <f t="array" aca="1" ref="M41" ca="1">M$4*INDEX(INDIRECT("country"&amp;"["&amp;M$3&amp; "]"),'Country performance'!$A79)</f>
        <v>#REF!</v>
      </c>
      <c r="N41" s="41" t="e" cm="1">
        <f t="array" aca="1" ref="N41" ca="1">N$4*INDEX(INDIRECT("country"&amp;"["&amp;N$3&amp; "]"),'Country performance'!$A79)</f>
        <v>#REF!</v>
      </c>
      <c r="O41" s="41" t="e" cm="1">
        <f t="array" aca="1" ref="O41" ca="1">O$4*INDEX(INDIRECT("country"&amp;"["&amp;O$3&amp; "]"),'Country performance'!$A79)</f>
        <v>#REF!</v>
      </c>
      <c r="P41" s="41" t="e" cm="1">
        <f t="array" aca="1" ref="P41" ca="1">P$4*INDEX(INDIRECT("country"&amp;"["&amp;P$3&amp; "]"),'Country performance'!$A79)</f>
        <v>#REF!</v>
      </c>
      <c r="Q41" s="41" t="e" cm="1">
        <f t="array" aca="1" ref="Q41" ca="1">Q$4*INDEX(INDIRECT("country"&amp;"["&amp;Q$3&amp; "]"),'Country performance'!$A79)</f>
        <v>#REF!</v>
      </c>
      <c r="R41" t="s">
        <v>662</v>
      </c>
      <c r="S41" s="36">
        <f t="shared" ca="1" si="11"/>
        <v>0</v>
      </c>
      <c r="T41" s="43">
        <f t="shared" ca="1" si="12"/>
        <v>0</v>
      </c>
      <c r="U41">
        <f t="shared" ca="1" si="13"/>
        <v>0</v>
      </c>
      <c r="V41">
        <f t="shared" ca="1" si="14"/>
        <v>0</v>
      </c>
      <c r="W41">
        <f t="shared" ca="1" si="15"/>
        <v>0</v>
      </c>
      <c r="X41">
        <f t="shared" ca="1" si="16"/>
        <v>0</v>
      </c>
      <c r="Y41">
        <f t="shared" ca="1" si="17"/>
        <v>0</v>
      </c>
      <c r="Z41">
        <f t="shared" ca="1" si="18"/>
        <v>0</v>
      </c>
      <c r="AA41">
        <f t="shared" ca="1" si="19"/>
        <v>0</v>
      </c>
      <c r="AB41">
        <f t="shared" ca="1" si="20"/>
        <v>0</v>
      </c>
      <c r="AC41">
        <f t="shared" ca="1" si="21"/>
        <v>0</v>
      </c>
      <c r="AD41">
        <f t="shared" ca="1" si="22"/>
        <v>0</v>
      </c>
      <c r="AE41">
        <f t="shared" ca="1" si="23"/>
        <v>0</v>
      </c>
      <c r="AF41">
        <f t="shared" ca="1" si="24"/>
        <v>0</v>
      </c>
      <c r="AG41">
        <f t="shared" ca="1" si="25"/>
        <v>0</v>
      </c>
      <c r="AI41" s="40"/>
    </row>
    <row r="42" spans="1:35">
      <c r="A42" s="41">
        <f t="shared" ca="1" si="26"/>
        <v>0</v>
      </c>
      <c r="B42" s="42"/>
      <c r="C42" s="30">
        <f t="shared" ca="1" si="27"/>
        <v>0</v>
      </c>
      <c r="D42" s="30">
        <f>'Country performance'!B38</f>
        <v>0</v>
      </c>
      <c r="E42" s="41" t="e" cm="1">
        <f t="array" aca="1" ref="E42" ca="1">E$4*INDEX(INDIRECT("country"&amp;"["&amp;E$3&amp; "]"),'Country performance'!$A80)</f>
        <v>#REF!</v>
      </c>
      <c r="F42" s="41" t="e" cm="1">
        <f t="array" aca="1" ref="F42" ca="1">F$4*INDEX(INDIRECT("country"&amp;"["&amp;F$3&amp; "]"),'Country performance'!$A80)</f>
        <v>#REF!</v>
      </c>
      <c r="G42" s="41" t="e" cm="1">
        <f t="array" aca="1" ref="G42" ca="1">G$4*INDEX(INDIRECT("country"&amp;"["&amp;G$3&amp; "]"),'Country performance'!$A80)</f>
        <v>#REF!</v>
      </c>
      <c r="H42" s="41" t="e" cm="1">
        <f t="array" aca="1" ref="H42" ca="1">H$4*INDEX(INDIRECT("country"&amp;"["&amp;H$3&amp; "]"),'Country performance'!$A80)</f>
        <v>#REF!</v>
      </c>
      <c r="I42" s="41" t="e" cm="1">
        <f t="array" aca="1" ref="I42" ca="1">I$4*INDEX(INDIRECT("country"&amp;"["&amp;I$3&amp; "]"),'Country performance'!$A80)</f>
        <v>#REF!</v>
      </c>
      <c r="J42" s="41" t="e" cm="1">
        <f t="array" aca="1" ref="J42" ca="1">J$4*INDEX(INDIRECT("country"&amp;"["&amp;J$3&amp; "]"),'Country performance'!$A80)</f>
        <v>#REF!</v>
      </c>
      <c r="K42" s="41" t="e" cm="1">
        <f t="array" aca="1" ref="K42" ca="1">K$4*INDEX(INDIRECT("country"&amp;"["&amp;K$3&amp; "]"),'Country performance'!$A80)</f>
        <v>#REF!</v>
      </c>
      <c r="L42" s="41" t="e" cm="1">
        <f t="array" aca="1" ref="L42" ca="1">L$4*INDEX(INDIRECT("country"&amp;"["&amp;L$3&amp; "]"),'Country performance'!$A80)</f>
        <v>#REF!</v>
      </c>
      <c r="M42" s="41" t="e" cm="1">
        <f t="array" aca="1" ref="M42" ca="1">M$4*INDEX(INDIRECT("country"&amp;"["&amp;M$3&amp; "]"),'Country performance'!$A80)</f>
        <v>#REF!</v>
      </c>
      <c r="N42" s="41" t="e" cm="1">
        <f t="array" aca="1" ref="N42" ca="1">N$4*INDEX(INDIRECT("country"&amp;"["&amp;N$3&amp; "]"),'Country performance'!$A80)</f>
        <v>#REF!</v>
      </c>
      <c r="O42" s="41" t="e" cm="1">
        <f t="array" aca="1" ref="O42" ca="1">O$4*INDEX(INDIRECT("country"&amp;"["&amp;O$3&amp; "]"),'Country performance'!$A80)</f>
        <v>#REF!</v>
      </c>
      <c r="P42" s="41" t="e" cm="1">
        <f t="array" aca="1" ref="P42" ca="1">P$4*INDEX(INDIRECT("country"&amp;"["&amp;P$3&amp; "]"),'Country performance'!$A80)</f>
        <v>#REF!</v>
      </c>
      <c r="Q42" s="41" t="e" cm="1">
        <f t="array" aca="1" ref="Q42" ca="1">Q$4*INDEX(INDIRECT("country"&amp;"["&amp;Q$3&amp; "]"),'Country performance'!$A80)</f>
        <v>#REF!</v>
      </c>
      <c r="R42" t="s">
        <v>662</v>
      </c>
      <c r="S42" s="36">
        <f t="shared" ca="1" si="11"/>
        <v>0</v>
      </c>
      <c r="T42" s="43">
        <f t="shared" ca="1" si="12"/>
        <v>0</v>
      </c>
      <c r="U42">
        <f t="shared" ca="1" si="13"/>
        <v>0</v>
      </c>
      <c r="V42">
        <f t="shared" ca="1" si="14"/>
        <v>0</v>
      </c>
      <c r="W42">
        <f t="shared" ca="1" si="15"/>
        <v>0</v>
      </c>
      <c r="X42">
        <f t="shared" ca="1" si="16"/>
        <v>0</v>
      </c>
      <c r="Y42">
        <f t="shared" ca="1" si="17"/>
        <v>0</v>
      </c>
      <c r="Z42">
        <f t="shared" ca="1" si="18"/>
        <v>0</v>
      </c>
      <c r="AA42">
        <f t="shared" ca="1" si="19"/>
        <v>0</v>
      </c>
      <c r="AB42">
        <f t="shared" ca="1" si="20"/>
        <v>0</v>
      </c>
      <c r="AC42">
        <f t="shared" ca="1" si="21"/>
        <v>0</v>
      </c>
      <c r="AD42">
        <f t="shared" ca="1" si="22"/>
        <v>0</v>
      </c>
      <c r="AE42">
        <f t="shared" ca="1" si="23"/>
        <v>0</v>
      </c>
      <c r="AF42">
        <f t="shared" ca="1" si="24"/>
        <v>0</v>
      </c>
      <c r="AG42">
        <f t="shared" ca="1" si="25"/>
        <v>0</v>
      </c>
      <c r="AI42" s="40"/>
    </row>
    <row r="43" spans="1:35">
      <c r="A43" s="41">
        <f t="shared" ca="1" si="26"/>
        <v>0</v>
      </c>
      <c r="B43" s="42"/>
      <c r="C43" s="30">
        <f t="shared" ca="1" si="27"/>
        <v>0</v>
      </c>
      <c r="D43" s="30">
        <f>'Country performance'!B39</f>
        <v>0</v>
      </c>
      <c r="E43" s="41" t="e" cm="1">
        <f t="array" aca="1" ref="E43" ca="1">E$4*INDEX(INDIRECT("country"&amp;"["&amp;E$3&amp; "]"),'Country performance'!$A81)</f>
        <v>#REF!</v>
      </c>
      <c r="F43" s="41" t="e" cm="1">
        <f t="array" aca="1" ref="F43" ca="1">F$4*INDEX(INDIRECT("country"&amp;"["&amp;F$3&amp; "]"),'Country performance'!$A81)</f>
        <v>#REF!</v>
      </c>
      <c r="G43" s="41" t="e" cm="1">
        <f t="array" aca="1" ref="G43" ca="1">G$4*INDEX(INDIRECT("country"&amp;"["&amp;G$3&amp; "]"),'Country performance'!$A81)</f>
        <v>#REF!</v>
      </c>
      <c r="H43" s="41" t="e" cm="1">
        <f t="array" aca="1" ref="H43" ca="1">H$4*INDEX(INDIRECT("country"&amp;"["&amp;H$3&amp; "]"),'Country performance'!$A81)</f>
        <v>#REF!</v>
      </c>
      <c r="I43" s="41" t="e" cm="1">
        <f t="array" aca="1" ref="I43" ca="1">I$4*INDEX(INDIRECT("country"&amp;"["&amp;I$3&amp; "]"),'Country performance'!$A81)</f>
        <v>#REF!</v>
      </c>
      <c r="J43" s="41" t="e" cm="1">
        <f t="array" aca="1" ref="J43" ca="1">J$4*INDEX(INDIRECT("country"&amp;"["&amp;J$3&amp; "]"),'Country performance'!$A81)</f>
        <v>#REF!</v>
      </c>
      <c r="K43" s="41" t="e" cm="1">
        <f t="array" aca="1" ref="K43" ca="1">K$4*INDEX(INDIRECT("country"&amp;"["&amp;K$3&amp; "]"),'Country performance'!$A81)</f>
        <v>#REF!</v>
      </c>
      <c r="L43" s="41" t="e" cm="1">
        <f t="array" aca="1" ref="L43" ca="1">L$4*INDEX(INDIRECT("country"&amp;"["&amp;L$3&amp; "]"),'Country performance'!$A81)</f>
        <v>#REF!</v>
      </c>
      <c r="M43" s="41" t="e" cm="1">
        <f t="array" aca="1" ref="M43" ca="1">M$4*INDEX(INDIRECT("country"&amp;"["&amp;M$3&amp; "]"),'Country performance'!$A81)</f>
        <v>#REF!</v>
      </c>
      <c r="N43" s="41" t="e" cm="1">
        <f t="array" aca="1" ref="N43" ca="1">N$4*INDEX(INDIRECT("country"&amp;"["&amp;N$3&amp; "]"),'Country performance'!$A81)</f>
        <v>#REF!</v>
      </c>
      <c r="O43" s="41" t="e" cm="1">
        <f t="array" aca="1" ref="O43" ca="1">O$4*INDEX(INDIRECT("country"&amp;"["&amp;O$3&amp; "]"),'Country performance'!$A81)</f>
        <v>#REF!</v>
      </c>
      <c r="P43" s="41" t="e" cm="1">
        <f t="array" aca="1" ref="P43" ca="1">P$4*INDEX(INDIRECT("country"&amp;"["&amp;P$3&amp; "]"),'Country performance'!$A81)</f>
        <v>#REF!</v>
      </c>
      <c r="Q43" s="41" t="e" cm="1">
        <f t="array" aca="1" ref="Q43" ca="1">Q$4*INDEX(INDIRECT("country"&amp;"["&amp;Q$3&amp; "]"),'Country performance'!$A81)</f>
        <v>#REF!</v>
      </c>
      <c r="R43" t="s">
        <v>662</v>
      </c>
      <c r="S43" s="36">
        <f t="shared" ca="1" si="11"/>
        <v>0</v>
      </c>
      <c r="T43" s="43">
        <f t="shared" ca="1" si="12"/>
        <v>0</v>
      </c>
      <c r="U43">
        <f t="shared" ca="1" si="13"/>
        <v>0</v>
      </c>
      <c r="V43">
        <f t="shared" ca="1" si="14"/>
        <v>0</v>
      </c>
      <c r="W43">
        <f t="shared" ca="1" si="15"/>
        <v>0</v>
      </c>
      <c r="X43">
        <f t="shared" ca="1" si="16"/>
        <v>0</v>
      </c>
      <c r="Y43">
        <f t="shared" ca="1" si="17"/>
        <v>0</v>
      </c>
      <c r="Z43">
        <f t="shared" ca="1" si="18"/>
        <v>0</v>
      </c>
      <c r="AA43">
        <f t="shared" ca="1" si="19"/>
        <v>0</v>
      </c>
      <c r="AB43">
        <f t="shared" ca="1" si="20"/>
        <v>0</v>
      </c>
      <c r="AC43">
        <f t="shared" ca="1" si="21"/>
        <v>0</v>
      </c>
      <c r="AD43">
        <f t="shared" ca="1" si="22"/>
        <v>0</v>
      </c>
      <c r="AE43">
        <f t="shared" ca="1" si="23"/>
        <v>0</v>
      </c>
      <c r="AF43">
        <f t="shared" ca="1" si="24"/>
        <v>0</v>
      </c>
      <c r="AG43">
        <f t="shared" ca="1" si="25"/>
        <v>0</v>
      </c>
      <c r="AI43" s="40"/>
    </row>
    <row r="44" spans="1:35">
      <c r="A44" s="41">
        <f t="shared" ca="1" si="26"/>
        <v>0</v>
      </c>
      <c r="B44" s="42"/>
      <c r="C44" s="30">
        <f t="shared" ca="1" si="27"/>
        <v>0</v>
      </c>
      <c r="D44" s="30">
        <f>'Country performance'!B40</f>
        <v>0</v>
      </c>
      <c r="E44" s="41" t="e" cm="1">
        <f t="array" aca="1" ref="E44" ca="1">E$4*INDEX(INDIRECT("country"&amp;"["&amp;E$3&amp; "]"),'Country performance'!$A82)</f>
        <v>#REF!</v>
      </c>
      <c r="F44" s="41" t="e" cm="1">
        <f t="array" aca="1" ref="F44" ca="1">F$4*INDEX(INDIRECT("country"&amp;"["&amp;F$3&amp; "]"),'Country performance'!$A82)</f>
        <v>#REF!</v>
      </c>
      <c r="G44" s="41" t="e" cm="1">
        <f t="array" aca="1" ref="G44" ca="1">G$4*INDEX(INDIRECT("country"&amp;"["&amp;G$3&amp; "]"),'Country performance'!$A82)</f>
        <v>#REF!</v>
      </c>
      <c r="H44" s="41" t="e" cm="1">
        <f t="array" aca="1" ref="H44" ca="1">H$4*INDEX(INDIRECT("country"&amp;"["&amp;H$3&amp; "]"),'Country performance'!$A82)</f>
        <v>#REF!</v>
      </c>
      <c r="I44" s="41" t="e" cm="1">
        <f t="array" aca="1" ref="I44" ca="1">I$4*INDEX(INDIRECT("country"&amp;"["&amp;I$3&amp; "]"),'Country performance'!$A82)</f>
        <v>#REF!</v>
      </c>
      <c r="J44" s="41" t="e" cm="1">
        <f t="array" aca="1" ref="J44" ca="1">J$4*INDEX(INDIRECT("country"&amp;"["&amp;J$3&amp; "]"),'Country performance'!$A82)</f>
        <v>#REF!</v>
      </c>
      <c r="K44" s="41" t="e" cm="1">
        <f t="array" aca="1" ref="K44" ca="1">K$4*INDEX(INDIRECT("country"&amp;"["&amp;K$3&amp; "]"),'Country performance'!$A82)</f>
        <v>#REF!</v>
      </c>
      <c r="L44" s="41" t="e" cm="1">
        <f t="array" aca="1" ref="L44" ca="1">L$4*INDEX(INDIRECT("country"&amp;"["&amp;L$3&amp; "]"),'Country performance'!$A82)</f>
        <v>#REF!</v>
      </c>
      <c r="M44" s="41" t="e" cm="1">
        <f t="array" aca="1" ref="M44" ca="1">M$4*INDEX(INDIRECT("country"&amp;"["&amp;M$3&amp; "]"),'Country performance'!$A82)</f>
        <v>#REF!</v>
      </c>
      <c r="N44" s="41" t="e" cm="1">
        <f t="array" aca="1" ref="N44" ca="1">N$4*INDEX(INDIRECT("country"&amp;"["&amp;N$3&amp; "]"),'Country performance'!$A82)</f>
        <v>#REF!</v>
      </c>
      <c r="O44" s="41" t="e" cm="1">
        <f t="array" aca="1" ref="O44" ca="1">O$4*INDEX(INDIRECT("country"&amp;"["&amp;O$3&amp; "]"),'Country performance'!$A82)</f>
        <v>#REF!</v>
      </c>
      <c r="P44" s="41" t="e" cm="1">
        <f t="array" aca="1" ref="P44" ca="1">P$4*INDEX(INDIRECT("country"&amp;"["&amp;P$3&amp; "]"),'Country performance'!$A82)</f>
        <v>#REF!</v>
      </c>
      <c r="Q44" s="41" t="e" cm="1">
        <f t="array" aca="1" ref="Q44" ca="1">Q$4*INDEX(INDIRECT("country"&amp;"["&amp;Q$3&amp; "]"),'Country performance'!$A82)</f>
        <v>#REF!</v>
      </c>
      <c r="R44" t="s">
        <v>662</v>
      </c>
      <c r="S44" s="36">
        <f t="shared" ca="1" si="11"/>
        <v>0</v>
      </c>
      <c r="T44" s="43">
        <f t="shared" ca="1" si="12"/>
        <v>0</v>
      </c>
      <c r="U44">
        <f t="shared" ca="1" si="13"/>
        <v>0</v>
      </c>
      <c r="V44">
        <f t="shared" ca="1" si="14"/>
        <v>0</v>
      </c>
      <c r="W44">
        <f t="shared" ca="1" si="15"/>
        <v>0</v>
      </c>
      <c r="X44">
        <f t="shared" ca="1" si="16"/>
        <v>0</v>
      </c>
      <c r="Y44">
        <f t="shared" ca="1" si="17"/>
        <v>0</v>
      </c>
      <c r="Z44">
        <f t="shared" ca="1" si="18"/>
        <v>0</v>
      </c>
      <c r="AA44">
        <f t="shared" ca="1" si="19"/>
        <v>0</v>
      </c>
      <c r="AB44">
        <f t="shared" ca="1" si="20"/>
        <v>0</v>
      </c>
      <c r="AC44">
        <f t="shared" ca="1" si="21"/>
        <v>0</v>
      </c>
      <c r="AD44">
        <f t="shared" ca="1" si="22"/>
        <v>0</v>
      </c>
      <c r="AE44">
        <f t="shared" ca="1" si="23"/>
        <v>0</v>
      </c>
      <c r="AF44">
        <f t="shared" ca="1" si="24"/>
        <v>0</v>
      </c>
      <c r="AG44">
        <f t="shared" ca="1" si="25"/>
        <v>0</v>
      </c>
      <c r="AI44" s="40"/>
    </row>
    <row r="45" spans="1:35">
      <c r="A45" s="41">
        <f t="shared" ca="1" si="26"/>
        <v>0</v>
      </c>
      <c r="B45" s="42"/>
      <c r="C45" s="30">
        <f t="shared" ca="1" si="27"/>
        <v>0</v>
      </c>
      <c r="D45" s="30">
        <f>'Country performance'!B41</f>
        <v>0</v>
      </c>
      <c r="E45" s="41" t="e" cm="1">
        <f t="array" aca="1" ref="E45" ca="1">E$4*INDEX(INDIRECT("country"&amp;"["&amp;E$3&amp; "]"),'Country performance'!$A83)</f>
        <v>#REF!</v>
      </c>
      <c r="F45" s="41" t="e" cm="1">
        <f t="array" aca="1" ref="F45" ca="1">F$4*INDEX(INDIRECT("country"&amp;"["&amp;F$3&amp; "]"),'Country performance'!$A83)</f>
        <v>#REF!</v>
      </c>
      <c r="G45" s="41" t="e" cm="1">
        <f t="array" aca="1" ref="G45" ca="1">G$4*INDEX(INDIRECT("country"&amp;"["&amp;G$3&amp; "]"),'Country performance'!$A83)</f>
        <v>#REF!</v>
      </c>
      <c r="H45" s="41" t="e" cm="1">
        <f t="array" aca="1" ref="H45" ca="1">H$4*INDEX(INDIRECT("country"&amp;"["&amp;H$3&amp; "]"),'Country performance'!$A83)</f>
        <v>#REF!</v>
      </c>
      <c r="I45" s="41" t="e" cm="1">
        <f t="array" aca="1" ref="I45" ca="1">I$4*INDEX(INDIRECT("country"&amp;"["&amp;I$3&amp; "]"),'Country performance'!$A83)</f>
        <v>#REF!</v>
      </c>
      <c r="J45" s="41" t="e" cm="1">
        <f t="array" aca="1" ref="J45" ca="1">J$4*INDEX(INDIRECT("country"&amp;"["&amp;J$3&amp; "]"),'Country performance'!$A83)</f>
        <v>#REF!</v>
      </c>
      <c r="K45" s="41" t="e" cm="1">
        <f t="array" aca="1" ref="K45" ca="1">K$4*INDEX(INDIRECT("country"&amp;"["&amp;K$3&amp; "]"),'Country performance'!$A83)</f>
        <v>#REF!</v>
      </c>
      <c r="L45" s="41" t="e" cm="1">
        <f t="array" aca="1" ref="L45" ca="1">L$4*INDEX(INDIRECT("country"&amp;"["&amp;L$3&amp; "]"),'Country performance'!$A83)</f>
        <v>#REF!</v>
      </c>
      <c r="M45" s="41" t="e" cm="1">
        <f t="array" aca="1" ref="M45" ca="1">M$4*INDEX(INDIRECT("country"&amp;"["&amp;M$3&amp; "]"),'Country performance'!$A83)</f>
        <v>#REF!</v>
      </c>
      <c r="N45" s="41" t="e" cm="1">
        <f t="array" aca="1" ref="N45" ca="1">N$4*INDEX(INDIRECT("country"&amp;"["&amp;N$3&amp; "]"),'Country performance'!$A83)</f>
        <v>#REF!</v>
      </c>
      <c r="O45" s="41" t="e" cm="1">
        <f t="array" aca="1" ref="O45" ca="1">O$4*INDEX(INDIRECT("country"&amp;"["&amp;O$3&amp; "]"),'Country performance'!$A83)</f>
        <v>#REF!</v>
      </c>
      <c r="P45" s="41" t="e" cm="1">
        <f t="array" aca="1" ref="P45" ca="1">P$4*INDEX(INDIRECT("country"&amp;"["&amp;P$3&amp; "]"),'Country performance'!$A83)</f>
        <v>#REF!</v>
      </c>
      <c r="Q45" s="41" t="e" cm="1">
        <f t="array" aca="1" ref="Q45" ca="1">Q$4*INDEX(INDIRECT("country"&amp;"["&amp;Q$3&amp; "]"),'Country performance'!$A83)</f>
        <v>#REF!</v>
      </c>
      <c r="R45" t="s">
        <v>662</v>
      </c>
      <c r="S45" s="36">
        <f t="shared" ca="1" si="11"/>
        <v>0</v>
      </c>
      <c r="T45" s="43">
        <f t="shared" ca="1" si="12"/>
        <v>0</v>
      </c>
      <c r="U45">
        <f t="shared" ca="1" si="13"/>
        <v>0</v>
      </c>
      <c r="V45">
        <f t="shared" ca="1" si="14"/>
        <v>0</v>
      </c>
      <c r="W45">
        <f t="shared" ca="1" si="15"/>
        <v>0</v>
      </c>
      <c r="X45">
        <f t="shared" ca="1" si="16"/>
        <v>0</v>
      </c>
      <c r="Y45">
        <f t="shared" ca="1" si="17"/>
        <v>0</v>
      </c>
      <c r="Z45">
        <f t="shared" ca="1" si="18"/>
        <v>0</v>
      </c>
      <c r="AA45">
        <f t="shared" ca="1" si="19"/>
        <v>0</v>
      </c>
      <c r="AB45">
        <f t="shared" ca="1" si="20"/>
        <v>0</v>
      </c>
      <c r="AC45">
        <f t="shared" ca="1" si="21"/>
        <v>0</v>
      </c>
      <c r="AD45">
        <f t="shared" ca="1" si="22"/>
        <v>0</v>
      </c>
      <c r="AE45">
        <f t="shared" ca="1" si="23"/>
        <v>0</v>
      </c>
      <c r="AF45">
        <f t="shared" ca="1" si="24"/>
        <v>0</v>
      </c>
      <c r="AG45">
        <f t="shared" ca="1" si="25"/>
        <v>0</v>
      </c>
      <c r="AI45" s="40"/>
    </row>
    <row r="46" spans="1:35">
      <c r="A46" s="41"/>
      <c r="B46" s="42"/>
      <c r="C46" s="30"/>
      <c r="D46" s="30"/>
      <c r="E46" s="41"/>
      <c r="F46" s="41"/>
      <c r="G46" s="41"/>
      <c r="H46" s="41"/>
      <c r="I46" s="41"/>
      <c r="J46" s="41"/>
      <c r="K46" s="41"/>
      <c r="L46" s="41"/>
      <c r="M46" s="41"/>
      <c r="N46" s="41"/>
      <c r="O46" s="41"/>
      <c r="P46" s="41"/>
      <c r="Q46" s="41"/>
      <c r="S46" s="53"/>
      <c r="T46" s="43"/>
      <c r="AI46" s="40"/>
    </row>
    <row r="47" spans="1:35">
      <c r="A47" s="41"/>
      <c r="B47" s="42"/>
      <c r="C47" s="30"/>
      <c r="D47" s="30"/>
      <c r="E47" s="41"/>
      <c r="F47" s="41"/>
      <c r="G47" s="41"/>
      <c r="H47" s="41"/>
      <c r="I47" s="41"/>
      <c r="J47" s="41"/>
      <c r="K47" s="41"/>
      <c r="L47" s="41"/>
      <c r="M47" s="41"/>
      <c r="N47" s="41"/>
      <c r="O47" s="41"/>
      <c r="P47" s="41"/>
      <c r="Q47" s="41"/>
      <c r="S47" s="53"/>
      <c r="T47" s="43"/>
      <c r="AI47" s="40"/>
    </row>
    <row r="48" spans="1:35" ht="15" thickBot="1">
      <c r="A48" s="44">
        <f>S5</f>
        <v>0</v>
      </c>
      <c r="D48" t="str">
        <f>R5</f>
        <v xml:space="preserve">Total subjected to export restrictions </v>
      </c>
      <c r="T48" s="43"/>
      <c r="AI48" s="45"/>
    </row>
    <row r="49" spans="1:35" ht="15" thickBot="1">
      <c r="A49" s="27"/>
    </row>
    <row r="50" spans="1:35" ht="15" thickBot="1">
      <c r="A50" s="103" t="s">
        <v>656</v>
      </c>
      <c r="B50" s="30" t="s">
        <v>657</v>
      </c>
      <c r="C50" s="30" t="str">
        <f>T50</f>
        <v>% of market represented</v>
      </c>
      <c r="D50" s="65" t="s">
        <v>663</v>
      </c>
      <c r="E50" s="31"/>
      <c r="F50" s="31"/>
      <c r="G50" s="31"/>
      <c r="H50" s="31"/>
      <c r="I50" s="31"/>
      <c r="J50" s="31"/>
      <c r="K50" s="31"/>
      <c r="L50" s="31"/>
      <c r="M50" s="31"/>
      <c r="N50" s="31"/>
      <c r="O50" s="31"/>
      <c r="P50" s="31"/>
      <c r="Q50" s="31"/>
      <c r="T50" s="32" t="s">
        <v>659</v>
      </c>
      <c r="U50">
        <f t="shared" ref="U50:AE50" si="28">E50</f>
        <v>0</v>
      </c>
      <c r="V50">
        <f t="shared" si="28"/>
        <v>0</v>
      </c>
      <c r="W50">
        <f t="shared" si="28"/>
        <v>0</v>
      </c>
      <c r="X50">
        <f t="shared" si="28"/>
        <v>0</v>
      </c>
      <c r="Y50">
        <f t="shared" si="28"/>
        <v>0</v>
      </c>
      <c r="Z50">
        <f t="shared" si="28"/>
        <v>0</v>
      </c>
      <c r="AA50">
        <f t="shared" si="28"/>
        <v>0</v>
      </c>
      <c r="AB50">
        <f t="shared" si="28"/>
        <v>0</v>
      </c>
      <c r="AC50">
        <f t="shared" si="28"/>
        <v>0</v>
      </c>
      <c r="AD50">
        <f t="shared" si="28"/>
        <v>0</v>
      </c>
      <c r="AE50">
        <f t="shared" si="28"/>
        <v>0</v>
      </c>
      <c r="AF50">
        <f>P50</f>
        <v>0</v>
      </c>
      <c r="AG50">
        <f>Q50</f>
        <v>0</v>
      </c>
      <c r="AI50" s="33"/>
    </row>
    <row r="51" spans="1:35">
      <c r="A51" s="103"/>
      <c r="B51" s="30">
        <f>S51</f>
        <v>0</v>
      </c>
      <c r="C51" s="30">
        <f t="shared" ref="C51:C77" si="29">T51</f>
        <v>0</v>
      </c>
      <c r="D51" s="30" t="s">
        <v>660</v>
      </c>
      <c r="E51" s="34"/>
      <c r="F51" s="34"/>
      <c r="G51" s="34"/>
      <c r="H51" s="34"/>
      <c r="I51" s="34"/>
      <c r="J51" s="34"/>
      <c r="K51" s="34"/>
      <c r="L51" s="35"/>
      <c r="M51" s="35"/>
      <c r="N51" s="35"/>
      <c r="O51" s="35"/>
      <c r="P51" s="35"/>
      <c r="Q51" s="35"/>
      <c r="R51" t="s">
        <v>661</v>
      </c>
      <c r="S51" s="36">
        <f>SUM(U51:AG51)</f>
        <v>0</v>
      </c>
      <c r="T51" s="37">
        <f>SUM($E51:Q51)</f>
        <v>0</v>
      </c>
      <c r="U51">
        <f t="shared" ref="U51:AE51" si="30">(100*E51)^2</f>
        <v>0</v>
      </c>
      <c r="V51">
        <f t="shared" si="30"/>
        <v>0</v>
      </c>
      <c r="W51">
        <f t="shared" si="30"/>
        <v>0</v>
      </c>
      <c r="X51">
        <f t="shared" si="30"/>
        <v>0</v>
      </c>
      <c r="Y51">
        <f t="shared" si="30"/>
        <v>0</v>
      </c>
      <c r="Z51">
        <f t="shared" si="30"/>
        <v>0</v>
      </c>
      <c r="AA51">
        <f t="shared" si="30"/>
        <v>0</v>
      </c>
      <c r="AB51">
        <f t="shared" si="30"/>
        <v>0</v>
      </c>
      <c r="AC51">
        <f t="shared" si="30"/>
        <v>0</v>
      </c>
      <c r="AD51">
        <f t="shared" si="30"/>
        <v>0</v>
      </c>
      <c r="AE51">
        <f t="shared" si="30"/>
        <v>0</v>
      </c>
      <c r="AF51">
        <f>(100*P51)^2</f>
        <v>0</v>
      </c>
      <c r="AG51">
        <f>(100*Q51)^2</f>
        <v>0</v>
      </c>
      <c r="AI51" s="33"/>
    </row>
    <row r="52" spans="1:35">
      <c r="A52" s="30"/>
      <c r="B52" s="30"/>
      <c r="C52" s="30">
        <f>T52</f>
        <v>0</v>
      </c>
      <c r="D52" s="30" t="s">
        <v>127</v>
      </c>
      <c r="E52" s="38"/>
      <c r="F52" s="38"/>
      <c r="G52" s="38"/>
      <c r="H52" s="38"/>
      <c r="I52" s="38"/>
      <c r="J52" s="38"/>
      <c r="K52" s="38"/>
      <c r="L52" s="39"/>
      <c r="M52" s="39"/>
      <c r="N52" s="39"/>
      <c r="O52" s="39"/>
      <c r="P52" s="39"/>
      <c r="Q52" s="39"/>
      <c r="R52" s="31" t="s">
        <v>647</v>
      </c>
      <c r="S52" s="36">
        <f t="shared" ref="S52:S62" si="31">SUM(U52:AG52)</f>
        <v>0</v>
      </c>
      <c r="U52">
        <f>IF(E52&lt;&gt;"Yes",0,E$51)</f>
        <v>0</v>
      </c>
      <c r="V52">
        <f t="shared" ref="V52:AG52" si="32">IF(F52&lt;&gt;"Yes",0,F$51)</f>
        <v>0</v>
      </c>
      <c r="W52">
        <f t="shared" si="32"/>
        <v>0</v>
      </c>
      <c r="X52">
        <f t="shared" si="32"/>
        <v>0</v>
      </c>
      <c r="Y52">
        <f t="shared" si="32"/>
        <v>0</v>
      </c>
      <c r="Z52">
        <f t="shared" si="32"/>
        <v>0</v>
      </c>
      <c r="AA52">
        <f t="shared" si="32"/>
        <v>0</v>
      </c>
      <c r="AB52">
        <f t="shared" si="32"/>
        <v>0</v>
      </c>
      <c r="AC52">
        <f t="shared" si="32"/>
        <v>0</v>
      </c>
      <c r="AD52">
        <f t="shared" si="32"/>
        <v>0</v>
      </c>
      <c r="AE52">
        <f t="shared" si="32"/>
        <v>0</v>
      </c>
      <c r="AF52">
        <f t="shared" si="32"/>
        <v>0</v>
      </c>
      <c r="AG52">
        <f t="shared" si="32"/>
        <v>0</v>
      </c>
      <c r="AI52" s="40"/>
    </row>
    <row r="53" spans="1:35">
      <c r="A53" s="41">
        <f t="shared" ref="A53:A66" ca="1" si="33">_xlfn.AGGREGATE(9,6,E53:Q53)</f>
        <v>0</v>
      </c>
      <c r="B53" s="42"/>
      <c r="C53" s="30">
        <f t="shared" ca="1" si="29"/>
        <v>0</v>
      </c>
      <c r="D53" s="30" t="str">
        <f>'Country performance'!B2</f>
        <v>WGI - Political stability &amp; absence of Violence/terrorism (2020)</v>
      </c>
      <c r="E53" s="41" t="e" cm="1">
        <f t="array" aca="1" ref="E53" ca="1">E$51*INDEX(INDIRECT("country"&amp;"["&amp;E$50&amp; "]"),'Country performance'!$A44)</f>
        <v>#REF!</v>
      </c>
      <c r="F53" s="41" t="e" cm="1">
        <f t="array" aca="1" ref="F53" ca="1">F$51*INDEX(INDIRECT("country"&amp;"["&amp;F$50&amp; "]"),'Country performance'!$A44)</f>
        <v>#REF!</v>
      </c>
      <c r="G53" s="41" t="e" cm="1">
        <f t="array" aca="1" ref="G53" ca="1">G$51*INDEX(INDIRECT("country"&amp;"["&amp;G$50&amp; "]"),'Country performance'!$A44)</f>
        <v>#REF!</v>
      </c>
      <c r="H53" s="41" t="e" cm="1">
        <f t="array" aca="1" ref="H53" ca="1">H$51*INDEX(INDIRECT("country"&amp;"["&amp;H$50&amp; "]"),'Country performance'!$A44)</f>
        <v>#REF!</v>
      </c>
      <c r="I53" s="41" t="e" cm="1">
        <f t="array" aca="1" ref="I53" ca="1">I$51*INDEX(INDIRECT("country"&amp;"["&amp;I$50&amp; "]"),'Country performance'!$A44)</f>
        <v>#REF!</v>
      </c>
      <c r="J53" s="41" t="e" cm="1">
        <f t="array" aca="1" ref="J53" ca="1">J$51*INDEX(INDIRECT("country"&amp;"["&amp;J$50&amp; "]"),'Country performance'!$A44)</f>
        <v>#REF!</v>
      </c>
      <c r="K53" s="41" t="e" cm="1">
        <f t="array" aca="1" ref="K53" ca="1">K$51*INDEX(INDIRECT("country"&amp;"["&amp;K$50&amp; "]"),'Country performance'!$A44)</f>
        <v>#REF!</v>
      </c>
      <c r="L53" s="41" t="e" cm="1">
        <f t="array" aca="1" ref="L53" ca="1">L$51*INDEX(INDIRECT("country"&amp;"["&amp;L$50&amp; "]"),'Country performance'!$A44)</f>
        <v>#REF!</v>
      </c>
      <c r="M53" s="41" t="e" cm="1">
        <f t="array" aca="1" ref="M53" ca="1">M$51*INDEX(INDIRECT("country"&amp;"["&amp;M$50&amp; "]"),'Country performance'!$A44)</f>
        <v>#REF!</v>
      </c>
      <c r="N53" s="41" t="e" cm="1">
        <f t="array" aca="1" ref="N53" ca="1">N$51*INDEX(INDIRECT("country"&amp;"["&amp;N$50&amp; "]"),'Country performance'!$A44)</f>
        <v>#REF!</v>
      </c>
      <c r="O53" s="41" t="e" cm="1">
        <f t="array" aca="1" ref="O53" ca="1">O$51*INDEX(INDIRECT("country"&amp;"["&amp;O$50&amp; "]"),'Country performance'!$A44)</f>
        <v>#REF!</v>
      </c>
      <c r="P53" s="41" t="e" cm="1">
        <f t="array" aca="1" ref="P53" ca="1">P$51*INDEX(INDIRECT("country"&amp;"["&amp;P$50&amp; "]"),'Country performance'!$A44)</f>
        <v>#REF!</v>
      </c>
      <c r="Q53" s="41" t="e" cm="1">
        <f t="array" aca="1" ref="Q53" ca="1">Q$51*INDEX(INDIRECT("country"&amp;"["&amp;Q$50&amp; "]"),'Country performance'!$A44)</f>
        <v>#REF!</v>
      </c>
      <c r="R53" t="s">
        <v>662</v>
      </c>
      <c r="S53" s="36">
        <f t="shared" ca="1" si="31"/>
        <v>0</v>
      </c>
      <c r="T53" s="43">
        <f ca="1">T$51-S53</f>
        <v>0</v>
      </c>
      <c r="U53">
        <f ca="1">IFERROR((E53/E53-1),E$51)</f>
        <v>0</v>
      </c>
      <c r="V53">
        <f t="shared" ref="V53:AG68" ca="1" si="34">IFERROR((F53/F53-1),F$51)</f>
        <v>0</v>
      </c>
      <c r="W53">
        <f t="shared" ca="1" si="34"/>
        <v>0</v>
      </c>
      <c r="X53">
        <f t="shared" ca="1" si="34"/>
        <v>0</v>
      </c>
      <c r="Y53">
        <f t="shared" ca="1" si="34"/>
        <v>0</v>
      </c>
      <c r="Z53">
        <f t="shared" ca="1" si="34"/>
        <v>0</v>
      </c>
      <c r="AA53">
        <f t="shared" ca="1" si="34"/>
        <v>0</v>
      </c>
      <c r="AB53">
        <f t="shared" ca="1" si="34"/>
        <v>0</v>
      </c>
      <c r="AC53">
        <f t="shared" ca="1" si="34"/>
        <v>0</v>
      </c>
      <c r="AD53">
        <f t="shared" ca="1" si="34"/>
        <v>0</v>
      </c>
      <c r="AE53">
        <f t="shared" ca="1" si="34"/>
        <v>0</v>
      </c>
      <c r="AF53">
        <f t="shared" ca="1" si="34"/>
        <v>0</v>
      </c>
      <c r="AG53">
        <f t="shared" ca="1" si="34"/>
        <v>0</v>
      </c>
      <c r="AI53" s="40"/>
    </row>
    <row r="54" spans="1:35">
      <c r="A54" s="41">
        <f t="shared" ca="1" si="33"/>
        <v>0</v>
      </c>
      <c r="B54" s="42"/>
      <c r="C54" s="30">
        <f t="shared" ca="1" si="29"/>
        <v>0</v>
      </c>
      <c r="D54" s="30" t="str">
        <f>'Country performance'!B3</f>
        <v>WGI - Government effectiveness (2020)</v>
      </c>
      <c r="E54" s="41" t="e" cm="1">
        <f t="array" aca="1" ref="E54" ca="1">E$51*INDEX(INDIRECT("country"&amp;"["&amp;E$50&amp; "]"),'Country performance'!$A45)</f>
        <v>#REF!</v>
      </c>
      <c r="F54" s="41" t="e" cm="1">
        <f t="array" aca="1" ref="F54" ca="1">F$51*INDEX(INDIRECT("country"&amp;"["&amp;F$50&amp; "]"),'Country performance'!$A45)</f>
        <v>#REF!</v>
      </c>
      <c r="G54" s="41" t="e" cm="1">
        <f t="array" aca="1" ref="G54" ca="1">G$51*INDEX(INDIRECT("country"&amp;"["&amp;G$50&amp; "]"),'Country performance'!$A45)</f>
        <v>#REF!</v>
      </c>
      <c r="H54" s="41" t="e" cm="1">
        <f t="array" aca="1" ref="H54" ca="1">H$51*INDEX(INDIRECT("country"&amp;"["&amp;H$50&amp; "]"),'Country performance'!$A45)</f>
        <v>#REF!</v>
      </c>
      <c r="I54" s="41" t="e" cm="1">
        <f t="array" aca="1" ref="I54" ca="1">I$51*INDEX(INDIRECT("country"&amp;"["&amp;I$50&amp; "]"),'Country performance'!$A45)</f>
        <v>#REF!</v>
      </c>
      <c r="J54" s="41" t="e" cm="1">
        <f t="array" aca="1" ref="J54" ca="1">J$51*INDEX(INDIRECT("country"&amp;"["&amp;J$50&amp; "]"),'Country performance'!$A45)</f>
        <v>#REF!</v>
      </c>
      <c r="K54" s="41" t="e" cm="1">
        <f t="array" aca="1" ref="K54" ca="1">K$51*INDEX(INDIRECT("country"&amp;"["&amp;K$50&amp; "]"),'Country performance'!$A45)</f>
        <v>#REF!</v>
      </c>
      <c r="L54" s="41" t="e" cm="1">
        <f t="array" aca="1" ref="L54" ca="1">L$51*INDEX(INDIRECT("country"&amp;"["&amp;L$50&amp; "]"),'Country performance'!$A45)</f>
        <v>#REF!</v>
      </c>
      <c r="M54" s="41" t="e" cm="1">
        <f t="array" aca="1" ref="M54" ca="1">M$51*INDEX(INDIRECT("country"&amp;"["&amp;M$50&amp; "]"),'Country performance'!$A45)</f>
        <v>#REF!</v>
      </c>
      <c r="N54" s="41" t="e" cm="1">
        <f t="array" aca="1" ref="N54" ca="1">N$51*INDEX(INDIRECT("country"&amp;"["&amp;N$50&amp; "]"),'Country performance'!$A45)</f>
        <v>#REF!</v>
      </c>
      <c r="O54" s="41" t="e" cm="1">
        <f t="array" aca="1" ref="O54" ca="1">O$51*INDEX(INDIRECT("country"&amp;"["&amp;O$50&amp; "]"),'Country performance'!$A45)</f>
        <v>#REF!</v>
      </c>
      <c r="P54" s="41" t="e" cm="1">
        <f t="array" aca="1" ref="P54" ca="1">P$51*INDEX(INDIRECT("country"&amp;"["&amp;P$50&amp; "]"),'Country performance'!$A45)</f>
        <v>#REF!</v>
      </c>
      <c r="Q54" s="41" t="e" cm="1">
        <f t="array" aca="1" ref="Q54" ca="1">Q$51*INDEX(INDIRECT("country"&amp;"["&amp;Q$50&amp; "]"),'Country performance'!$A45)</f>
        <v>#REF!</v>
      </c>
      <c r="R54" t="s">
        <v>662</v>
      </c>
      <c r="S54" s="36">
        <f t="shared" ca="1" si="31"/>
        <v>0</v>
      </c>
      <c r="T54" s="43">
        <f t="shared" ref="T54:T77" ca="1" si="35">T$51-S54</f>
        <v>0</v>
      </c>
      <c r="U54">
        <f t="shared" ref="U54:AG77" ca="1" si="36">IFERROR((E54/E54-1),E$51)</f>
        <v>0</v>
      </c>
      <c r="V54">
        <f t="shared" ca="1" si="34"/>
        <v>0</v>
      </c>
      <c r="W54">
        <f t="shared" ca="1" si="34"/>
        <v>0</v>
      </c>
      <c r="X54">
        <f t="shared" ca="1" si="34"/>
        <v>0</v>
      </c>
      <c r="Y54">
        <f t="shared" ca="1" si="34"/>
        <v>0</v>
      </c>
      <c r="Z54">
        <f t="shared" ca="1" si="34"/>
        <v>0</v>
      </c>
      <c r="AA54">
        <f t="shared" ca="1" si="34"/>
        <v>0</v>
      </c>
      <c r="AB54">
        <f t="shared" ca="1" si="34"/>
        <v>0</v>
      </c>
      <c r="AC54">
        <f t="shared" ca="1" si="34"/>
        <v>0</v>
      </c>
      <c r="AD54">
        <f t="shared" ca="1" si="34"/>
        <v>0</v>
      </c>
      <c r="AE54">
        <f t="shared" ca="1" si="34"/>
        <v>0</v>
      </c>
      <c r="AF54">
        <f t="shared" ca="1" si="34"/>
        <v>0</v>
      </c>
      <c r="AG54">
        <f t="shared" ca="1" si="34"/>
        <v>0</v>
      </c>
      <c r="AI54" s="40"/>
    </row>
    <row r="55" spans="1:35">
      <c r="A55" s="41">
        <f t="shared" ca="1" si="33"/>
        <v>0</v>
      </c>
      <c r="B55" s="42"/>
      <c r="C55" s="30">
        <f t="shared" ca="1" si="29"/>
        <v>0</v>
      </c>
      <c r="D55" s="30" t="str">
        <f>'Country performance'!B4</f>
        <v>WGI - Regulatory Quality (2020)</v>
      </c>
      <c r="E55" s="41" t="e" cm="1">
        <f t="array" aca="1" ref="E55" ca="1">E$51*INDEX(INDIRECT("country"&amp;"["&amp;E$50&amp; "]"),'Country performance'!$A46)</f>
        <v>#REF!</v>
      </c>
      <c r="F55" s="41" t="e" cm="1">
        <f t="array" aca="1" ref="F55" ca="1">F$51*INDEX(INDIRECT("country"&amp;"["&amp;F$50&amp; "]"),'Country performance'!$A46)</f>
        <v>#REF!</v>
      </c>
      <c r="G55" s="41" t="e" cm="1">
        <f t="array" aca="1" ref="G55" ca="1">G$51*INDEX(INDIRECT("country"&amp;"["&amp;G$50&amp; "]"),'Country performance'!$A46)</f>
        <v>#REF!</v>
      </c>
      <c r="H55" s="41" t="e" cm="1">
        <f t="array" aca="1" ref="H55" ca="1">H$51*INDEX(INDIRECT("country"&amp;"["&amp;H$50&amp; "]"),'Country performance'!$A46)</f>
        <v>#REF!</v>
      </c>
      <c r="I55" s="41" t="e" cm="1">
        <f t="array" aca="1" ref="I55" ca="1">I$51*INDEX(INDIRECT("country"&amp;"["&amp;I$50&amp; "]"),'Country performance'!$A46)</f>
        <v>#REF!</v>
      </c>
      <c r="J55" s="41" t="e" cm="1">
        <f t="array" aca="1" ref="J55" ca="1">J$51*INDEX(INDIRECT("country"&amp;"["&amp;J$50&amp; "]"),'Country performance'!$A46)</f>
        <v>#REF!</v>
      </c>
      <c r="K55" s="41" t="e" cm="1">
        <f t="array" aca="1" ref="K55" ca="1">K$51*INDEX(INDIRECT("country"&amp;"["&amp;K$50&amp; "]"),'Country performance'!$A46)</f>
        <v>#REF!</v>
      </c>
      <c r="L55" s="41" t="e" cm="1">
        <f t="array" aca="1" ref="L55" ca="1">L$51*INDEX(INDIRECT("country"&amp;"["&amp;L$50&amp; "]"),'Country performance'!$A46)</f>
        <v>#REF!</v>
      </c>
      <c r="M55" s="41" t="e" cm="1">
        <f t="array" aca="1" ref="M55" ca="1">M$51*INDEX(INDIRECT("country"&amp;"["&amp;M$50&amp; "]"),'Country performance'!$A46)</f>
        <v>#REF!</v>
      </c>
      <c r="N55" s="41" t="e" cm="1">
        <f t="array" aca="1" ref="N55" ca="1">N$51*INDEX(INDIRECT("country"&amp;"["&amp;N$50&amp; "]"),'Country performance'!$A46)</f>
        <v>#REF!</v>
      </c>
      <c r="O55" s="41" t="e" cm="1">
        <f t="array" aca="1" ref="O55" ca="1">O$51*INDEX(INDIRECT("country"&amp;"["&amp;O$50&amp; "]"),'Country performance'!$A46)</f>
        <v>#REF!</v>
      </c>
      <c r="P55" s="41" t="e" cm="1">
        <f t="array" aca="1" ref="P55" ca="1">P$51*INDEX(INDIRECT("country"&amp;"["&amp;P$50&amp; "]"),'Country performance'!$A46)</f>
        <v>#REF!</v>
      </c>
      <c r="Q55" s="41" t="e" cm="1">
        <f t="array" aca="1" ref="Q55" ca="1">Q$51*INDEX(INDIRECT("country"&amp;"["&amp;Q$50&amp; "]"),'Country performance'!$A46)</f>
        <v>#REF!</v>
      </c>
      <c r="R55" t="s">
        <v>662</v>
      </c>
      <c r="S55" s="36">
        <f t="shared" ca="1" si="31"/>
        <v>0</v>
      </c>
      <c r="T55" s="43">
        <f t="shared" ca="1" si="35"/>
        <v>0</v>
      </c>
      <c r="U55">
        <f t="shared" ca="1" si="36"/>
        <v>0</v>
      </c>
      <c r="V55">
        <f t="shared" ca="1" si="34"/>
        <v>0</v>
      </c>
      <c r="W55">
        <f t="shared" ca="1" si="34"/>
        <v>0</v>
      </c>
      <c r="X55">
        <f t="shared" ca="1" si="34"/>
        <v>0</v>
      </c>
      <c r="Y55">
        <f t="shared" ca="1" si="34"/>
        <v>0</v>
      </c>
      <c r="Z55">
        <f t="shared" ca="1" si="34"/>
        <v>0</v>
      </c>
      <c r="AA55">
        <f t="shared" ca="1" si="34"/>
        <v>0</v>
      </c>
      <c r="AB55">
        <f t="shared" ca="1" si="34"/>
        <v>0</v>
      </c>
      <c r="AC55">
        <f t="shared" ca="1" si="34"/>
        <v>0</v>
      </c>
      <c r="AD55">
        <f t="shared" ca="1" si="34"/>
        <v>0</v>
      </c>
      <c r="AE55">
        <f t="shared" ca="1" si="34"/>
        <v>0</v>
      </c>
      <c r="AF55">
        <f t="shared" ca="1" si="34"/>
        <v>0</v>
      </c>
      <c r="AG55">
        <f t="shared" ca="1" si="34"/>
        <v>0</v>
      </c>
      <c r="AI55" s="40"/>
    </row>
    <row r="56" spans="1:35">
      <c r="A56" s="41">
        <f t="shared" ca="1" si="33"/>
        <v>0</v>
      </c>
      <c r="B56" s="42"/>
      <c r="C56" s="30">
        <f t="shared" ca="1" si="29"/>
        <v>0</v>
      </c>
      <c r="D56" s="30" t="str">
        <f>'Country performance'!B5</f>
        <v>WGI - Rule of law (2020)</v>
      </c>
      <c r="E56" s="41" t="e" cm="1">
        <f t="array" aca="1" ref="E56" ca="1">E$51*INDEX(INDIRECT("country"&amp;"["&amp;E$50&amp; "]"),'Country performance'!$A47)</f>
        <v>#REF!</v>
      </c>
      <c r="F56" s="41" t="e" cm="1">
        <f t="array" aca="1" ref="F56" ca="1">F$51*INDEX(INDIRECT("country"&amp;"["&amp;F$50&amp; "]"),'Country performance'!$A47)</f>
        <v>#REF!</v>
      </c>
      <c r="G56" s="41" t="e" cm="1">
        <f t="array" aca="1" ref="G56" ca="1">G$51*INDEX(INDIRECT("country"&amp;"["&amp;G$50&amp; "]"),'Country performance'!$A47)</f>
        <v>#REF!</v>
      </c>
      <c r="H56" s="41" t="e" cm="1">
        <f t="array" aca="1" ref="H56" ca="1">H$51*INDEX(INDIRECT("country"&amp;"["&amp;H$50&amp; "]"),'Country performance'!$A47)</f>
        <v>#REF!</v>
      </c>
      <c r="I56" s="41" t="e" cm="1">
        <f t="array" aca="1" ref="I56" ca="1">I$51*INDEX(INDIRECT("country"&amp;"["&amp;I$50&amp; "]"),'Country performance'!$A47)</f>
        <v>#REF!</v>
      </c>
      <c r="J56" s="41" t="e" cm="1">
        <f t="array" aca="1" ref="J56" ca="1">J$51*INDEX(INDIRECT("country"&amp;"["&amp;J$50&amp; "]"),'Country performance'!$A47)</f>
        <v>#REF!</v>
      </c>
      <c r="K56" s="41" t="e" cm="1">
        <f t="array" aca="1" ref="K56" ca="1">K$51*INDEX(INDIRECT("country"&amp;"["&amp;K$50&amp; "]"),'Country performance'!$A47)</f>
        <v>#REF!</v>
      </c>
      <c r="L56" s="41" t="e" cm="1">
        <f t="array" aca="1" ref="L56" ca="1">L$51*INDEX(INDIRECT("country"&amp;"["&amp;L$50&amp; "]"),'Country performance'!$A47)</f>
        <v>#REF!</v>
      </c>
      <c r="M56" s="41" t="e" cm="1">
        <f t="array" aca="1" ref="M56" ca="1">M$51*INDEX(INDIRECT("country"&amp;"["&amp;M$50&amp; "]"),'Country performance'!$A47)</f>
        <v>#REF!</v>
      </c>
      <c r="N56" s="41" t="e" cm="1">
        <f t="array" aca="1" ref="N56" ca="1">N$51*INDEX(INDIRECT("country"&amp;"["&amp;N$50&amp; "]"),'Country performance'!$A47)</f>
        <v>#REF!</v>
      </c>
      <c r="O56" s="41" t="e" cm="1">
        <f t="array" aca="1" ref="O56" ca="1">O$51*INDEX(INDIRECT("country"&amp;"["&amp;O$50&amp; "]"),'Country performance'!$A47)</f>
        <v>#REF!</v>
      </c>
      <c r="P56" s="41" t="e" cm="1">
        <f t="array" aca="1" ref="P56" ca="1">P$51*INDEX(INDIRECT("country"&amp;"["&amp;P$50&amp; "]"),'Country performance'!$A47)</f>
        <v>#REF!</v>
      </c>
      <c r="Q56" s="41" t="e" cm="1">
        <f t="array" aca="1" ref="Q56" ca="1">Q$51*INDEX(INDIRECT("country"&amp;"["&amp;Q$50&amp; "]"),'Country performance'!$A47)</f>
        <v>#REF!</v>
      </c>
      <c r="R56" t="s">
        <v>662</v>
      </c>
      <c r="S56" s="36">
        <f t="shared" ca="1" si="31"/>
        <v>0</v>
      </c>
      <c r="T56" s="43">
        <f t="shared" ca="1" si="35"/>
        <v>0</v>
      </c>
      <c r="U56">
        <f t="shared" ca="1" si="36"/>
        <v>0</v>
      </c>
      <c r="V56">
        <f t="shared" ca="1" si="34"/>
        <v>0</v>
      </c>
      <c r="W56">
        <f t="shared" ca="1" si="34"/>
        <v>0</v>
      </c>
      <c r="X56">
        <f t="shared" ca="1" si="34"/>
        <v>0</v>
      </c>
      <c r="Y56">
        <f t="shared" ca="1" si="34"/>
        <v>0</v>
      </c>
      <c r="Z56">
        <f t="shared" ca="1" si="34"/>
        <v>0</v>
      </c>
      <c r="AA56">
        <f t="shared" ca="1" si="34"/>
        <v>0</v>
      </c>
      <c r="AB56">
        <f t="shared" ca="1" si="34"/>
        <v>0</v>
      </c>
      <c r="AC56">
        <f t="shared" ca="1" si="34"/>
        <v>0</v>
      </c>
      <c r="AD56">
        <f t="shared" ca="1" si="34"/>
        <v>0</v>
      </c>
      <c r="AE56">
        <f t="shared" ca="1" si="34"/>
        <v>0</v>
      </c>
      <c r="AF56">
        <f t="shared" ca="1" si="34"/>
        <v>0</v>
      </c>
      <c r="AG56">
        <f t="shared" ca="1" si="34"/>
        <v>0</v>
      </c>
      <c r="AI56" s="40"/>
    </row>
    <row r="57" spans="1:35">
      <c r="A57" s="41">
        <f t="shared" ca="1" si="33"/>
        <v>0</v>
      </c>
      <c r="B57" s="42"/>
      <c r="C57" s="30">
        <f t="shared" ca="1" si="29"/>
        <v>0</v>
      </c>
      <c r="D57" s="30" t="str">
        <f>'Country performance'!B6</f>
        <v>WGI - Control of corruption (2020)</v>
      </c>
      <c r="E57" s="41" t="e" cm="1">
        <f t="array" aca="1" ref="E57" ca="1">E$51*INDEX(INDIRECT("country"&amp;"["&amp;E$50&amp; "]"),'Country performance'!$A48)</f>
        <v>#REF!</v>
      </c>
      <c r="F57" s="41" t="e" cm="1">
        <f t="array" aca="1" ref="F57" ca="1">F$51*INDEX(INDIRECT("country"&amp;"["&amp;F$50&amp; "]"),'Country performance'!$A48)</f>
        <v>#REF!</v>
      </c>
      <c r="G57" s="41" t="e" cm="1">
        <f t="array" aca="1" ref="G57" ca="1">G$51*INDEX(INDIRECT("country"&amp;"["&amp;G$50&amp; "]"),'Country performance'!$A48)</f>
        <v>#REF!</v>
      </c>
      <c r="H57" s="41" t="e" cm="1">
        <f t="array" aca="1" ref="H57" ca="1">H$51*INDEX(INDIRECT("country"&amp;"["&amp;H$50&amp; "]"),'Country performance'!$A48)</f>
        <v>#REF!</v>
      </c>
      <c r="I57" s="41" t="e" cm="1">
        <f t="array" aca="1" ref="I57" ca="1">I$51*INDEX(INDIRECT("country"&amp;"["&amp;I$50&amp; "]"),'Country performance'!$A48)</f>
        <v>#REF!</v>
      </c>
      <c r="J57" s="41" t="e" cm="1">
        <f t="array" aca="1" ref="J57" ca="1">J$51*INDEX(INDIRECT("country"&amp;"["&amp;J$50&amp; "]"),'Country performance'!$A48)</f>
        <v>#REF!</v>
      </c>
      <c r="K57" s="41" t="e" cm="1">
        <f t="array" aca="1" ref="K57" ca="1">K$51*INDEX(INDIRECT("country"&amp;"["&amp;K$50&amp; "]"),'Country performance'!$A48)</f>
        <v>#REF!</v>
      </c>
      <c r="L57" s="41" t="e" cm="1">
        <f t="array" aca="1" ref="L57" ca="1">L$51*INDEX(INDIRECT("country"&amp;"["&amp;L$50&amp; "]"),'Country performance'!$A48)</f>
        <v>#REF!</v>
      </c>
      <c r="M57" s="41" t="e" cm="1">
        <f t="array" aca="1" ref="M57" ca="1">M$51*INDEX(INDIRECT("country"&amp;"["&amp;M$50&amp; "]"),'Country performance'!$A48)</f>
        <v>#REF!</v>
      </c>
      <c r="N57" s="41" t="e" cm="1">
        <f t="array" aca="1" ref="N57" ca="1">N$51*INDEX(INDIRECT("country"&amp;"["&amp;N$50&amp; "]"),'Country performance'!$A48)</f>
        <v>#REF!</v>
      </c>
      <c r="O57" s="41" t="e" cm="1">
        <f t="array" aca="1" ref="O57" ca="1">O$51*INDEX(INDIRECT("country"&amp;"["&amp;O$50&amp; "]"),'Country performance'!$A48)</f>
        <v>#REF!</v>
      </c>
      <c r="P57" s="41" t="e" cm="1">
        <f t="array" aca="1" ref="P57" ca="1">P$51*INDEX(INDIRECT("country"&amp;"["&amp;P$50&amp; "]"),'Country performance'!$A48)</f>
        <v>#REF!</v>
      </c>
      <c r="Q57" s="41" t="e" cm="1">
        <f t="array" aca="1" ref="Q57" ca="1">Q$51*INDEX(INDIRECT("country"&amp;"["&amp;Q$50&amp; "]"),'Country performance'!$A48)</f>
        <v>#REF!</v>
      </c>
      <c r="R57" t="s">
        <v>662</v>
      </c>
      <c r="S57" s="36">
        <f t="shared" ca="1" si="31"/>
        <v>0</v>
      </c>
      <c r="T57" s="43">
        <f t="shared" ca="1" si="35"/>
        <v>0</v>
      </c>
      <c r="U57">
        <f t="shared" ca="1" si="36"/>
        <v>0</v>
      </c>
      <c r="V57">
        <f t="shared" ca="1" si="34"/>
        <v>0</v>
      </c>
      <c r="W57">
        <f t="shared" ca="1" si="34"/>
        <v>0</v>
      </c>
      <c r="X57">
        <f t="shared" ca="1" si="34"/>
        <v>0</v>
      </c>
      <c r="Y57">
        <f t="shared" ca="1" si="34"/>
        <v>0</v>
      </c>
      <c r="Z57">
        <f t="shared" ca="1" si="34"/>
        <v>0</v>
      </c>
      <c r="AA57">
        <f t="shared" ca="1" si="34"/>
        <v>0</v>
      </c>
      <c r="AB57">
        <f t="shared" ca="1" si="34"/>
        <v>0</v>
      </c>
      <c r="AC57">
        <f t="shared" ca="1" si="34"/>
        <v>0</v>
      </c>
      <c r="AD57">
        <f t="shared" ca="1" si="34"/>
        <v>0</v>
      </c>
      <c r="AE57">
        <f t="shared" ca="1" si="34"/>
        <v>0</v>
      </c>
      <c r="AF57">
        <f t="shared" ca="1" si="34"/>
        <v>0</v>
      </c>
      <c r="AG57">
        <f t="shared" ca="1" si="34"/>
        <v>0</v>
      </c>
      <c r="AI57" s="40"/>
    </row>
    <row r="58" spans="1:35">
      <c r="A58" s="41">
        <f t="shared" ca="1" si="33"/>
        <v>0</v>
      </c>
      <c r="B58" s="42"/>
      <c r="C58" s="30">
        <f t="shared" ca="1" si="29"/>
        <v>0</v>
      </c>
      <c r="D58" s="30" t="str">
        <f>'Country performance'!B7</f>
        <v>WGI - Voice and Accountability (2020)</v>
      </c>
      <c r="E58" s="41" t="e" cm="1">
        <f t="array" aca="1" ref="E58" ca="1">E$51*INDEX(INDIRECT("country"&amp;"["&amp;E$50&amp; "]"),'Country performance'!$A49)</f>
        <v>#REF!</v>
      </c>
      <c r="F58" s="41" t="e" cm="1">
        <f t="array" aca="1" ref="F58" ca="1">F$51*INDEX(INDIRECT("country"&amp;"["&amp;F$50&amp; "]"),'Country performance'!$A49)</f>
        <v>#REF!</v>
      </c>
      <c r="G58" s="41" t="e" cm="1">
        <f t="array" aca="1" ref="G58" ca="1">G$51*INDEX(INDIRECT("country"&amp;"["&amp;G$50&amp; "]"),'Country performance'!$A49)</f>
        <v>#REF!</v>
      </c>
      <c r="H58" s="41" t="e" cm="1">
        <f t="array" aca="1" ref="H58" ca="1">H$51*INDEX(INDIRECT("country"&amp;"["&amp;H$50&amp; "]"),'Country performance'!$A49)</f>
        <v>#REF!</v>
      </c>
      <c r="I58" s="41" t="e" cm="1">
        <f t="array" aca="1" ref="I58" ca="1">I$51*INDEX(INDIRECT("country"&amp;"["&amp;I$50&amp; "]"),'Country performance'!$A49)</f>
        <v>#REF!</v>
      </c>
      <c r="J58" s="41" t="e" cm="1">
        <f t="array" aca="1" ref="J58" ca="1">J$51*INDEX(INDIRECT("country"&amp;"["&amp;J$50&amp; "]"),'Country performance'!$A49)</f>
        <v>#REF!</v>
      </c>
      <c r="K58" s="41" t="e" cm="1">
        <f t="array" aca="1" ref="K58" ca="1">K$51*INDEX(INDIRECT("country"&amp;"["&amp;K$50&amp; "]"),'Country performance'!$A49)</f>
        <v>#REF!</v>
      </c>
      <c r="L58" s="41" t="e" cm="1">
        <f t="array" aca="1" ref="L58" ca="1">L$51*INDEX(INDIRECT("country"&amp;"["&amp;L$50&amp; "]"),'Country performance'!$A49)</f>
        <v>#REF!</v>
      </c>
      <c r="M58" s="41" t="e" cm="1">
        <f t="array" aca="1" ref="M58" ca="1">M$51*INDEX(INDIRECT("country"&amp;"["&amp;M$50&amp; "]"),'Country performance'!$A49)</f>
        <v>#REF!</v>
      </c>
      <c r="N58" s="41" t="e" cm="1">
        <f t="array" aca="1" ref="N58" ca="1">N$51*INDEX(INDIRECT("country"&amp;"["&amp;N$50&amp; "]"),'Country performance'!$A49)</f>
        <v>#REF!</v>
      </c>
      <c r="O58" s="41" t="e" cm="1">
        <f t="array" aca="1" ref="O58" ca="1">O$51*INDEX(INDIRECT("country"&amp;"["&amp;O$50&amp; "]"),'Country performance'!$A49)</f>
        <v>#REF!</v>
      </c>
      <c r="P58" s="41" t="e" cm="1">
        <f t="array" aca="1" ref="P58" ca="1">P$51*INDEX(INDIRECT("country"&amp;"["&amp;P$50&amp; "]"),'Country performance'!$A49)</f>
        <v>#REF!</v>
      </c>
      <c r="Q58" s="41" t="e" cm="1">
        <f t="array" aca="1" ref="Q58" ca="1">Q$51*INDEX(INDIRECT("country"&amp;"["&amp;Q$50&amp; "]"),'Country performance'!$A49)</f>
        <v>#REF!</v>
      </c>
      <c r="R58" t="s">
        <v>662</v>
      </c>
      <c r="S58" s="36">
        <f t="shared" ca="1" si="31"/>
        <v>0</v>
      </c>
      <c r="T58" s="43">
        <f t="shared" ca="1" si="35"/>
        <v>0</v>
      </c>
      <c r="U58">
        <f t="shared" ca="1" si="36"/>
        <v>0</v>
      </c>
      <c r="V58">
        <f t="shared" ca="1" si="34"/>
        <v>0</v>
      </c>
      <c r="W58">
        <f t="shared" ca="1" si="34"/>
        <v>0</v>
      </c>
      <c r="X58">
        <f t="shared" ca="1" si="34"/>
        <v>0</v>
      </c>
      <c r="Y58">
        <f t="shared" ca="1" si="34"/>
        <v>0</v>
      </c>
      <c r="Z58">
        <f t="shared" ca="1" si="34"/>
        <v>0</v>
      </c>
      <c r="AA58">
        <f t="shared" ca="1" si="34"/>
        <v>0</v>
      </c>
      <c r="AB58">
        <f t="shared" ca="1" si="34"/>
        <v>0</v>
      </c>
      <c r="AC58">
        <f t="shared" ca="1" si="34"/>
        <v>0</v>
      </c>
      <c r="AD58">
        <f t="shared" ca="1" si="34"/>
        <v>0</v>
      </c>
      <c r="AE58">
        <f t="shared" ca="1" si="34"/>
        <v>0</v>
      </c>
      <c r="AF58">
        <f t="shared" ca="1" si="34"/>
        <v>0</v>
      </c>
      <c r="AG58">
        <f t="shared" ca="1" si="34"/>
        <v>0</v>
      </c>
      <c r="AI58" s="40"/>
    </row>
    <row r="59" spans="1:35">
      <c r="A59" s="41">
        <f t="shared" ca="1" si="33"/>
        <v>0</v>
      </c>
      <c r="B59" s="42"/>
      <c r="C59" s="30">
        <f t="shared" ca="1" si="29"/>
        <v>0</v>
      </c>
      <c r="D59" s="30" t="str">
        <f>'Country performance'!B8</f>
        <v>Fragile State Index (2022)</v>
      </c>
      <c r="E59" s="41" t="e" cm="1">
        <f t="array" aca="1" ref="E59" ca="1">E$51*INDEX(INDIRECT("country"&amp;"["&amp;E$50&amp; "]"),'Country performance'!$A50)</f>
        <v>#REF!</v>
      </c>
      <c r="F59" s="41" t="e" cm="1">
        <f t="array" aca="1" ref="F59" ca="1">F$51*INDEX(INDIRECT("country"&amp;"["&amp;F$50&amp; "]"),'Country performance'!$A50)</f>
        <v>#REF!</v>
      </c>
      <c r="G59" s="41" t="e" cm="1">
        <f t="array" aca="1" ref="G59" ca="1">G$51*INDEX(INDIRECT("country"&amp;"["&amp;G$50&amp; "]"),'Country performance'!$A50)</f>
        <v>#REF!</v>
      </c>
      <c r="H59" s="41" t="e" cm="1">
        <f t="array" aca="1" ref="H59" ca="1">H$51*INDEX(INDIRECT("country"&amp;"["&amp;H$50&amp; "]"),'Country performance'!$A50)</f>
        <v>#REF!</v>
      </c>
      <c r="I59" s="41" t="e" cm="1">
        <f t="array" aca="1" ref="I59" ca="1">I$51*INDEX(INDIRECT("country"&amp;"["&amp;I$50&amp; "]"),'Country performance'!$A50)</f>
        <v>#REF!</v>
      </c>
      <c r="J59" s="41" t="e" cm="1">
        <f t="array" aca="1" ref="J59" ca="1">J$51*INDEX(INDIRECT("country"&amp;"["&amp;J$50&amp; "]"),'Country performance'!$A50)</f>
        <v>#REF!</v>
      </c>
      <c r="K59" s="41" t="e" cm="1">
        <f t="array" aca="1" ref="K59" ca="1">K$51*INDEX(INDIRECT("country"&amp;"["&amp;K$50&amp; "]"),'Country performance'!$A50)</f>
        <v>#REF!</v>
      </c>
      <c r="L59" s="41" t="e" cm="1">
        <f t="array" aca="1" ref="L59" ca="1">L$51*INDEX(INDIRECT("country"&amp;"["&amp;L$50&amp; "]"),'Country performance'!$A50)</f>
        <v>#REF!</v>
      </c>
      <c r="M59" s="41" t="e" cm="1">
        <f t="array" aca="1" ref="M59" ca="1">M$51*INDEX(INDIRECT("country"&amp;"["&amp;M$50&amp; "]"),'Country performance'!$A50)</f>
        <v>#REF!</v>
      </c>
      <c r="N59" s="41" t="e" cm="1">
        <f t="array" aca="1" ref="N59" ca="1">N$51*INDEX(INDIRECT("country"&amp;"["&amp;N$50&amp; "]"),'Country performance'!$A50)</f>
        <v>#REF!</v>
      </c>
      <c r="O59" s="41" t="e" cm="1">
        <f t="array" aca="1" ref="O59" ca="1">O$51*INDEX(INDIRECT("country"&amp;"["&amp;O$50&amp; "]"),'Country performance'!$A50)</f>
        <v>#REF!</v>
      </c>
      <c r="P59" s="41" t="e" cm="1">
        <f t="array" aca="1" ref="P59" ca="1">P$51*INDEX(INDIRECT("country"&amp;"["&amp;P$50&amp; "]"),'Country performance'!$A50)</f>
        <v>#REF!</v>
      </c>
      <c r="Q59" s="41" t="e" cm="1">
        <f t="array" aca="1" ref="Q59" ca="1">Q$51*INDEX(INDIRECT("country"&amp;"["&amp;Q$50&amp; "]"),'Country performance'!$A50)</f>
        <v>#REF!</v>
      </c>
      <c r="R59" t="s">
        <v>662</v>
      </c>
      <c r="S59" s="36">
        <f t="shared" ca="1" si="31"/>
        <v>0</v>
      </c>
      <c r="T59" s="43">
        <f t="shared" ca="1" si="35"/>
        <v>0</v>
      </c>
      <c r="U59">
        <f t="shared" ca="1" si="36"/>
        <v>0</v>
      </c>
      <c r="V59">
        <f t="shared" ca="1" si="34"/>
        <v>0</v>
      </c>
      <c r="W59">
        <f t="shared" ca="1" si="34"/>
        <v>0</v>
      </c>
      <c r="X59">
        <f t="shared" ca="1" si="34"/>
        <v>0</v>
      </c>
      <c r="Y59">
        <f t="shared" ca="1" si="34"/>
        <v>0</v>
      </c>
      <c r="Z59">
        <f t="shared" ca="1" si="34"/>
        <v>0</v>
      </c>
      <c r="AA59">
        <f t="shared" ca="1" si="34"/>
        <v>0</v>
      </c>
      <c r="AB59">
        <f t="shared" ca="1" si="34"/>
        <v>0</v>
      </c>
      <c r="AC59">
        <f t="shared" ca="1" si="34"/>
        <v>0</v>
      </c>
      <c r="AD59">
        <f t="shared" ca="1" si="34"/>
        <v>0</v>
      </c>
      <c r="AE59">
        <f t="shared" ca="1" si="34"/>
        <v>0</v>
      </c>
      <c r="AF59">
        <f t="shared" ca="1" si="34"/>
        <v>0</v>
      </c>
      <c r="AG59">
        <f t="shared" ca="1" si="34"/>
        <v>0</v>
      </c>
      <c r="AI59" s="40"/>
    </row>
    <row r="60" spans="1:35">
      <c r="A60" s="41">
        <f t="shared" ca="1" si="33"/>
        <v>0</v>
      </c>
      <c r="B60" s="42"/>
      <c r="C60" s="30">
        <f t="shared" ca="1" si="29"/>
        <v>0</v>
      </c>
      <c r="D60" s="30" t="str">
        <f>'Country performance'!B9</f>
        <v>Policy Perception Index (2021)</v>
      </c>
      <c r="E60" s="41" t="e" cm="1">
        <f t="array" aca="1" ref="E60" ca="1">E$51*INDEX(INDIRECT("country"&amp;"["&amp;E$50&amp; "]"),'Country performance'!$A51)</f>
        <v>#REF!</v>
      </c>
      <c r="F60" s="41" t="e" cm="1">
        <f t="array" aca="1" ref="F60" ca="1">F$51*INDEX(INDIRECT("country"&amp;"["&amp;F$50&amp; "]"),'Country performance'!$A51)</f>
        <v>#REF!</v>
      </c>
      <c r="G60" s="41" t="e" cm="1">
        <f t="array" aca="1" ref="G60" ca="1">G$51*INDEX(INDIRECT("country"&amp;"["&amp;G$50&amp; "]"),'Country performance'!$A51)</f>
        <v>#REF!</v>
      </c>
      <c r="H60" s="41" t="e" cm="1">
        <f t="array" aca="1" ref="H60" ca="1">H$51*INDEX(INDIRECT("country"&amp;"["&amp;H$50&amp; "]"),'Country performance'!$A51)</f>
        <v>#REF!</v>
      </c>
      <c r="I60" s="41" t="e" cm="1">
        <f t="array" aca="1" ref="I60" ca="1">I$51*INDEX(INDIRECT("country"&amp;"["&amp;I$50&amp; "]"),'Country performance'!$A51)</f>
        <v>#REF!</v>
      </c>
      <c r="J60" s="41" t="e" cm="1">
        <f t="array" aca="1" ref="J60" ca="1">J$51*INDEX(INDIRECT("country"&amp;"["&amp;J$50&amp; "]"),'Country performance'!$A51)</f>
        <v>#REF!</v>
      </c>
      <c r="K60" s="41" t="e" cm="1">
        <f t="array" aca="1" ref="K60" ca="1">K$51*INDEX(INDIRECT("country"&amp;"["&amp;K$50&amp; "]"),'Country performance'!$A51)</f>
        <v>#REF!</v>
      </c>
      <c r="L60" s="41" t="e" cm="1">
        <f t="array" aca="1" ref="L60" ca="1">L$51*INDEX(INDIRECT("country"&amp;"["&amp;L$50&amp; "]"),'Country performance'!$A51)</f>
        <v>#REF!</v>
      </c>
      <c r="M60" s="41" t="e" cm="1">
        <f t="array" aca="1" ref="M60" ca="1">M$51*INDEX(INDIRECT("country"&amp;"["&amp;M$50&amp; "]"),'Country performance'!$A51)</f>
        <v>#REF!</v>
      </c>
      <c r="N60" s="41" t="e" cm="1">
        <f t="array" aca="1" ref="N60" ca="1">N$51*INDEX(INDIRECT("country"&amp;"["&amp;N$50&amp; "]"),'Country performance'!$A51)</f>
        <v>#REF!</v>
      </c>
      <c r="O60" s="41" t="e" cm="1">
        <f t="array" aca="1" ref="O60" ca="1">O$51*INDEX(INDIRECT("country"&amp;"["&amp;O$50&amp; "]"),'Country performance'!$A51)</f>
        <v>#REF!</v>
      </c>
      <c r="P60" s="41" t="e" cm="1">
        <f t="array" aca="1" ref="P60" ca="1">P$51*INDEX(INDIRECT("country"&amp;"["&amp;P$50&amp; "]"),'Country performance'!$A51)</f>
        <v>#REF!</v>
      </c>
      <c r="Q60" s="41" t="e" cm="1">
        <f t="array" aca="1" ref="Q60" ca="1">Q$51*INDEX(INDIRECT("country"&amp;"["&amp;Q$50&amp; "]"),'Country performance'!$A51)</f>
        <v>#REF!</v>
      </c>
      <c r="R60" t="s">
        <v>662</v>
      </c>
      <c r="S60" s="36">
        <f t="shared" ca="1" si="31"/>
        <v>0</v>
      </c>
      <c r="T60" s="43">
        <f t="shared" ca="1" si="35"/>
        <v>0</v>
      </c>
      <c r="U60">
        <f t="shared" ca="1" si="36"/>
        <v>0</v>
      </c>
      <c r="V60">
        <f t="shared" ca="1" si="34"/>
        <v>0</v>
      </c>
      <c r="W60">
        <f t="shared" ca="1" si="34"/>
        <v>0</v>
      </c>
      <c r="X60">
        <f t="shared" ca="1" si="34"/>
        <v>0</v>
      </c>
      <c r="Y60">
        <f t="shared" ca="1" si="34"/>
        <v>0</v>
      </c>
      <c r="Z60">
        <f t="shared" ca="1" si="34"/>
        <v>0</v>
      </c>
      <c r="AA60">
        <f t="shared" ca="1" si="34"/>
        <v>0</v>
      </c>
      <c r="AB60">
        <f t="shared" ca="1" si="34"/>
        <v>0</v>
      </c>
      <c r="AC60">
        <f t="shared" ca="1" si="34"/>
        <v>0</v>
      </c>
      <c r="AD60">
        <f t="shared" ca="1" si="34"/>
        <v>0</v>
      </c>
      <c r="AE60">
        <f t="shared" ca="1" si="34"/>
        <v>0</v>
      </c>
      <c r="AF60">
        <f t="shared" ca="1" si="34"/>
        <v>0</v>
      </c>
      <c r="AG60">
        <f t="shared" ca="1" si="34"/>
        <v>0</v>
      </c>
      <c r="AI60" s="40"/>
    </row>
    <row r="61" spans="1:35">
      <c r="A61" s="41">
        <f t="shared" ca="1" si="33"/>
        <v>0</v>
      </c>
      <c r="B61" s="42"/>
      <c r="C61" s="30">
        <f t="shared" ca="1" si="29"/>
        <v>0</v>
      </c>
      <c r="D61" s="30" t="str">
        <f>'Country performance'!B10</f>
        <v>Enabling trade index (2016)</v>
      </c>
      <c r="E61" s="41" t="e" cm="1">
        <f t="array" aca="1" ref="E61" ca="1">E$51*INDEX(INDIRECT("country"&amp;"["&amp;E$50&amp; "]"),'Country performance'!$A52)</f>
        <v>#REF!</v>
      </c>
      <c r="F61" s="41" t="e" cm="1">
        <f t="array" aca="1" ref="F61" ca="1">F$51*INDEX(INDIRECT("country"&amp;"["&amp;F$50&amp; "]"),'Country performance'!$A52)</f>
        <v>#REF!</v>
      </c>
      <c r="G61" s="41" t="e" cm="1">
        <f t="array" aca="1" ref="G61" ca="1">G$51*INDEX(INDIRECT("country"&amp;"["&amp;G$50&amp; "]"),'Country performance'!$A52)</f>
        <v>#REF!</v>
      </c>
      <c r="H61" s="41" t="e" cm="1">
        <f t="array" aca="1" ref="H61" ca="1">H$51*INDEX(INDIRECT("country"&amp;"["&amp;H$50&amp; "]"),'Country performance'!$A52)</f>
        <v>#REF!</v>
      </c>
      <c r="I61" s="41" t="e" cm="1">
        <f t="array" aca="1" ref="I61" ca="1">I$51*INDEX(INDIRECT("country"&amp;"["&amp;I$50&amp; "]"),'Country performance'!$A52)</f>
        <v>#REF!</v>
      </c>
      <c r="J61" s="41" t="e" cm="1">
        <f t="array" aca="1" ref="J61" ca="1">J$51*INDEX(INDIRECT("country"&amp;"["&amp;J$50&amp; "]"),'Country performance'!$A52)</f>
        <v>#REF!</v>
      </c>
      <c r="K61" s="41" t="e" cm="1">
        <f t="array" aca="1" ref="K61" ca="1">K$51*INDEX(INDIRECT("country"&amp;"["&amp;K$50&amp; "]"),'Country performance'!$A52)</f>
        <v>#REF!</v>
      </c>
      <c r="L61" s="41" t="e" cm="1">
        <f t="array" aca="1" ref="L61" ca="1">L$51*INDEX(INDIRECT("country"&amp;"["&amp;L$50&amp; "]"),'Country performance'!$A52)</f>
        <v>#REF!</v>
      </c>
      <c r="M61" s="41" t="e" cm="1">
        <f t="array" aca="1" ref="M61" ca="1">M$51*INDEX(INDIRECT("country"&amp;"["&amp;M$50&amp; "]"),'Country performance'!$A52)</f>
        <v>#REF!</v>
      </c>
      <c r="N61" s="41" t="e" cm="1">
        <f t="array" aca="1" ref="N61" ca="1">N$51*INDEX(INDIRECT("country"&amp;"["&amp;N$50&amp; "]"),'Country performance'!$A52)</f>
        <v>#REF!</v>
      </c>
      <c r="O61" s="41" t="e" cm="1">
        <f t="array" aca="1" ref="O61" ca="1">O$51*INDEX(INDIRECT("country"&amp;"["&amp;O$50&amp; "]"),'Country performance'!$A52)</f>
        <v>#REF!</v>
      </c>
      <c r="P61" s="41" t="e" cm="1">
        <f t="array" aca="1" ref="P61" ca="1">P$51*INDEX(INDIRECT("country"&amp;"["&amp;P$50&amp; "]"),'Country performance'!$A52)</f>
        <v>#REF!</v>
      </c>
      <c r="Q61" s="41" t="e" cm="1">
        <f t="array" aca="1" ref="Q61" ca="1">Q$51*INDEX(INDIRECT("country"&amp;"["&amp;Q$50&amp; "]"),'Country performance'!$A52)</f>
        <v>#REF!</v>
      </c>
      <c r="R61" t="s">
        <v>662</v>
      </c>
      <c r="S61" s="36">
        <f t="shared" ca="1" si="31"/>
        <v>0</v>
      </c>
      <c r="T61" s="43">
        <f t="shared" ca="1" si="35"/>
        <v>0</v>
      </c>
      <c r="U61">
        <f t="shared" ca="1" si="36"/>
        <v>0</v>
      </c>
      <c r="V61">
        <f t="shared" ca="1" si="34"/>
        <v>0</v>
      </c>
      <c r="W61">
        <f t="shared" ca="1" si="34"/>
        <v>0</v>
      </c>
      <c r="X61">
        <f t="shared" ca="1" si="34"/>
        <v>0</v>
      </c>
      <c r="Y61">
        <f t="shared" ca="1" si="34"/>
        <v>0</v>
      </c>
      <c r="Z61">
        <f t="shared" ca="1" si="34"/>
        <v>0</v>
      </c>
      <c r="AA61">
        <f t="shared" ca="1" si="34"/>
        <v>0</v>
      </c>
      <c r="AB61">
        <f t="shared" ca="1" si="34"/>
        <v>0</v>
      </c>
      <c r="AC61">
        <f t="shared" ca="1" si="34"/>
        <v>0</v>
      </c>
      <c r="AD61">
        <f t="shared" ca="1" si="34"/>
        <v>0</v>
      </c>
      <c r="AE61">
        <f t="shared" ca="1" si="34"/>
        <v>0</v>
      </c>
      <c r="AF61">
        <f t="shared" ca="1" si="34"/>
        <v>0</v>
      </c>
      <c r="AG61">
        <f t="shared" ca="1" si="34"/>
        <v>0</v>
      </c>
      <c r="AI61" s="40"/>
    </row>
    <row r="62" spans="1:35">
      <c r="A62" s="41">
        <f t="shared" ca="1" si="33"/>
        <v>0</v>
      </c>
      <c r="B62" s="42"/>
      <c r="C62" s="30">
        <f t="shared" ca="1" si="29"/>
        <v>0</v>
      </c>
      <c r="D62" s="30" t="str">
        <f>'Country performance'!B11</f>
        <v>Environmental Performance Index (2024)</v>
      </c>
      <c r="E62" s="41" t="e" cm="1">
        <f t="array" aca="1" ref="E62" ca="1">E$51*INDEX(INDIRECT("country"&amp;"["&amp;E$50&amp; "]"),'Country performance'!$A53)</f>
        <v>#REF!</v>
      </c>
      <c r="F62" s="41" t="e" cm="1">
        <f t="array" aca="1" ref="F62" ca="1">F$51*INDEX(INDIRECT("country"&amp;"["&amp;F$50&amp; "]"),'Country performance'!$A53)</f>
        <v>#REF!</v>
      </c>
      <c r="G62" s="41" t="e" cm="1">
        <f t="array" aca="1" ref="G62" ca="1">G$51*INDEX(INDIRECT("country"&amp;"["&amp;G$50&amp; "]"),'Country performance'!$A53)</f>
        <v>#REF!</v>
      </c>
      <c r="H62" s="41" t="e" cm="1">
        <f t="array" aca="1" ref="H62" ca="1">H$51*INDEX(INDIRECT("country"&amp;"["&amp;H$50&amp; "]"),'Country performance'!$A53)</f>
        <v>#REF!</v>
      </c>
      <c r="I62" s="41" t="e" cm="1">
        <f t="array" aca="1" ref="I62" ca="1">I$51*INDEX(INDIRECT("country"&amp;"["&amp;I$50&amp; "]"),'Country performance'!$A53)</f>
        <v>#REF!</v>
      </c>
      <c r="J62" s="41" t="e" cm="1">
        <f t="array" aca="1" ref="J62" ca="1">J$51*INDEX(INDIRECT("country"&amp;"["&amp;J$50&amp; "]"),'Country performance'!$A53)</f>
        <v>#REF!</v>
      </c>
      <c r="K62" s="41" t="e" cm="1">
        <f t="array" aca="1" ref="K62" ca="1">K$51*INDEX(INDIRECT("country"&amp;"["&amp;K$50&amp; "]"),'Country performance'!$A53)</f>
        <v>#REF!</v>
      </c>
      <c r="L62" s="41" t="e" cm="1">
        <f t="array" aca="1" ref="L62" ca="1">L$51*INDEX(INDIRECT("country"&amp;"["&amp;L$50&amp; "]"),'Country performance'!$A53)</f>
        <v>#REF!</v>
      </c>
      <c r="M62" s="41" t="e" cm="1">
        <f t="array" aca="1" ref="M62" ca="1">M$51*INDEX(INDIRECT("country"&amp;"["&amp;M$50&amp; "]"),'Country performance'!$A53)</f>
        <v>#REF!</v>
      </c>
      <c r="N62" s="41" t="e" cm="1">
        <f t="array" aca="1" ref="N62" ca="1">N$51*INDEX(INDIRECT("country"&amp;"["&amp;N$50&amp; "]"),'Country performance'!$A53)</f>
        <v>#REF!</v>
      </c>
      <c r="O62" s="41" t="e" cm="1">
        <f t="array" aca="1" ref="O62" ca="1">O$51*INDEX(INDIRECT("country"&amp;"["&amp;O$50&amp; "]"),'Country performance'!$A53)</f>
        <v>#REF!</v>
      </c>
      <c r="P62" s="41" t="e" cm="1">
        <f t="array" aca="1" ref="P62" ca="1">P$51*INDEX(INDIRECT("country"&amp;"["&amp;P$50&amp; "]"),'Country performance'!$A53)</f>
        <v>#REF!</v>
      </c>
      <c r="Q62" s="41" t="e" cm="1">
        <f t="array" aca="1" ref="Q62" ca="1">Q$51*INDEX(INDIRECT("country"&amp;"["&amp;Q$50&amp; "]"),'Country performance'!$A53)</f>
        <v>#REF!</v>
      </c>
      <c r="R62" t="s">
        <v>662</v>
      </c>
      <c r="S62" s="36">
        <f t="shared" ca="1" si="31"/>
        <v>0</v>
      </c>
      <c r="T62" s="43">
        <f t="shared" ca="1" si="35"/>
        <v>0</v>
      </c>
      <c r="U62">
        <f t="shared" ca="1" si="36"/>
        <v>0</v>
      </c>
      <c r="V62">
        <f t="shared" ca="1" si="34"/>
        <v>0</v>
      </c>
      <c r="W62">
        <f t="shared" ca="1" si="34"/>
        <v>0</v>
      </c>
      <c r="X62">
        <f t="shared" ca="1" si="34"/>
        <v>0</v>
      </c>
      <c r="Y62">
        <f t="shared" ca="1" si="34"/>
        <v>0</v>
      </c>
      <c r="Z62">
        <f t="shared" ca="1" si="34"/>
        <v>0</v>
      </c>
      <c r="AA62">
        <f t="shared" ca="1" si="34"/>
        <v>0</v>
      </c>
      <c r="AB62">
        <f t="shared" ca="1" si="34"/>
        <v>0</v>
      </c>
      <c r="AC62">
        <f t="shared" ca="1" si="34"/>
        <v>0</v>
      </c>
      <c r="AD62">
        <f t="shared" ca="1" si="34"/>
        <v>0</v>
      </c>
      <c r="AE62">
        <f t="shared" ca="1" si="34"/>
        <v>0</v>
      </c>
      <c r="AF62">
        <f t="shared" ca="1" si="34"/>
        <v>0</v>
      </c>
      <c r="AG62">
        <f t="shared" ca="1" si="34"/>
        <v>0</v>
      </c>
      <c r="AI62" s="40"/>
    </row>
    <row r="63" spans="1:35">
      <c r="A63" s="41">
        <f t="shared" ca="1" si="33"/>
        <v>0</v>
      </c>
      <c r="B63" s="42"/>
      <c r="C63" s="30">
        <f t="shared" ca="1" si="29"/>
        <v>0</v>
      </c>
      <c r="D63" s="30" t="str">
        <f>'Country performance'!B12</f>
        <v>Child labour (% ages 5-17) (2010-2019)</v>
      </c>
      <c r="E63" s="41" t="e" cm="1">
        <f t="array" aca="1" ref="E63" ca="1">E$51*INDEX(INDIRECT("country"&amp;"["&amp;E$50&amp; "]"),'Country performance'!$A54)</f>
        <v>#REF!</v>
      </c>
      <c r="F63" s="41" t="e" cm="1">
        <f t="array" aca="1" ref="F63" ca="1">F$51*INDEX(INDIRECT("country"&amp;"["&amp;F$50&amp; "]"),'Country performance'!$A54)</f>
        <v>#REF!</v>
      </c>
      <c r="G63" s="41" t="e" cm="1">
        <f t="array" aca="1" ref="G63" ca="1">G$51*INDEX(INDIRECT("country"&amp;"["&amp;G$50&amp; "]"),'Country performance'!$A54)</f>
        <v>#REF!</v>
      </c>
      <c r="H63" s="41" t="e" cm="1">
        <f t="array" aca="1" ref="H63" ca="1">H$51*INDEX(INDIRECT("country"&amp;"["&amp;H$50&amp; "]"),'Country performance'!$A54)</f>
        <v>#REF!</v>
      </c>
      <c r="I63" s="41" t="e" cm="1">
        <f t="array" aca="1" ref="I63" ca="1">I$51*INDEX(INDIRECT("country"&amp;"["&amp;I$50&amp; "]"),'Country performance'!$A54)</f>
        <v>#REF!</v>
      </c>
      <c r="J63" s="41" t="e" cm="1">
        <f t="array" aca="1" ref="J63" ca="1">J$51*INDEX(INDIRECT("country"&amp;"["&amp;J$50&amp; "]"),'Country performance'!$A54)</f>
        <v>#REF!</v>
      </c>
      <c r="K63" s="41" t="e" cm="1">
        <f t="array" aca="1" ref="K63" ca="1">K$51*INDEX(INDIRECT("country"&amp;"["&amp;K$50&amp; "]"),'Country performance'!$A54)</f>
        <v>#REF!</v>
      </c>
      <c r="L63" s="41" t="e" cm="1">
        <f t="array" aca="1" ref="L63" ca="1">L$51*INDEX(INDIRECT("country"&amp;"["&amp;L$50&amp; "]"),'Country performance'!$A54)</f>
        <v>#REF!</v>
      </c>
      <c r="M63" s="41" t="e" cm="1">
        <f t="array" aca="1" ref="M63" ca="1">M$51*INDEX(INDIRECT("country"&amp;"["&amp;M$50&amp; "]"),'Country performance'!$A54)</f>
        <v>#REF!</v>
      </c>
      <c r="N63" s="41" t="e" cm="1">
        <f t="array" aca="1" ref="N63" ca="1">N$51*INDEX(INDIRECT("country"&amp;"["&amp;N$50&amp; "]"),'Country performance'!$A54)</f>
        <v>#REF!</v>
      </c>
      <c r="O63" s="41" t="e" cm="1">
        <f t="array" aca="1" ref="O63" ca="1">O$51*INDEX(INDIRECT("country"&amp;"["&amp;O$50&amp; "]"),'Country performance'!$A54)</f>
        <v>#REF!</v>
      </c>
      <c r="P63" s="41" t="e" cm="1">
        <f t="array" aca="1" ref="P63" ca="1">P$51*INDEX(INDIRECT("country"&amp;"["&amp;P$50&amp; "]"),'Country performance'!$A54)</f>
        <v>#REF!</v>
      </c>
      <c r="Q63" s="41" t="e" cm="1">
        <f t="array" aca="1" ref="Q63" ca="1">Q$51*INDEX(INDIRECT("country"&amp;"["&amp;Q$50&amp; "]"),'Country performance'!$A54)</f>
        <v>#REF!</v>
      </c>
      <c r="R63" t="s">
        <v>662</v>
      </c>
      <c r="S63" s="36">
        <f ca="1">SUM(U63:AG63)</f>
        <v>0</v>
      </c>
      <c r="T63" s="43">
        <f t="shared" ca="1" si="35"/>
        <v>0</v>
      </c>
      <c r="U63">
        <f t="shared" ca="1" si="36"/>
        <v>0</v>
      </c>
      <c r="V63">
        <f t="shared" ca="1" si="34"/>
        <v>0</v>
      </c>
      <c r="W63">
        <f t="shared" ca="1" si="34"/>
        <v>0</v>
      </c>
      <c r="X63">
        <f t="shared" ca="1" si="34"/>
        <v>0</v>
      </c>
      <c r="Y63">
        <f t="shared" ca="1" si="34"/>
        <v>0</v>
      </c>
      <c r="Z63">
        <f t="shared" ca="1" si="34"/>
        <v>0</v>
      </c>
      <c r="AA63">
        <f t="shared" ca="1" si="34"/>
        <v>0</v>
      </c>
      <c r="AB63">
        <f t="shared" ca="1" si="34"/>
        <v>0</v>
      </c>
      <c r="AC63">
        <f t="shared" ca="1" si="34"/>
        <v>0</v>
      </c>
      <c r="AD63">
        <f t="shared" ca="1" si="34"/>
        <v>0</v>
      </c>
      <c r="AE63">
        <f t="shared" ca="1" si="34"/>
        <v>0</v>
      </c>
      <c r="AF63">
        <f t="shared" ca="1" si="34"/>
        <v>0</v>
      </c>
      <c r="AG63">
        <f t="shared" ca="1" si="34"/>
        <v>0</v>
      </c>
      <c r="AI63" s="40"/>
    </row>
    <row r="64" spans="1:35">
      <c r="A64" s="41">
        <f t="shared" ca="1" si="33"/>
        <v>0</v>
      </c>
      <c r="B64" s="42"/>
      <c r="C64" s="30">
        <f t="shared" ca="1" si="29"/>
        <v>0</v>
      </c>
      <c r="D64" s="30" t="str">
        <f>'Country performance'!B13</f>
        <v>Global Peace Index (2022)</v>
      </c>
      <c r="E64" s="41" t="e" cm="1">
        <f t="array" aca="1" ref="E64" ca="1">E$51*INDEX(INDIRECT("country"&amp;"["&amp;E$50&amp; "]"),'Country performance'!$A55)</f>
        <v>#REF!</v>
      </c>
      <c r="F64" s="41" t="e" cm="1">
        <f t="array" aca="1" ref="F64" ca="1">F$51*INDEX(INDIRECT("country"&amp;"["&amp;F$50&amp; "]"),'Country performance'!$A55)</f>
        <v>#REF!</v>
      </c>
      <c r="G64" s="41" t="e" cm="1">
        <f t="array" aca="1" ref="G64" ca="1">G$51*INDEX(INDIRECT("country"&amp;"["&amp;G$50&amp; "]"),'Country performance'!$A55)</f>
        <v>#REF!</v>
      </c>
      <c r="H64" s="41" t="e" cm="1">
        <f t="array" aca="1" ref="H64" ca="1">H$51*INDEX(INDIRECT("country"&amp;"["&amp;H$50&amp; "]"),'Country performance'!$A55)</f>
        <v>#REF!</v>
      </c>
      <c r="I64" s="41" t="e" cm="1">
        <f t="array" aca="1" ref="I64" ca="1">I$51*INDEX(INDIRECT("country"&amp;"["&amp;I$50&amp; "]"),'Country performance'!$A55)</f>
        <v>#REF!</v>
      </c>
      <c r="J64" s="41" t="e" cm="1">
        <f t="array" aca="1" ref="J64" ca="1">J$51*INDEX(INDIRECT("country"&amp;"["&amp;J$50&amp; "]"),'Country performance'!$A55)</f>
        <v>#REF!</v>
      </c>
      <c r="K64" s="41" t="e" cm="1">
        <f t="array" aca="1" ref="K64" ca="1">K$51*INDEX(INDIRECT("country"&amp;"["&amp;K$50&amp; "]"),'Country performance'!$A55)</f>
        <v>#REF!</v>
      </c>
      <c r="L64" s="41" t="e" cm="1">
        <f t="array" aca="1" ref="L64" ca="1">L$51*INDEX(INDIRECT("country"&amp;"["&amp;L$50&amp; "]"),'Country performance'!$A55)</f>
        <v>#REF!</v>
      </c>
      <c r="M64" s="41" t="e" cm="1">
        <f t="array" aca="1" ref="M64" ca="1">M$51*INDEX(INDIRECT("country"&amp;"["&amp;M$50&amp; "]"),'Country performance'!$A55)</f>
        <v>#REF!</v>
      </c>
      <c r="N64" s="41" t="e" cm="1">
        <f t="array" aca="1" ref="N64" ca="1">N$51*INDEX(INDIRECT("country"&amp;"["&amp;N$50&amp; "]"),'Country performance'!$A55)</f>
        <v>#REF!</v>
      </c>
      <c r="O64" s="41" t="e" cm="1">
        <f t="array" aca="1" ref="O64" ca="1">O$51*INDEX(INDIRECT("country"&amp;"["&amp;O$50&amp; "]"),'Country performance'!$A55)</f>
        <v>#REF!</v>
      </c>
      <c r="P64" s="41" t="e" cm="1">
        <f t="array" aca="1" ref="P64" ca="1">P$51*INDEX(INDIRECT("country"&amp;"["&amp;P$50&amp; "]"),'Country performance'!$A55)</f>
        <v>#REF!</v>
      </c>
      <c r="Q64" s="41" t="e" cm="1">
        <f t="array" aca="1" ref="Q64" ca="1">Q$51*INDEX(INDIRECT("country"&amp;"["&amp;Q$50&amp; "]"),'Country performance'!$A55)</f>
        <v>#REF!</v>
      </c>
      <c r="R64" t="s">
        <v>662</v>
      </c>
      <c r="S64" s="36">
        <f t="shared" ref="S64:S77" ca="1" si="37">SUM(U64:AG64)</f>
        <v>0</v>
      </c>
      <c r="T64" s="43">
        <f t="shared" ca="1" si="35"/>
        <v>0</v>
      </c>
      <c r="U64">
        <f t="shared" ca="1" si="36"/>
        <v>0</v>
      </c>
      <c r="V64">
        <f t="shared" ca="1" si="34"/>
        <v>0</v>
      </c>
      <c r="W64">
        <f t="shared" ca="1" si="34"/>
        <v>0</v>
      </c>
      <c r="X64">
        <f t="shared" ca="1" si="34"/>
        <v>0</v>
      </c>
      <c r="Y64">
        <f t="shared" ca="1" si="34"/>
        <v>0</v>
      </c>
      <c r="Z64">
        <f t="shared" ca="1" si="34"/>
        <v>0</v>
      </c>
      <c r="AA64">
        <f t="shared" ca="1" si="34"/>
        <v>0</v>
      </c>
      <c r="AB64">
        <f t="shared" ca="1" si="34"/>
        <v>0</v>
      </c>
      <c r="AC64">
        <f t="shared" ca="1" si="34"/>
        <v>0</v>
      </c>
      <c r="AD64">
        <f t="shared" ca="1" si="34"/>
        <v>0</v>
      </c>
      <c r="AE64">
        <f t="shared" ca="1" si="34"/>
        <v>0</v>
      </c>
      <c r="AF64">
        <f t="shared" ca="1" si="34"/>
        <v>0</v>
      </c>
      <c r="AG64">
        <f t="shared" ca="1" si="34"/>
        <v>0</v>
      </c>
      <c r="AI64" s="40"/>
    </row>
    <row r="65" spans="1:35">
      <c r="A65" s="41">
        <f t="shared" ca="1" si="33"/>
        <v>0</v>
      </c>
      <c r="B65" s="42"/>
      <c r="C65" s="30">
        <f t="shared" ca="1" si="29"/>
        <v>0</v>
      </c>
      <c r="D65" s="30" t="str">
        <f>'Country performance'!B14</f>
        <v>Corruption Perceptions Index CPI (2021)</v>
      </c>
      <c r="E65" s="41" t="e" cm="1">
        <f t="array" aca="1" ref="E65" ca="1">E$51*INDEX(INDIRECT("country"&amp;"["&amp;E$50&amp; "]"),'Country performance'!$A56)</f>
        <v>#REF!</v>
      </c>
      <c r="F65" s="41" t="e" cm="1">
        <f t="array" aca="1" ref="F65" ca="1">F$51*INDEX(INDIRECT("country"&amp;"["&amp;F$50&amp; "]"),'Country performance'!$A56)</f>
        <v>#REF!</v>
      </c>
      <c r="G65" s="41" t="e" cm="1">
        <f t="array" aca="1" ref="G65" ca="1">G$51*INDEX(INDIRECT("country"&amp;"["&amp;G$50&amp; "]"),'Country performance'!$A56)</f>
        <v>#REF!</v>
      </c>
      <c r="H65" s="41" t="e" cm="1">
        <f t="array" aca="1" ref="H65" ca="1">H$51*INDEX(INDIRECT("country"&amp;"["&amp;H$50&amp; "]"),'Country performance'!$A56)</f>
        <v>#REF!</v>
      </c>
      <c r="I65" s="41" t="e" cm="1">
        <f t="array" aca="1" ref="I65" ca="1">I$51*INDEX(INDIRECT("country"&amp;"["&amp;I$50&amp; "]"),'Country performance'!$A56)</f>
        <v>#REF!</v>
      </c>
      <c r="J65" s="41" t="e" cm="1">
        <f t="array" aca="1" ref="J65" ca="1">J$51*INDEX(INDIRECT("country"&amp;"["&amp;J$50&amp; "]"),'Country performance'!$A56)</f>
        <v>#REF!</v>
      </c>
      <c r="K65" s="41" t="e" cm="1">
        <f t="array" aca="1" ref="K65" ca="1">K$51*INDEX(INDIRECT("country"&amp;"["&amp;K$50&amp; "]"),'Country performance'!$A56)</f>
        <v>#REF!</v>
      </c>
      <c r="L65" s="41" t="e" cm="1">
        <f t="array" aca="1" ref="L65" ca="1">L$51*INDEX(INDIRECT("country"&amp;"["&amp;L$50&amp; "]"),'Country performance'!$A56)</f>
        <v>#REF!</v>
      </c>
      <c r="M65" s="41" t="e" cm="1">
        <f t="array" aca="1" ref="M65" ca="1">M$51*INDEX(INDIRECT("country"&amp;"["&amp;M$50&amp; "]"),'Country performance'!$A56)</f>
        <v>#REF!</v>
      </c>
      <c r="N65" s="41" t="e" cm="1">
        <f t="array" aca="1" ref="N65" ca="1">N$51*INDEX(INDIRECT("country"&amp;"["&amp;N$50&amp; "]"),'Country performance'!$A56)</f>
        <v>#REF!</v>
      </c>
      <c r="O65" s="41" t="e" cm="1">
        <f t="array" aca="1" ref="O65" ca="1">O$51*INDEX(INDIRECT("country"&amp;"["&amp;O$50&amp; "]"),'Country performance'!$A56)</f>
        <v>#REF!</v>
      </c>
      <c r="P65" s="41" t="e" cm="1">
        <f t="array" aca="1" ref="P65" ca="1">P$51*INDEX(INDIRECT("country"&amp;"["&amp;P$50&amp; "]"),'Country performance'!$A56)</f>
        <v>#REF!</v>
      </c>
      <c r="Q65" s="41" t="e" cm="1">
        <f t="array" aca="1" ref="Q65" ca="1">Q$51*INDEX(INDIRECT("country"&amp;"["&amp;Q$50&amp; "]"),'Country performance'!$A56)</f>
        <v>#REF!</v>
      </c>
      <c r="R65" t="s">
        <v>662</v>
      </c>
      <c r="S65" s="36">
        <f t="shared" ca="1" si="37"/>
        <v>0</v>
      </c>
      <c r="T65" s="43">
        <f t="shared" ca="1" si="35"/>
        <v>0</v>
      </c>
      <c r="U65">
        <f t="shared" ca="1" si="36"/>
        <v>0</v>
      </c>
      <c r="V65">
        <f t="shared" ca="1" si="34"/>
        <v>0</v>
      </c>
      <c r="W65">
        <f t="shared" ca="1" si="34"/>
        <v>0</v>
      </c>
      <c r="X65">
        <f t="shared" ca="1" si="34"/>
        <v>0</v>
      </c>
      <c r="Y65">
        <f t="shared" ca="1" si="34"/>
        <v>0</v>
      </c>
      <c r="Z65">
        <f t="shared" ca="1" si="34"/>
        <v>0</v>
      </c>
      <c r="AA65">
        <f t="shared" ca="1" si="34"/>
        <v>0</v>
      </c>
      <c r="AB65">
        <f t="shared" ca="1" si="34"/>
        <v>0</v>
      </c>
      <c r="AC65">
        <f t="shared" ca="1" si="34"/>
        <v>0</v>
      </c>
      <c r="AD65">
        <f t="shared" ca="1" si="34"/>
        <v>0</v>
      </c>
      <c r="AE65">
        <f t="shared" ca="1" si="34"/>
        <v>0</v>
      </c>
      <c r="AF65">
        <f t="shared" ca="1" si="34"/>
        <v>0</v>
      </c>
      <c r="AG65">
        <f t="shared" ca="1" si="34"/>
        <v>0</v>
      </c>
      <c r="AI65" s="40"/>
    </row>
    <row r="66" spans="1:35">
      <c r="A66" s="41">
        <f t="shared" ca="1" si="33"/>
        <v>0</v>
      </c>
      <c r="B66" s="42"/>
      <c r="C66" s="30">
        <f t="shared" ca="1" si="29"/>
        <v>0</v>
      </c>
      <c r="D66" s="30" t="str">
        <f>'Country performance'!B15</f>
        <v>Human Development Index HDI (2019)</v>
      </c>
      <c r="E66" s="41" t="e" cm="1">
        <f t="array" aca="1" ref="E66" ca="1">E$51*INDEX(INDIRECT("country"&amp;"["&amp;E$50&amp; "]"),'Country performance'!$A57)</f>
        <v>#REF!</v>
      </c>
      <c r="F66" s="41" t="e" cm="1">
        <f t="array" aca="1" ref="F66" ca="1">F$51*INDEX(INDIRECT("country"&amp;"["&amp;F$50&amp; "]"),'Country performance'!$A57)</f>
        <v>#REF!</v>
      </c>
      <c r="G66" s="41" t="e" cm="1">
        <f t="array" aca="1" ref="G66" ca="1">G$51*INDEX(INDIRECT("country"&amp;"["&amp;G$50&amp; "]"),'Country performance'!$A57)</f>
        <v>#REF!</v>
      </c>
      <c r="H66" s="41" t="e" cm="1">
        <f t="array" aca="1" ref="H66" ca="1">H$51*INDEX(INDIRECT("country"&amp;"["&amp;H$50&amp; "]"),'Country performance'!$A57)</f>
        <v>#REF!</v>
      </c>
      <c r="I66" s="41" t="e" cm="1">
        <f t="array" aca="1" ref="I66" ca="1">I$51*INDEX(INDIRECT("country"&amp;"["&amp;I$50&amp; "]"),'Country performance'!$A57)</f>
        <v>#REF!</v>
      </c>
      <c r="J66" s="41" t="e" cm="1">
        <f t="array" aca="1" ref="J66" ca="1">J$51*INDEX(INDIRECT("country"&amp;"["&amp;J$50&amp; "]"),'Country performance'!$A57)</f>
        <v>#REF!</v>
      </c>
      <c r="K66" s="41" t="e" cm="1">
        <f t="array" aca="1" ref="K66" ca="1">K$51*INDEX(INDIRECT("country"&amp;"["&amp;K$50&amp; "]"),'Country performance'!$A57)</f>
        <v>#REF!</v>
      </c>
      <c r="L66" s="41" t="e" cm="1">
        <f t="array" aca="1" ref="L66" ca="1">L$51*INDEX(INDIRECT("country"&amp;"["&amp;L$50&amp; "]"),'Country performance'!$A57)</f>
        <v>#REF!</v>
      </c>
      <c r="M66" s="41" t="e" cm="1">
        <f t="array" aca="1" ref="M66" ca="1">M$51*INDEX(INDIRECT("country"&amp;"["&amp;M$50&amp; "]"),'Country performance'!$A57)</f>
        <v>#REF!</v>
      </c>
      <c r="N66" s="41" t="e" cm="1">
        <f t="array" aca="1" ref="N66" ca="1">N$51*INDEX(INDIRECT("country"&amp;"["&amp;N$50&amp; "]"),'Country performance'!$A57)</f>
        <v>#REF!</v>
      </c>
      <c r="O66" s="41" t="e" cm="1">
        <f t="array" aca="1" ref="O66" ca="1">O$51*INDEX(INDIRECT("country"&amp;"["&amp;O$50&amp; "]"),'Country performance'!$A57)</f>
        <v>#REF!</v>
      </c>
      <c r="P66" s="41" t="e" cm="1">
        <f t="array" aca="1" ref="P66" ca="1">P$51*INDEX(INDIRECT("country"&amp;"["&amp;P$50&amp; "]"),'Country performance'!$A57)</f>
        <v>#REF!</v>
      </c>
      <c r="Q66" s="41" t="e" cm="1">
        <f t="array" aca="1" ref="Q66" ca="1">Q$51*INDEX(INDIRECT("country"&amp;"["&amp;Q$50&amp; "]"),'Country performance'!$A57)</f>
        <v>#REF!</v>
      </c>
      <c r="R66" t="s">
        <v>662</v>
      </c>
      <c r="S66" s="36">
        <f t="shared" ca="1" si="37"/>
        <v>0</v>
      </c>
      <c r="T66" s="43">
        <f t="shared" ca="1" si="35"/>
        <v>0</v>
      </c>
      <c r="U66">
        <f t="shared" ca="1" si="36"/>
        <v>0</v>
      </c>
      <c r="V66">
        <f t="shared" ca="1" si="34"/>
        <v>0</v>
      </c>
      <c r="W66">
        <f t="shared" ca="1" si="34"/>
        <v>0</v>
      </c>
      <c r="X66">
        <f t="shared" ca="1" si="34"/>
        <v>0</v>
      </c>
      <c r="Y66">
        <f t="shared" ca="1" si="34"/>
        <v>0</v>
      </c>
      <c r="Z66">
        <f t="shared" ca="1" si="34"/>
        <v>0</v>
      </c>
      <c r="AA66">
        <f t="shared" ca="1" si="34"/>
        <v>0</v>
      </c>
      <c r="AB66">
        <f t="shared" ca="1" si="34"/>
        <v>0</v>
      </c>
      <c r="AC66">
        <f t="shared" ca="1" si="34"/>
        <v>0</v>
      </c>
      <c r="AD66">
        <f t="shared" ca="1" si="34"/>
        <v>0</v>
      </c>
      <c r="AE66">
        <f t="shared" ca="1" si="34"/>
        <v>0</v>
      </c>
      <c r="AF66">
        <f t="shared" ca="1" si="34"/>
        <v>0</v>
      </c>
      <c r="AG66">
        <f t="shared" ca="1" si="34"/>
        <v>0</v>
      </c>
      <c r="AI66" s="40"/>
    </row>
    <row r="67" spans="1:35">
      <c r="A67" s="41">
        <f ca="1">_xlfn.AGGREGATE(9,6,E67:Q67)</f>
        <v>0</v>
      </c>
      <c r="B67" s="42"/>
      <c r="C67" s="30">
        <f t="shared" ca="1" si="29"/>
        <v>0</v>
      </c>
      <c r="D67" s="30" t="str">
        <f>'Country performance'!B16</f>
        <v>Natural disaster Index (NDI) (2013)</v>
      </c>
      <c r="E67" s="41" t="e" cm="1">
        <f t="array" aca="1" ref="E67" ca="1">E$51*INDEX(INDIRECT("country"&amp;"["&amp;E$50&amp; "]"),'Country performance'!$A58)</f>
        <v>#REF!</v>
      </c>
      <c r="F67" s="41" t="e" cm="1">
        <f t="array" aca="1" ref="F67" ca="1">F$51*INDEX(INDIRECT("country"&amp;"["&amp;F$50&amp; "]"),'Country performance'!$A58)</f>
        <v>#REF!</v>
      </c>
      <c r="G67" s="41" t="e" cm="1">
        <f t="array" aca="1" ref="G67" ca="1">G$51*INDEX(INDIRECT("country"&amp;"["&amp;G$50&amp; "]"),'Country performance'!$A58)</f>
        <v>#REF!</v>
      </c>
      <c r="H67" s="41" t="e" cm="1">
        <f t="array" aca="1" ref="H67" ca="1">H$51*INDEX(INDIRECT("country"&amp;"["&amp;H$50&amp; "]"),'Country performance'!$A58)</f>
        <v>#REF!</v>
      </c>
      <c r="I67" s="41" t="e" cm="1">
        <f t="array" aca="1" ref="I67" ca="1">I$51*INDEX(INDIRECT("country"&amp;"["&amp;I$50&amp; "]"),'Country performance'!$A58)</f>
        <v>#REF!</v>
      </c>
      <c r="J67" s="41" t="e" cm="1">
        <f t="array" aca="1" ref="J67" ca="1">J$51*INDEX(INDIRECT("country"&amp;"["&amp;J$50&amp; "]"),'Country performance'!$A58)</f>
        <v>#REF!</v>
      </c>
      <c r="K67" s="41" t="e" cm="1">
        <f t="array" aca="1" ref="K67" ca="1">K$51*INDEX(INDIRECT("country"&amp;"["&amp;K$50&amp; "]"),'Country performance'!$A58)</f>
        <v>#REF!</v>
      </c>
      <c r="L67" s="41" t="e" cm="1">
        <f t="array" aca="1" ref="L67" ca="1">L$51*INDEX(INDIRECT("country"&amp;"["&amp;L$50&amp; "]"),'Country performance'!$A58)</f>
        <v>#REF!</v>
      </c>
      <c r="M67" s="41" t="e" cm="1">
        <f t="array" aca="1" ref="M67" ca="1">M$51*INDEX(INDIRECT("country"&amp;"["&amp;M$50&amp; "]"),'Country performance'!$A58)</f>
        <v>#REF!</v>
      </c>
      <c r="N67" s="41" t="e" cm="1">
        <f t="array" aca="1" ref="N67" ca="1">N$51*INDEX(INDIRECT("country"&amp;"["&amp;N$50&amp; "]"),'Country performance'!$A58)</f>
        <v>#REF!</v>
      </c>
      <c r="O67" s="41" t="e" cm="1">
        <f t="array" aca="1" ref="O67" ca="1">O$51*INDEX(INDIRECT("country"&amp;"["&amp;O$50&amp; "]"),'Country performance'!$A58)</f>
        <v>#REF!</v>
      </c>
      <c r="P67" s="41" t="e" cm="1">
        <f t="array" aca="1" ref="P67" ca="1">P$51*INDEX(INDIRECT("country"&amp;"["&amp;P$50&amp; "]"),'Country performance'!$A58)</f>
        <v>#REF!</v>
      </c>
      <c r="Q67" s="41" t="e" cm="1">
        <f t="array" aca="1" ref="Q67" ca="1">Q$51*INDEX(INDIRECT("country"&amp;"["&amp;Q$50&amp; "]"),'Country performance'!$A58)</f>
        <v>#REF!</v>
      </c>
      <c r="R67" t="s">
        <v>662</v>
      </c>
      <c r="S67" s="36">
        <f t="shared" ca="1" si="37"/>
        <v>0</v>
      </c>
      <c r="T67" s="43">
        <f t="shared" ca="1" si="35"/>
        <v>0</v>
      </c>
      <c r="U67">
        <f t="shared" ca="1" si="36"/>
        <v>0</v>
      </c>
      <c r="V67">
        <f t="shared" ca="1" si="34"/>
        <v>0</v>
      </c>
      <c r="W67">
        <f t="shared" ca="1" si="34"/>
        <v>0</v>
      </c>
      <c r="X67">
        <f t="shared" ca="1" si="34"/>
        <v>0</v>
      </c>
      <c r="Y67">
        <f t="shared" ca="1" si="34"/>
        <v>0</v>
      </c>
      <c r="Z67">
        <f t="shared" ca="1" si="34"/>
        <v>0</v>
      </c>
      <c r="AA67">
        <f t="shared" ca="1" si="34"/>
        <v>0</v>
      </c>
      <c r="AB67">
        <f t="shared" ca="1" si="34"/>
        <v>0</v>
      </c>
      <c r="AC67">
        <f t="shared" ca="1" si="34"/>
        <v>0</v>
      </c>
      <c r="AD67">
        <f t="shared" ca="1" si="34"/>
        <v>0</v>
      </c>
      <c r="AE67">
        <f t="shared" ca="1" si="34"/>
        <v>0</v>
      </c>
      <c r="AF67">
        <f t="shared" ca="1" si="34"/>
        <v>0</v>
      </c>
      <c r="AG67">
        <f t="shared" ca="1" si="34"/>
        <v>0</v>
      </c>
      <c r="AI67" s="40"/>
    </row>
    <row r="68" spans="1:35">
      <c r="A68" s="41">
        <f t="shared" ref="A68:A76" ca="1" si="38">_xlfn.AGGREGATE(9,6,E68:Q68)</f>
        <v>0</v>
      </c>
      <c r="B68" s="42"/>
      <c r="C68" s="30">
        <f t="shared" ca="1" si="29"/>
        <v>0</v>
      </c>
      <c r="D68" s="30" t="str">
        <f>'Country performance'!B17</f>
        <v>Economic Vulnerability Index (2024)</v>
      </c>
      <c r="E68" s="41" t="e" cm="1">
        <f t="array" aca="1" ref="E68" ca="1">E$51*INDEX(INDIRECT("country"&amp;"["&amp;E$50&amp; "]"),'Country performance'!#REF!)</f>
        <v>#REF!</v>
      </c>
      <c r="F68" s="41" t="e" cm="1">
        <f t="array" aca="1" ref="F68" ca="1">F$51*INDEX(INDIRECT("country"&amp;"["&amp;F$50&amp; "]"),'Country performance'!#REF!)</f>
        <v>#REF!</v>
      </c>
      <c r="G68" s="41" t="e" cm="1">
        <f t="array" aca="1" ref="G68" ca="1">G$51*INDEX(INDIRECT("country"&amp;"["&amp;G$50&amp; "]"),'Country performance'!#REF!)</f>
        <v>#REF!</v>
      </c>
      <c r="H68" s="41" t="e" cm="1">
        <f t="array" aca="1" ref="H68" ca="1">H$51*INDEX(INDIRECT("country"&amp;"["&amp;H$50&amp; "]"),'Country performance'!#REF!)</f>
        <v>#REF!</v>
      </c>
      <c r="I68" s="41" t="e" cm="1">
        <f t="array" aca="1" ref="I68" ca="1">I$51*INDEX(INDIRECT("country"&amp;"["&amp;I$50&amp; "]"),'Country performance'!#REF!)</f>
        <v>#REF!</v>
      </c>
      <c r="J68" s="41" t="e" cm="1">
        <f t="array" aca="1" ref="J68" ca="1">J$51*INDEX(INDIRECT("country"&amp;"["&amp;J$50&amp; "]"),'Country performance'!#REF!)</f>
        <v>#REF!</v>
      </c>
      <c r="K68" s="41" t="e" cm="1">
        <f t="array" aca="1" ref="K68" ca="1">K$51*INDEX(INDIRECT("country"&amp;"["&amp;K$50&amp; "]"),'Country performance'!#REF!)</f>
        <v>#REF!</v>
      </c>
      <c r="L68" s="41" t="e" cm="1">
        <f t="array" aca="1" ref="L68" ca="1">L$51*INDEX(INDIRECT("country"&amp;"["&amp;L$50&amp; "]"),'Country performance'!#REF!)</f>
        <v>#REF!</v>
      </c>
      <c r="M68" s="41" t="e" cm="1">
        <f t="array" aca="1" ref="M68" ca="1">M$51*INDEX(INDIRECT("country"&amp;"["&amp;M$50&amp; "]"),'Country performance'!#REF!)</f>
        <v>#REF!</v>
      </c>
      <c r="N68" s="41" t="e" cm="1">
        <f t="array" aca="1" ref="N68" ca="1">N$51*INDEX(INDIRECT("country"&amp;"["&amp;N$50&amp; "]"),'Country performance'!#REF!)</f>
        <v>#REF!</v>
      </c>
      <c r="O68" s="41" t="e" cm="1">
        <f t="array" aca="1" ref="O68" ca="1">O$51*INDEX(INDIRECT("country"&amp;"["&amp;O$50&amp; "]"),'Country performance'!#REF!)</f>
        <v>#REF!</v>
      </c>
      <c r="P68" s="41" t="e" cm="1">
        <f t="array" aca="1" ref="P68" ca="1">P$51*INDEX(INDIRECT("country"&amp;"["&amp;P$50&amp; "]"),'Country performance'!#REF!)</f>
        <v>#REF!</v>
      </c>
      <c r="Q68" s="41" t="e" cm="1">
        <f t="array" aca="1" ref="Q68" ca="1">Q$51*INDEX(INDIRECT("country"&amp;"["&amp;Q$50&amp; "]"),'Country performance'!#REF!)</f>
        <v>#REF!</v>
      </c>
      <c r="R68" t="s">
        <v>662</v>
      </c>
      <c r="S68" s="36">
        <f t="shared" ca="1" si="37"/>
        <v>0</v>
      </c>
      <c r="T68" s="43">
        <f t="shared" ca="1" si="35"/>
        <v>0</v>
      </c>
      <c r="U68">
        <f t="shared" ca="1" si="36"/>
        <v>0</v>
      </c>
      <c r="V68">
        <f t="shared" ca="1" si="34"/>
        <v>0</v>
      </c>
      <c r="W68">
        <f t="shared" ca="1" si="34"/>
        <v>0</v>
      </c>
      <c r="X68">
        <f t="shared" ca="1" si="34"/>
        <v>0</v>
      </c>
      <c r="Y68">
        <f t="shared" ca="1" si="34"/>
        <v>0</v>
      </c>
      <c r="Z68">
        <f t="shared" ca="1" si="34"/>
        <v>0</v>
      </c>
      <c r="AA68">
        <f t="shared" ca="1" si="34"/>
        <v>0</v>
      </c>
      <c r="AB68">
        <f t="shared" ca="1" si="34"/>
        <v>0</v>
      </c>
      <c r="AC68">
        <f t="shared" ca="1" si="34"/>
        <v>0</v>
      </c>
      <c r="AD68">
        <f t="shared" ca="1" si="34"/>
        <v>0</v>
      </c>
      <c r="AE68">
        <f t="shared" ca="1" si="34"/>
        <v>0</v>
      </c>
      <c r="AF68">
        <f t="shared" ca="1" si="34"/>
        <v>0</v>
      </c>
      <c r="AG68">
        <f t="shared" ca="1" si="34"/>
        <v>0</v>
      </c>
      <c r="AI68" s="40"/>
    </row>
    <row r="69" spans="1:35">
      <c r="A69" s="41">
        <f t="shared" ca="1" si="38"/>
        <v>0</v>
      </c>
      <c r="B69" s="42"/>
      <c r="C69" s="30">
        <f t="shared" ca="1" si="29"/>
        <v>0</v>
      </c>
      <c r="D69" s="30" t="str">
        <f>'Country performance'!B18</f>
        <v>Economic Vulnerability Index - Share of agriculture, forestry and fisheries (2024)</v>
      </c>
      <c r="E69" s="41" t="e" cm="1">
        <f t="array" aca="1" ref="E69" ca="1">E$51*INDEX(INDIRECT("country"&amp;"["&amp;E$50&amp; "]"),'Country performance'!$A59)</f>
        <v>#REF!</v>
      </c>
      <c r="F69" s="41" t="e" cm="1">
        <f t="array" aca="1" ref="F69" ca="1">F$51*INDEX(INDIRECT("country"&amp;"["&amp;F$50&amp; "]"),'Country performance'!$A59)</f>
        <v>#REF!</v>
      </c>
      <c r="G69" s="41" t="e" cm="1">
        <f t="array" aca="1" ref="G69" ca="1">G$51*INDEX(INDIRECT("country"&amp;"["&amp;G$50&amp; "]"),'Country performance'!$A59)</f>
        <v>#REF!</v>
      </c>
      <c r="H69" s="41" t="e" cm="1">
        <f t="array" aca="1" ref="H69" ca="1">H$51*INDEX(INDIRECT("country"&amp;"["&amp;H$50&amp; "]"),'Country performance'!$A59)</f>
        <v>#REF!</v>
      </c>
      <c r="I69" s="41" t="e" cm="1">
        <f t="array" aca="1" ref="I69" ca="1">I$51*INDEX(INDIRECT("country"&amp;"["&amp;I$50&amp; "]"),'Country performance'!$A59)</f>
        <v>#REF!</v>
      </c>
      <c r="J69" s="41" t="e" cm="1">
        <f t="array" aca="1" ref="J69" ca="1">J$51*INDEX(INDIRECT("country"&amp;"["&amp;J$50&amp; "]"),'Country performance'!$A59)</f>
        <v>#REF!</v>
      </c>
      <c r="K69" s="41" t="e" cm="1">
        <f t="array" aca="1" ref="K69" ca="1">K$51*INDEX(INDIRECT("country"&amp;"["&amp;K$50&amp; "]"),'Country performance'!$A59)</f>
        <v>#REF!</v>
      </c>
      <c r="L69" s="41" t="e" cm="1">
        <f t="array" aca="1" ref="L69" ca="1">L$51*INDEX(INDIRECT("country"&amp;"["&amp;L$50&amp; "]"),'Country performance'!$A59)</f>
        <v>#REF!</v>
      </c>
      <c r="M69" s="41" t="e" cm="1">
        <f t="array" aca="1" ref="M69" ca="1">M$51*INDEX(INDIRECT("country"&amp;"["&amp;M$50&amp; "]"),'Country performance'!$A59)</f>
        <v>#REF!</v>
      </c>
      <c r="N69" s="41" t="e" cm="1">
        <f t="array" aca="1" ref="N69" ca="1">N$51*INDEX(INDIRECT("country"&amp;"["&amp;N$50&amp; "]"),'Country performance'!$A59)</f>
        <v>#REF!</v>
      </c>
      <c r="O69" s="41" t="e" cm="1">
        <f t="array" aca="1" ref="O69" ca="1">O$51*INDEX(INDIRECT("country"&amp;"["&amp;O$50&amp; "]"),'Country performance'!$A59)</f>
        <v>#REF!</v>
      </c>
      <c r="P69" s="41" t="e" cm="1">
        <f t="array" aca="1" ref="P69" ca="1">P$51*INDEX(INDIRECT("country"&amp;"["&amp;P$50&amp; "]"),'Country performance'!$A59)</f>
        <v>#REF!</v>
      </c>
      <c r="Q69" s="41" t="e" cm="1">
        <f t="array" aca="1" ref="Q69" ca="1">Q$51*INDEX(INDIRECT("country"&amp;"["&amp;Q$50&amp; "]"),'Country performance'!$A59)</f>
        <v>#REF!</v>
      </c>
      <c r="R69" t="s">
        <v>662</v>
      </c>
      <c r="S69" s="36">
        <f t="shared" ca="1" si="37"/>
        <v>0</v>
      </c>
      <c r="T69" s="43">
        <f t="shared" ca="1" si="35"/>
        <v>0</v>
      </c>
      <c r="U69">
        <f t="shared" ca="1" si="36"/>
        <v>0</v>
      </c>
      <c r="V69">
        <f t="shared" ca="1" si="36"/>
        <v>0</v>
      </c>
      <c r="W69">
        <f t="shared" ca="1" si="36"/>
        <v>0</v>
      </c>
      <c r="X69">
        <f t="shared" ca="1" si="36"/>
        <v>0</v>
      </c>
      <c r="Y69">
        <f t="shared" ca="1" si="36"/>
        <v>0</v>
      </c>
      <c r="Z69">
        <f t="shared" ca="1" si="36"/>
        <v>0</v>
      </c>
      <c r="AA69">
        <f t="shared" ca="1" si="36"/>
        <v>0</v>
      </c>
      <c r="AB69">
        <f t="shared" ca="1" si="36"/>
        <v>0</v>
      </c>
      <c r="AC69">
        <f t="shared" ca="1" si="36"/>
        <v>0</v>
      </c>
      <c r="AD69">
        <f t="shared" ca="1" si="36"/>
        <v>0</v>
      </c>
      <c r="AE69">
        <f t="shared" ca="1" si="36"/>
        <v>0</v>
      </c>
      <c r="AF69">
        <f t="shared" ca="1" si="36"/>
        <v>0</v>
      </c>
      <c r="AG69">
        <f t="shared" ca="1" si="36"/>
        <v>0</v>
      </c>
      <c r="AI69" s="40"/>
    </row>
    <row r="70" spans="1:35">
      <c r="A70" s="41">
        <f t="shared" ca="1" si="38"/>
        <v>0</v>
      </c>
      <c r="B70" s="42"/>
      <c r="C70" s="30">
        <f t="shared" ca="1" si="29"/>
        <v>0</v>
      </c>
      <c r="D70" s="30" t="str">
        <f>'Country performance'!B19</f>
        <v xml:space="preserve">Economic Vulnerability Index - Remoteness and landlockedness (2024)		</v>
      </c>
      <c r="E70" s="41" t="e" cm="1">
        <f t="array" aca="1" ref="E70" ca="1">E$51*INDEX(INDIRECT("country"&amp;"["&amp;E$50&amp; "]"),'Country performance'!$A60)</f>
        <v>#REF!</v>
      </c>
      <c r="F70" s="41" t="e" cm="1">
        <f t="array" aca="1" ref="F70" ca="1">F$51*INDEX(INDIRECT("country"&amp;"["&amp;F$50&amp; "]"),'Country performance'!$A60)</f>
        <v>#REF!</v>
      </c>
      <c r="G70" s="41" t="e" cm="1">
        <f t="array" aca="1" ref="G70" ca="1">G$51*INDEX(INDIRECT("country"&amp;"["&amp;G$50&amp; "]"),'Country performance'!$A60)</f>
        <v>#REF!</v>
      </c>
      <c r="H70" s="41" t="e" cm="1">
        <f t="array" aca="1" ref="H70" ca="1">H$51*INDEX(INDIRECT("country"&amp;"["&amp;H$50&amp; "]"),'Country performance'!$A60)</f>
        <v>#REF!</v>
      </c>
      <c r="I70" s="41" t="e" cm="1">
        <f t="array" aca="1" ref="I70" ca="1">I$51*INDEX(INDIRECT("country"&amp;"["&amp;I$50&amp; "]"),'Country performance'!$A60)</f>
        <v>#REF!</v>
      </c>
      <c r="J70" s="41" t="e" cm="1">
        <f t="array" aca="1" ref="J70" ca="1">J$51*INDEX(INDIRECT("country"&amp;"["&amp;J$50&amp; "]"),'Country performance'!$A60)</f>
        <v>#REF!</v>
      </c>
      <c r="K70" s="41" t="e" cm="1">
        <f t="array" aca="1" ref="K70" ca="1">K$51*INDEX(INDIRECT("country"&amp;"["&amp;K$50&amp; "]"),'Country performance'!$A60)</f>
        <v>#REF!</v>
      </c>
      <c r="L70" s="41" t="e" cm="1">
        <f t="array" aca="1" ref="L70" ca="1">L$51*INDEX(INDIRECT("country"&amp;"["&amp;L$50&amp; "]"),'Country performance'!$A60)</f>
        <v>#REF!</v>
      </c>
      <c r="M70" s="41" t="e" cm="1">
        <f t="array" aca="1" ref="M70" ca="1">M$51*INDEX(INDIRECT("country"&amp;"["&amp;M$50&amp; "]"),'Country performance'!$A60)</f>
        <v>#REF!</v>
      </c>
      <c r="N70" s="41" t="e" cm="1">
        <f t="array" aca="1" ref="N70" ca="1">N$51*INDEX(INDIRECT("country"&amp;"["&amp;N$50&amp; "]"),'Country performance'!$A60)</f>
        <v>#REF!</v>
      </c>
      <c r="O70" s="41" t="e" cm="1">
        <f t="array" aca="1" ref="O70" ca="1">O$51*INDEX(INDIRECT("country"&amp;"["&amp;O$50&amp; "]"),'Country performance'!$A60)</f>
        <v>#REF!</v>
      </c>
      <c r="P70" s="41" t="e" cm="1">
        <f t="array" aca="1" ref="P70" ca="1">P$51*INDEX(INDIRECT("country"&amp;"["&amp;P$50&amp; "]"),'Country performance'!$A60)</f>
        <v>#REF!</v>
      </c>
      <c r="Q70" s="41" t="e" cm="1">
        <f t="array" aca="1" ref="Q70" ca="1">Q$51*INDEX(INDIRECT("country"&amp;"["&amp;Q$50&amp; "]"),'Country performance'!$A60)</f>
        <v>#REF!</v>
      </c>
      <c r="R70" t="s">
        <v>662</v>
      </c>
      <c r="S70" s="36">
        <f t="shared" ca="1" si="37"/>
        <v>0</v>
      </c>
      <c r="T70" s="43">
        <f t="shared" ca="1" si="35"/>
        <v>0</v>
      </c>
      <c r="U70">
        <f t="shared" ca="1" si="36"/>
        <v>0</v>
      </c>
      <c r="V70">
        <f t="shared" ca="1" si="36"/>
        <v>0</v>
      </c>
      <c r="W70">
        <f t="shared" ca="1" si="36"/>
        <v>0</v>
      </c>
      <c r="X70">
        <f t="shared" ca="1" si="36"/>
        <v>0</v>
      </c>
      <c r="Y70">
        <f t="shared" ca="1" si="36"/>
        <v>0</v>
      </c>
      <c r="Z70">
        <f t="shared" ca="1" si="36"/>
        <v>0</v>
      </c>
      <c r="AA70">
        <f t="shared" ca="1" si="36"/>
        <v>0</v>
      </c>
      <c r="AB70">
        <f t="shared" ca="1" si="36"/>
        <v>0</v>
      </c>
      <c r="AC70">
        <f t="shared" ca="1" si="36"/>
        <v>0</v>
      </c>
      <c r="AD70">
        <f t="shared" ca="1" si="36"/>
        <v>0</v>
      </c>
      <c r="AE70">
        <f t="shared" ca="1" si="36"/>
        <v>0</v>
      </c>
      <c r="AF70">
        <f t="shared" ca="1" si="36"/>
        <v>0</v>
      </c>
      <c r="AG70">
        <f t="shared" ca="1" si="36"/>
        <v>0</v>
      </c>
      <c r="AI70" s="40"/>
    </row>
    <row r="71" spans="1:35">
      <c r="A71" s="41">
        <f t="shared" ca="1" si="38"/>
        <v>0</v>
      </c>
      <c r="B71" s="42"/>
      <c r="C71" s="30">
        <f t="shared" ca="1" si="29"/>
        <v>0</v>
      </c>
      <c r="D71" s="30" t="str">
        <f>'Country performance'!B20</f>
        <v>Economic Vulnerability Index - Export concentration (2024)</v>
      </c>
      <c r="E71" s="41" t="e" cm="1">
        <f t="array" aca="1" ref="E71" ca="1">E$51*INDEX(INDIRECT("country"&amp;"["&amp;E$50&amp; "]"),'Country performance'!$A61)</f>
        <v>#REF!</v>
      </c>
      <c r="F71" s="41" t="e" cm="1">
        <f t="array" aca="1" ref="F71" ca="1">F$51*INDEX(INDIRECT("country"&amp;"["&amp;F$50&amp; "]"),'Country performance'!$A61)</f>
        <v>#REF!</v>
      </c>
      <c r="G71" s="41" t="e" cm="1">
        <f t="array" aca="1" ref="G71" ca="1">G$51*INDEX(INDIRECT("country"&amp;"["&amp;G$50&amp; "]"),'Country performance'!$A61)</f>
        <v>#REF!</v>
      </c>
      <c r="H71" s="41" t="e" cm="1">
        <f t="array" aca="1" ref="H71" ca="1">H$51*INDEX(INDIRECT("country"&amp;"["&amp;H$50&amp; "]"),'Country performance'!$A61)</f>
        <v>#REF!</v>
      </c>
      <c r="I71" s="41" t="e" cm="1">
        <f t="array" aca="1" ref="I71" ca="1">I$51*INDEX(INDIRECT("country"&amp;"["&amp;I$50&amp; "]"),'Country performance'!$A61)</f>
        <v>#REF!</v>
      </c>
      <c r="J71" s="41" t="e" cm="1">
        <f t="array" aca="1" ref="J71" ca="1">J$51*INDEX(INDIRECT("country"&amp;"["&amp;J$50&amp; "]"),'Country performance'!$A61)</f>
        <v>#REF!</v>
      </c>
      <c r="K71" s="41" t="e" cm="1">
        <f t="array" aca="1" ref="K71" ca="1">K$51*INDEX(INDIRECT("country"&amp;"["&amp;K$50&amp; "]"),'Country performance'!$A61)</f>
        <v>#REF!</v>
      </c>
      <c r="L71" s="41" t="e" cm="1">
        <f t="array" aca="1" ref="L71" ca="1">L$51*INDEX(INDIRECT("country"&amp;"["&amp;L$50&amp; "]"),'Country performance'!$A61)</f>
        <v>#REF!</v>
      </c>
      <c r="M71" s="41" t="e" cm="1">
        <f t="array" aca="1" ref="M71" ca="1">M$51*INDEX(INDIRECT("country"&amp;"["&amp;M$50&amp; "]"),'Country performance'!$A61)</f>
        <v>#REF!</v>
      </c>
      <c r="N71" s="41" t="e" cm="1">
        <f t="array" aca="1" ref="N71" ca="1">N$51*INDEX(INDIRECT("country"&amp;"["&amp;N$50&amp; "]"),'Country performance'!$A61)</f>
        <v>#REF!</v>
      </c>
      <c r="O71" s="41" t="e" cm="1">
        <f t="array" aca="1" ref="O71" ca="1">O$51*INDEX(INDIRECT("country"&amp;"["&amp;O$50&amp; "]"),'Country performance'!$A61)</f>
        <v>#REF!</v>
      </c>
      <c r="P71" s="41" t="e" cm="1">
        <f t="array" aca="1" ref="P71" ca="1">P$51*INDEX(INDIRECT("country"&amp;"["&amp;P$50&amp; "]"),'Country performance'!$A61)</f>
        <v>#REF!</v>
      </c>
      <c r="Q71" s="41" t="e" cm="1">
        <f t="array" aca="1" ref="Q71" ca="1">Q$51*INDEX(INDIRECT("country"&amp;"["&amp;Q$50&amp; "]"),'Country performance'!$A61)</f>
        <v>#REF!</v>
      </c>
      <c r="R71" t="s">
        <v>662</v>
      </c>
      <c r="S71" s="36">
        <f t="shared" ca="1" si="37"/>
        <v>0</v>
      </c>
      <c r="T71" s="43">
        <f t="shared" ca="1" si="35"/>
        <v>0</v>
      </c>
      <c r="U71">
        <f t="shared" ca="1" si="36"/>
        <v>0</v>
      </c>
      <c r="V71">
        <f t="shared" ca="1" si="36"/>
        <v>0</v>
      </c>
      <c r="W71">
        <f t="shared" ca="1" si="36"/>
        <v>0</v>
      </c>
      <c r="X71">
        <f t="shared" ca="1" si="36"/>
        <v>0</v>
      </c>
      <c r="Y71">
        <f t="shared" ca="1" si="36"/>
        <v>0</v>
      </c>
      <c r="Z71">
        <f t="shared" ca="1" si="36"/>
        <v>0</v>
      </c>
      <c r="AA71">
        <f t="shared" ca="1" si="36"/>
        <v>0</v>
      </c>
      <c r="AB71">
        <f t="shared" ca="1" si="36"/>
        <v>0</v>
      </c>
      <c r="AC71">
        <f t="shared" ca="1" si="36"/>
        <v>0</v>
      </c>
      <c r="AD71">
        <f t="shared" ca="1" si="36"/>
        <v>0</v>
      </c>
      <c r="AE71">
        <f t="shared" ca="1" si="36"/>
        <v>0</v>
      </c>
      <c r="AF71">
        <f t="shared" ca="1" si="36"/>
        <v>0</v>
      </c>
      <c r="AG71">
        <f t="shared" ca="1" si="36"/>
        <v>0</v>
      </c>
      <c r="AI71" s="40"/>
    </row>
    <row r="72" spans="1:35">
      <c r="A72" s="41">
        <f t="shared" ca="1" si="38"/>
        <v>0</v>
      </c>
      <c r="B72" s="42"/>
      <c r="C72" s="30">
        <f t="shared" ca="1" si="29"/>
        <v>0</v>
      </c>
      <c r="D72" s="30" t="str">
        <f>'Country performance'!B21</f>
        <v>Economic Vulnerability Index - Export instability (2024)</v>
      </c>
      <c r="E72" s="41" t="e" cm="1">
        <f t="array" aca="1" ref="E72" ca="1">E$51*INDEX(INDIRECT("country"&amp;"["&amp;E$50&amp; "]"),'Country performance'!$A62)</f>
        <v>#REF!</v>
      </c>
      <c r="F72" s="41" t="e" cm="1">
        <f t="array" aca="1" ref="F72" ca="1">F$51*INDEX(INDIRECT("country"&amp;"["&amp;F$50&amp; "]"),'Country performance'!$A62)</f>
        <v>#REF!</v>
      </c>
      <c r="G72" s="41" t="e" cm="1">
        <f t="array" aca="1" ref="G72" ca="1">G$51*INDEX(INDIRECT("country"&amp;"["&amp;G$50&amp; "]"),'Country performance'!$A62)</f>
        <v>#REF!</v>
      </c>
      <c r="H72" s="41" t="e" cm="1">
        <f t="array" aca="1" ref="H72" ca="1">H$51*INDEX(INDIRECT("country"&amp;"["&amp;H$50&amp; "]"),'Country performance'!$A62)</f>
        <v>#REF!</v>
      </c>
      <c r="I72" s="41" t="e" cm="1">
        <f t="array" aca="1" ref="I72" ca="1">I$51*INDEX(INDIRECT("country"&amp;"["&amp;I$50&amp; "]"),'Country performance'!$A62)</f>
        <v>#REF!</v>
      </c>
      <c r="J72" s="41" t="e" cm="1">
        <f t="array" aca="1" ref="J72" ca="1">J$51*INDEX(INDIRECT("country"&amp;"["&amp;J$50&amp; "]"),'Country performance'!$A62)</f>
        <v>#REF!</v>
      </c>
      <c r="K72" s="41" t="e" cm="1">
        <f t="array" aca="1" ref="K72" ca="1">K$51*INDEX(INDIRECT("country"&amp;"["&amp;K$50&amp; "]"),'Country performance'!$A62)</f>
        <v>#REF!</v>
      </c>
      <c r="L72" s="41" t="e" cm="1">
        <f t="array" aca="1" ref="L72" ca="1">L$51*INDEX(INDIRECT("country"&amp;"["&amp;L$50&amp; "]"),'Country performance'!$A62)</f>
        <v>#REF!</v>
      </c>
      <c r="M72" s="41" t="e" cm="1">
        <f t="array" aca="1" ref="M72" ca="1">M$51*INDEX(INDIRECT("country"&amp;"["&amp;M$50&amp; "]"),'Country performance'!$A62)</f>
        <v>#REF!</v>
      </c>
      <c r="N72" s="41" t="e" cm="1">
        <f t="array" aca="1" ref="N72" ca="1">N$51*INDEX(INDIRECT("country"&amp;"["&amp;N$50&amp; "]"),'Country performance'!$A62)</f>
        <v>#REF!</v>
      </c>
      <c r="O72" s="41" t="e" cm="1">
        <f t="array" aca="1" ref="O72" ca="1">O$51*INDEX(INDIRECT("country"&amp;"["&amp;O$50&amp; "]"),'Country performance'!$A62)</f>
        <v>#REF!</v>
      </c>
      <c r="P72" s="41" t="e" cm="1">
        <f t="array" aca="1" ref="P72" ca="1">P$51*INDEX(INDIRECT("country"&amp;"["&amp;P$50&amp; "]"),'Country performance'!$A62)</f>
        <v>#REF!</v>
      </c>
      <c r="Q72" s="41" t="e" cm="1">
        <f t="array" aca="1" ref="Q72" ca="1">Q$51*INDEX(INDIRECT("country"&amp;"["&amp;Q$50&amp; "]"),'Country performance'!$A62)</f>
        <v>#REF!</v>
      </c>
      <c r="R72" t="s">
        <v>662</v>
      </c>
      <c r="S72" s="36">
        <f t="shared" ca="1" si="37"/>
        <v>0</v>
      </c>
      <c r="T72" s="43">
        <f t="shared" ca="1" si="35"/>
        <v>0</v>
      </c>
      <c r="U72">
        <f t="shared" ca="1" si="36"/>
        <v>0</v>
      </c>
      <c r="V72">
        <f t="shared" ca="1" si="36"/>
        <v>0</v>
      </c>
      <c r="W72">
        <f t="shared" ca="1" si="36"/>
        <v>0</v>
      </c>
      <c r="X72">
        <f t="shared" ca="1" si="36"/>
        <v>0</v>
      </c>
      <c r="Y72">
        <f t="shared" ca="1" si="36"/>
        <v>0</v>
      </c>
      <c r="Z72">
        <f t="shared" ca="1" si="36"/>
        <v>0</v>
      </c>
      <c r="AA72">
        <f t="shared" ca="1" si="36"/>
        <v>0</v>
      </c>
      <c r="AB72">
        <f t="shared" ca="1" si="36"/>
        <v>0</v>
      </c>
      <c r="AC72">
        <f t="shared" ca="1" si="36"/>
        <v>0</v>
      </c>
      <c r="AD72">
        <f t="shared" ca="1" si="36"/>
        <v>0</v>
      </c>
      <c r="AE72">
        <f t="shared" ca="1" si="36"/>
        <v>0</v>
      </c>
      <c r="AF72">
        <f t="shared" ca="1" si="36"/>
        <v>0</v>
      </c>
      <c r="AG72">
        <f t="shared" ca="1" si="36"/>
        <v>0</v>
      </c>
      <c r="AI72" s="40"/>
    </row>
    <row r="73" spans="1:35">
      <c r="A73" s="41">
        <f t="shared" ca="1" si="38"/>
        <v>0</v>
      </c>
      <c r="B73" s="42"/>
      <c r="C73" s="30">
        <f t="shared" ca="1" si="29"/>
        <v>0</v>
      </c>
      <c r="D73" s="30" t="str">
        <f>'Country performance'!B22</f>
        <v>Economic Vulnerability Index - Share of population living in low elevated coastal zones (2024)</v>
      </c>
      <c r="E73" s="41" t="e" cm="1">
        <f t="array" aca="1" ref="E73" ca="1">E$51*INDEX(INDIRECT("country"&amp;"["&amp;E$50&amp; "]"),'Country performance'!$A63)</f>
        <v>#REF!</v>
      </c>
      <c r="F73" s="41" t="e" cm="1">
        <f t="array" aca="1" ref="F73" ca="1">F$51*INDEX(INDIRECT("country"&amp;"["&amp;F$50&amp; "]"),'Country performance'!$A63)</f>
        <v>#REF!</v>
      </c>
      <c r="G73" s="41" t="e" cm="1">
        <f t="array" aca="1" ref="G73" ca="1">G$51*INDEX(INDIRECT("country"&amp;"["&amp;G$50&amp; "]"),'Country performance'!$A63)</f>
        <v>#REF!</v>
      </c>
      <c r="H73" s="41" t="e" cm="1">
        <f t="array" aca="1" ref="H73" ca="1">H$51*INDEX(INDIRECT("country"&amp;"["&amp;H$50&amp; "]"),'Country performance'!$A63)</f>
        <v>#REF!</v>
      </c>
      <c r="I73" s="41" t="e" cm="1">
        <f t="array" aca="1" ref="I73" ca="1">I$51*INDEX(INDIRECT("country"&amp;"["&amp;I$50&amp; "]"),'Country performance'!$A63)</f>
        <v>#REF!</v>
      </c>
      <c r="J73" s="41" t="e" cm="1">
        <f t="array" aca="1" ref="J73" ca="1">J$51*INDEX(INDIRECT("country"&amp;"["&amp;J$50&amp; "]"),'Country performance'!$A63)</f>
        <v>#REF!</v>
      </c>
      <c r="K73" s="41" t="e" cm="1">
        <f t="array" aca="1" ref="K73" ca="1">K$51*INDEX(INDIRECT("country"&amp;"["&amp;K$50&amp; "]"),'Country performance'!$A63)</f>
        <v>#REF!</v>
      </c>
      <c r="L73" s="41" t="e" cm="1">
        <f t="array" aca="1" ref="L73" ca="1">L$51*INDEX(INDIRECT("country"&amp;"["&amp;L$50&amp; "]"),'Country performance'!$A63)</f>
        <v>#REF!</v>
      </c>
      <c r="M73" s="41" t="e" cm="1">
        <f t="array" aca="1" ref="M73" ca="1">M$51*INDEX(INDIRECT("country"&amp;"["&amp;M$50&amp; "]"),'Country performance'!$A63)</f>
        <v>#REF!</v>
      </c>
      <c r="N73" s="41" t="e" cm="1">
        <f t="array" aca="1" ref="N73" ca="1">N$51*INDEX(INDIRECT("country"&amp;"["&amp;N$50&amp; "]"),'Country performance'!$A63)</f>
        <v>#REF!</v>
      </c>
      <c r="O73" s="41" t="e" cm="1">
        <f t="array" aca="1" ref="O73" ca="1">O$51*INDEX(INDIRECT("country"&amp;"["&amp;O$50&amp; "]"),'Country performance'!$A63)</f>
        <v>#REF!</v>
      </c>
      <c r="P73" s="41" t="e" cm="1">
        <f t="array" aca="1" ref="P73" ca="1">P$51*INDEX(INDIRECT("country"&amp;"["&amp;P$50&amp; "]"),'Country performance'!$A63)</f>
        <v>#REF!</v>
      </c>
      <c r="Q73" s="41" t="e" cm="1">
        <f t="array" aca="1" ref="Q73" ca="1">Q$51*INDEX(INDIRECT("country"&amp;"["&amp;Q$50&amp; "]"),'Country performance'!$A63)</f>
        <v>#REF!</v>
      </c>
      <c r="R73" t="s">
        <v>662</v>
      </c>
      <c r="S73" s="36">
        <f t="shared" ca="1" si="37"/>
        <v>0</v>
      </c>
      <c r="T73" s="43">
        <f t="shared" ca="1" si="35"/>
        <v>0</v>
      </c>
      <c r="U73">
        <f t="shared" ca="1" si="36"/>
        <v>0</v>
      </c>
      <c r="V73">
        <f t="shared" ca="1" si="36"/>
        <v>0</v>
      </c>
      <c r="W73">
        <f t="shared" ca="1" si="36"/>
        <v>0</v>
      </c>
      <c r="X73">
        <f t="shared" ca="1" si="36"/>
        <v>0</v>
      </c>
      <c r="Y73">
        <f t="shared" ca="1" si="36"/>
        <v>0</v>
      </c>
      <c r="Z73">
        <f t="shared" ca="1" si="36"/>
        <v>0</v>
      </c>
      <c r="AA73">
        <f t="shared" ca="1" si="36"/>
        <v>0</v>
      </c>
      <c r="AB73">
        <f t="shared" ca="1" si="36"/>
        <v>0</v>
      </c>
      <c r="AC73">
        <f t="shared" ca="1" si="36"/>
        <v>0</v>
      </c>
      <c r="AD73">
        <f t="shared" ca="1" si="36"/>
        <v>0</v>
      </c>
      <c r="AE73">
        <f t="shared" ca="1" si="36"/>
        <v>0</v>
      </c>
      <c r="AF73">
        <f t="shared" ca="1" si="36"/>
        <v>0</v>
      </c>
      <c r="AG73">
        <f t="shared" ca="1" si="36"/>
        <v>0</v>
      </c>
      <c r="AI73" s="40"/>
    </row>
    <row r="74" spans="1:35">
      <c r="A74" s="41">
        <f t="shared" ca="1" si="38"/>
        <v>0</v>
      </c>
      <c r="B74" s="42"/>
      <c r="C74" s="30">
        <f t="shared" ca="1" si="29"/>
        <v>0</v>
      </c>
      <c r="D74" s="30" t="str">
        <f>'Country performance'!B23</f>
        <v xml:space="preserve">Economic Vulnerability Index - Share of population living in drylands (2024) 	</v>
      </c>
      <c r="E74" s="41" t="e" cm="1">
        <f t="array" aca="1" ref="E74" ca="1">E$51*INDEX(INDIRECT("country"&amp;"["&amp;E$50&amp; "]"),'Country performance'!$A64)</f>
        <v>#REF!</v>
      </c>
      <c r="F74" s="41" t="e" cm="1">
        <f t="array" aca="1" ref="F74" ca="1">F$51*INDEX(INDIRECT("country"&amp;"["&amp;F$50&amp; "]"),'Country performance'!$A64)</f>
        <v>#REF!</v>
      </c>
      <c r="G74" s="41" t="e" cm="1">
        <f t="array" aca="1" ref="G74" ca="1">G$51*INDEX(INDIRECT("country"&amp;"["&amp;G$50&amp; "]"),'Country performance'!$A64)</f>
        <v>#REF!</v>
      </c>
      <c r="H74" s="41" t="e" cm="1">
        <f t="array" aca="1" ref="H74" ca="1">H$51*INDEX(INDIRECT("country"&amp;"["&amp;H$50&amp; "]"),'Country performance'!$A64)</f>
        <v>#REF!</v>
      </c>
      <c r="I74" s="41" t="e" cm="1">
        <f t="array" aca="1" ref="I74" ca="1">I$51*INDEX(INDIRECT("country"&amp;"["&amp;I$50&amp; "]"),'Country performance'!$A64)</f>
        <v>#REF!</v>
      </c>
      <c r="J74" s="41" t="e" cm="1">
        <f t="array" aca="1" ref="J74" ca="1">J$51*INDEX(INDIRECT("country"&amp;"["&amp;J$50&amp; "]"),'Country performance'!$A64)</f>
        <v>#REF!</v>
      </c>
      <c r="K74" s="41" t="e" cm="1">
        <f t="array" aca="1" ref="K74" ca="1">K$51*INDEX(INDIRECT("country"&amp;"["&amp;K$50&amp; "]"),'Country performance'!$A64)</f>
        <v>#REF!</v>
      </c>
      <c r="L74" s="41" t="e" cm="1">
        <f t="array" aca="1" ref="L74" ca="1">L$51*INDEX(INDIRECT("country"&amp;"["&amp;L$50&amp; "]"),'Country performance'!$A64)</f>
        <v>#REF!</v>
      </c>
      <c r="M74" s="41" t="e" cm="1">
        <f t="array" aca="1" ref="M74" ca="1">M$51*INDEX(INDIRECT("country"&amp;"["&amp;M$50&amp; "]"),'Country performance'!$A64)</f>
        <v>#REF!</v>
      </c>
      <c r="N74" s="41" t="e" cm="1">
        <f t="array" aca="1" ref="N74" ca="1">N$51*INDEX(INDIRECT("country"&amp;"["&amp;N$50&amp; "]"),'Country performance'!$A64)</f>
        <v>#REF!</v>
      </c>
      <c r="O74" s="41" t="e" cm="1">
        <f t="array" aca="1" ref="O74" ca="1">O$51*INDEX(INDIRECT("country"&amp;"["&amp;O$50&amp; "]"),'Country performance'!$A64)</f>
        <v>#REF!</v>
      </c>
      <c r="P74" s="41" t="e" cm="1">
        <f t="array" aca="1" ref="P74" ca="1">P$51*INDEX(INDIRECT("country"&amp;"["&amp;P$50&amp; "]"),'Country performance'!$A64)</f>
        <v>#REF!</v>
      </c>
      <c r="Q74" s="41" t="e" cm="1">
        <f t="array" aca="1" ref="Q74" ca="1">Q$51*INDEX(INDIRECT("country"&amp;"["&amp;Q$50&amp; "]"),'Country performance'!$A64)</f>
        <v>#REF!</v>
      </c>
      <c r="R74" t="s">
        <v>662</v>
      </c>
      <c r="S74" s="36">
        <f t="shared" ca="1" si="37"/>
        <v>0</v>
      </c>
      <c r="T74" s="43">
        <f t="shared" ca="1" si="35"/>
        <v>0</v>
      </c>
      <c r="U74">
        <f t="shared" ca="1" si="36"/>
        <v>0</v>
      </c>
      <c r="V74">
        <f t="shared" ca="1" si="36"/>
        <v>0</v>
      </c>
      <c r="W74">
        <f t="shared" ca="1" si="36"/>
        <v>0</v>
      </c>
      <c r="X74">
        <f t="shared" ca="1" si="36"/>
        <v>0</v>
      </c>
      <c r="Y74">
        <f t="shared" ca="1" si="36"/>
        <v>0</v>
      </c>
      <c r="Z74">
        <f t="shared" ca="1" si="36"/>
        <v>0</v>
      </c>
      <c r="AA74">
        <f t="shared" ca="1" si="36"/>
        <v>0</v>
      </c>
      <c r="AB74">
        <f t="shared" ca="1" si="36"/>
        <v>0</v>
      </c>
      <c r="AC74">
        <f t="shared" ca="1" si="36"/>
        <v>0</v>
      </c>
      <c r="AD74">
        <f t="shared" ca="1" si="36"/>
        <v>0</v>
      </c>
      <c r="AE74">
        <f t="shared" ca="1" si="36"/>
        <v>0</v>
      </c>
      <c r="AF74">
        <f t="shared" ca="1" si="36"/>
        <v>0</v>
      </c>
      <c r="AG74">
        <f t="shared" ca="1" si="36"/>
        <v>0</v>
      </c>
      <c r="AI74" s="40"/>
    </row>
    <row r="75" spans="1:35">
      <c r="A75" s="41">
        <f t="shared" ca="1" si="38"/>
        <v>0</v>
      </c>
      <c r="B75" s="42"/>
      <c r="C75" s="30">
        <f t="shared" ca="1" si="29"/>
        <v>0</v>
      </c>
      <c r="D75" s="30" t="str">
        <f>'Country performance'!B24</f>
        <v>Economic Vulnerability Index - Agricultural instability (2024)</v>
      </c>
      <c r="E75" s="41" t="e" cm="1">
        <f t="array" aca="1" ref="E75" ca="1">E$51*INDEX(INDIRECT("country"&amp;"["&amp;E$50&amp; "]"),'Country performance'!$A65)</f>
        <v>#REF!</v>
      </c>
      <c r="F75" s="41" t="e" cm="1">
        <f t="array" aca="1" ref="F75" ca="1">F$51*INDEX(INDIRECT("country"&amp;"["&amp;F$50&amp; "]"),'Country performance'!$A65)</f>
        <v>#REF!</v>
      </c>
      <c r="G75" s="41" t="e" cm="1">
        <f t="array" aca="1" ref="G75" ca="1">G$51*INDEX(INDIRECT("country"&amp;"["&amp;G$50&amp; "]"),'Country performance'!$A65)</f>
        <v>#REF!</v>
      </c>
      <c r="H75" s="41" t="e" cm="1">
        <f t="array" aca="1" ref="H75" ca="1">H$51*INDEX(INDIRECT("country"&amp;"["&amp;H$50&amp; "]"),'Country performance'!$A65)</f>
        <v>#REF!</v>
      </c>
      <c r="I75" s="41" t="e" cm="1">
        <f t="array" aca="1" ref="I75" ca="1">I$51*INDEX(INDIRECT("country"&amp;"["&amp;I$50&amp; "]"),'Country performance'!$A65)</f>
        <v>#REF!</v>
      </c>
      <c r="J75" s="41" t="e" cm="1">
        <f t="array" aca="1" ref="J75" ca="1">J$51*INDEX(INDIRECT("country"&amp;"["&amp;J$50&amp; "]"),'Country performance'!$A65)</f>
        <v>#REF!</v>
      </c>
      <c r="K75" s="41" t="e" cm="1">
        <f t="array" aca="1" ref="K75" ca="1">K$51*INDEX(INDIRECT("country"&amp;"["&amp;K$50&amp; "]"),'Country performance'!$A65)</f>
        <v>#REF!</v>
      </c>
      <c r="L75" s="41" t="e" cm="1">
        <f t="array" aca="1" ref="L75" ca="1">L$51*INDEX(INDIRECT("country"&amp;"["&amp;L$50&amp; "]"),'Country performance'!$A65)</f>
        <v>#REF!</v>
      </c>
      <c r="M75" s="41" t="e" cm="1">
        <f t="array" aca="1" ref="M75" ca="1">M$51*INDEX(INDIRECT("country"&amp;"["&amp;M$50&amp; "]"),'Country performance'!$A65)</f>
        <v>#REF!</v>
      </c>
      <c r="N75" s="41" t="e" cm="1">
        <f t="array" aca="1" ref="N75" ca="1">N$51*INDEX(INDIRECT("country"&amp;"["&amp;N$50&amp; "]"),'Country performance'!$A65)</f>
        <v>#REF!</v>
      </c>
      <c r="O75" s="41" t="e" cm="1">
        <f t="array" aca="1" ref="O75" ca="1">O$51*INDEX(INDIRECT("country"&amp;"["&amp;O$50&amp; "]"),'Country performance'!$A65)</f>
        <v>#REF!</v>
      </c>
      <c r="P75" s="41" t="e" cm="1">
        <f t="array" aca="1" ref="P75" ca="1">P$51*INDEX(INDIRECT("country"&amp;"["&amp;P$50&amp; "]"),'Country performance'!$A65)</f>
        <v>#REF!</v>
      </c>
      <c r="Q75" s="41" t="e" cm="1">
        <f t="array" aca="1" ref="Q75" ca="1">Q$51*INDEX(INDIRECT("country"&amp;"["&amp;Q$50&amp; "]"),'Country performance'!$A65)</f>
        <v>#REF!</v>
      </c>
      <c r="R75" t="s">
        <v>662</v>
      </c>
      <c r="S75" s="36">
        <f t="shared" ca="1" si="37"/>
        <v>0</v>
      </c>
      <c r="T75" s="43">
        <f t="shared" ca="1" si="35"/>
        <v>0</v>
      </c>
      <c r="U75">
        <f t="shared" ca="1" si="36"/>
        <v>0</v>
      </c>
      <c r="V75">
        <f t="shared" ca="1" si="36"/>
        <v>0</v>
      </c>
      <c r="W75">
        <f t="shared" ca="1" si="36"/>
        <v>0</v>
      </c>
      <c r="X75">
        <f t="shared" ca="1" si="36"/>
        <v>0</v>
      </c>
      <c r="Y75">
        <f t="shared" ca="1" si="36"/>
        <v>0</v>
      </c>
      <c r="Z75">
        <f t="shared" ca="1" si="36"/>
        <v>0</v>
      </c>
      <c r="AA75">
        <f t="shared" ca="1" si="36"/>
        <v>0</v>
      </c>
      <c r="AB75">
        <f t="shared" ca="1" si="36"/>
        <v>0</v>
      </c>
      <c r="AC75">
        <f t="shared" ca="1" si="36"/>
        <v>0</v>
      </c>
      <c r="AD75">
        <f t="shared" ca="1" si="36"/>
        <v>0</v>
      </c>
      <c r="AE75">
        <f t="shared" ca="1" si="36"/>
        <v>0</v>
      </c>
      <c r="AF75">
        <f t="shared" ca="1" si="36"/>
        <v>0</v>
      </c>
      <c r="AG75">
        <f t="shared" ca="1" si="36"/>
        <v>0</v>
      </c>
      <c r="AI75" s="40"/>
    </row>
    <row r="76" spans="1:35">
      <c r="A76" s="41">
        <f t="shared" ca="1" si="38"/>
        <v>0</v>
      </c>
      <c r="B76" s="42"/>
      <c r="C76" s="30">
        <f t="shared" ca="1" si="29"/>
        <v>0</v>
      </c>
      <c r="D76" s="30" t="str">
        <f>'Country performance'!B25</f>
        <v>Economic Vulnerability Index -  Victims of disasters (%) (2024)</v>
      </c>
      <c r="E76" s="41" t="e" cm="1">
        <f t="array" aca="1" ref="E76" ca="1">E$51*INDEX(INDIRECT("country"&amp;"["&amp;E$50&amp; "]"),'Country performance'!$A66)</f>
        <v>#REF!</v>
      </c>
      <c r="F76" s="41" t="e" cm="1">
        <f t="array" aca="1" ref="F76" ca="1">F$51*INDEX(INDIRECT("country"&amp;"["&amp;F$50&amp; "]"),'Country performance'!$A66)</f>
        <v>#REF!</v>
      </c>
      <c r="G76" s="41" t="e" cm="1">
        <f t="array" aca="1" ref="G76" ca="1">G$51*INDEX(INDIRECT("country"&amp;"["&amp;G$50&amp; "]"),'Country performance'!$A66)</f>
        <v>#REF!</v>
      </c>
      <c r="H76" s="41" t="e" cm="1">
        <f t="array" aca="1" ref="H76" ca="1">H$51*INDEX(INDIRECT("country"&amp;"["&amp;H$50&amp; "]"),'Country performance'!$A66)</f>
        <v>#REF!</v>
      </c>
      <c r="I76" s="41" t="e" cm="1">
        <f t="array" aca="1" ref="I76" ca="1">I$51*INDEX(INDIRECT("country"&amp;"["&amp;I$50&amp; "]"),'Country performance'!$A66)</f>
        <v>#REF!</v>
      </c>
      <c r="J76" s="41" t="e" cm="1">
        <f t="array" aca="1" ref="J76" ca="1">J$51*INDEX(INDIRECT("country"&amp;"["&amp;J$50&amp; "]"),'Country performance'!$A66)</f>
        <v>#REF!</v>
      </c>
      <c r="K76" s="41" t="e" cm="1">
        <f t="array" aca="1" ref="K76" ca="1">K$51*INDEX(INDIRECT("country"&amp;"["&amp;K$50&amp; "]"),'Country performance'!$A66)</f>
        <v>#REF!</v>
      </c>
      <c r="L76" s="41" t="e" cm="1">
        <f t="array" aca="1" ref="L76" ca="1">L$51*INDEX(INDIRECT("country"&amp;"["&amp;L$50&amp; "]"),'Country performance'!$A66)</f>
        <v>#REF!</v>
      </c>
      <c r="M76" s="41" t="e" cm="1">
        <f t="array" aca="1" ref="M76" ca="1">M$51*INDEX(INDIRECT("country"&amp;"["&amp;M$50&amp; "]"),'Country performance'!$A66)</f>
        <v>#REF!</v>
      </c>
      <c r="N76" s="41" t="e" cm="1">
        <f t="array" aca="1" ref="N76" ca="1">N$51*INDEX(INDIRECT("country"&amp;"["&amp;N$50&amp; "]"),'Country performance'!$A66)</f>
        <v>#REF!</v>
      </c>
      <c r="O76" s="41" t="e" cm="1">
        <f t="array" aca="1" ref="O76" ca="1">O$51*INDEX(INDIRECT("country"&amp;"["&amp;O$50&amp; "]"),'Country performance'!$A66)</f>
        <v>#REF!</v>
      </c>
      <c r="P76" s="41" t="e" cm="1">
        <f t="array" aca="1" ref="P76" ca="1">P$51*INDEX(INDIRECT("country"&amp;"["&amp;P$50&amp; "]"),'Country performance'!$A66)</f>
        <v>#REF!</v>
      </c>
      <c r="Q76" s="41" t="e" cm="1">
        <f t="array" aca="1" ref="Q76" ca="1">Q$51*INDEX(INDIRECT("country"&amp;"["&amp;Q$50&amp; "]"),'Country performance'!$A66)</f>
        <v>#REF!</v>
      </c>
      <c r="R76" t="s">
        <v>662</v>
      </c>
      <c r="S76" s="36">
        <f t="shared" ca="1" si="37"/>
        <v>0</v>
      </c>
      <c r="T76" s="43">
        <f t="shared" ca="1" si="35"/>
        <v>0</v>
      </c>
      <c r="U76">
        <f t="shared" ca="1" si="36"/>
        <v>0</v>
      </c>
      <c r="V76">
        <f t="shared" ca="1" si="36"/>
        <v>0</v>
      </c>
      <c r="W76">
        <f t="shared" ca="1" si="36"/>
        <v>0</v>
      </c>
      <c r="X76">
        <f t="shared" ca="1" si="36"/>
        <v>0</v>
      </c>
      <c r="Y76">
        <f t="shared" ca="1" si="36"/>
        <v>0</v>
      </c>
      <c r="Z76">
        <f t="shared" ca="1" si="36"/>
        <v>0</v>
      </c>
      <c r="AA76">
        <f t="shared" ca="1" si="36"/>
        <v>0</v>
      </c>
      <c r="AB76">
        <f t="shared" ca="1" si="36"/>
        <v>0</v>
      </c>
      <c r="AC76">
        <f t="shared" ca="1" si="36"/>
        <v>0</v>
      </c>
      <c r="AD76">
        <f t="shared" ca="1" si="36"/>
        <v>0</v>
      </c>
      <c r="AE76">
        <f t="shared" ca="1" si="36"/>
        <v>0</v>
      </c>
      <c r="AF76">
        <f t="shared" ca="1" si="36"/>
        <v>0</v>
      </c>
      <c r="AG76">
        <f t="shared" ca="1" si="36"/>
        <v>0</v>
      </c>
      <c r="AI76" s="40"/>
    </row>
    <row r="77" spans="1:35">
      <c r="A77" s="41">
        <f ca="1">_xlfn.AGGREGATE(9,6,E77:Q77)</f>
        <v>0</v>
      </c>
      <c r="B77" s="42"/>
      <c r="C77" s="30">
        <f t="shared" ca="1" si="29"/>
        <v>0</v>
      </c>
      <c r="D77" s="30" t="str">
        <f>'Country performance'!B26</f>
        <v>Water Depletion Index (WDI) (2018)</v>
      </c>
      <c r="E77" s="41" t="e" cm="1">
        <f t="array" aca="1" ref="E77" ca="1">E$51*INDEX(INDIRECT("country"&amp;"["&amp;E$50&amp; "]"),'Country performance'!$A67)</f>
        <v>#REF!</v>
      </c>
      <c r="F77" s="41" t="e" cm="1">
        <f t="array" aca="1" ref="F77" ca="1">F$51*INDEX(INDIRECT("country"&amp;"["&amp;F$50&amp; "]"),'Country performance'!$A67)</f>
        <v>#REF!</v>
      </c>
      <c r="G77" s="41" t="e" cm="1">
        <f t="array" aca="1" ref="G77" ca="1">G$51*INDEX(INDIRECT("country"&amp;"["&amp;G$50&amp; "]"),'Country performance'!$A67)</f>
        <v>#REF!</v>
      </c>
      <c r="H77" s="41" t="e" cm="1">
        <f t="array" aca="1" ref="H77" ca="1">H$51*INDEX(INDIRECT("country"&amp;"["&amp;H$50&amp; "]"),'Country performance'!$A67)</f>
        <v>#REF!</v>
      </c>
      <c r="I77" s="41" t="e" cm="1">
        <f t="array" aca="1" ref="I77" ca="1">I$51*INDEX(INDIRECT("country"&amp;"["&amp;I$50&amp; "]"),'Country performance'!$A67)</f>
        <v>#REF!</v>
      </c>
      <c r="J77" s="41" t="e" cm="1">
        <f t="array" aca="1" ref="J77" ca="1">J$51*INDEX(INDIRECT("country"&amp;"["&amp;J$50&amp; "]"),'Country performance'!$A67)</f>
        <v>#REF!</v>
      </c>
      <c r="K77" s="41" t="e" cm="1">
        <f t="array" aca="1" ref="K77" ca="1">K$51*INDEX(INDIRECT("country"&amp;"["&amp;K$50&amp; "]"),'Country performance'!$A67)</f>
        <v>#REF!</v>
      </c>
      <c r="L77" s="41" t="e" cm="1">
        <f t="array" aca="1" ref="L77" ca="1">L$51*INDEX(INDIRECT("country"&amp;"["&amp;L$50&amp; "]"),'Country performance'!$A67)</f>
        <v>#REF!</v>
      </c>
      <c r="M77" s="41" t="e" cm="1">
        <f t="array" aca="1" ref="M77" ca="1">M$51*INDEX(INDIRECT("country"&amp;"["&amp;M$50&amp; "]"),'Country performance'!$A67)</f>
        <v>#REF!</v>
      </c>
      <c r="N77" s="41" t="e" cm="1">
        <f t="array" aca="1" ref="N77" ca="1">N$51*INDEX(INDIRECT("country"&amp;"["&amp;N$50&amp; "]"),'Country performance'!$A67)</f>
        <v>#REF!</v>
      </c>
      <c r="O77" s="41" t="e" cm="1">
        <f t="array" aca="1" ref="O77" ca="1">O$51*INDEX(INDIRECT("country"&amp;"["&amp;O$50&amp; "]"),'Country performance'!$A67)</f>
        <v>#REF!</v>
      </c>
      <c r="P77" s="41" t="e" cm="1">
        <f t="array" aca="1" ref="P77" ca="1">P$51*INDEX(INDIRECT("country"&amp;"["&amp;P$50&amp; "]"),'Country performance'!$A67)</f>
        <v>#REF!</v>
      </c>
      <c r="Q77" s="41" t="e" cm="1">
        <f t="array" aca="1" ref="Q77" ca="1">Q$51*INDEX(INDIRECT("country"&amp;"["&amp;Q$50&amp; "]"),'Country performance'!$A67)</f>
        <v>#REF!</v>
      </c>
      <c r="R77" t="s">
        <v>662</v>
      </c>
      <c r="S77" s="36">
        <f t="shared" ca="1" si="37"/>
        <v>0</v>
      </c>
      <c r="T77" s="43">
        <f t="shared" ca="1" si="35"/>
        <v>0</v>
      </c>
      <c r="U77">
        <f t="shared" ca="1" si="36"/>
        <v>0</v>
      </c>
      <c r="V77">
        <f t="shared" ca="1" si="36"/>
        <v>0</v>
      </c>
      <c r="W77">
        <f t="shared" ca="1" si="36"/>
        <v>0</v>
      </c>
      <c r="X77">
        <f t="shared" ca="1" si="36"/>
        <v>0</v>
      </c>
      <c r="Y77">
        <f t="shared" ca="1" si="36"/>
        <v>0</v>
      </c>
      <c r="Z77">
        <f t="shared" ca="1" si="36"/>
        <v>0</v>
      </c>
      <c r="AA77">
        <f t="shared" ca="1" si="36"/>
        <v>0</v>
      </c>
      <c r="AB77">
        <f t="shared" ca="1" si="36"/>
        <v>0</v>
      </c>
      <c r="AC77">
        <f t="shared" ca="1" si="36"/>
        <v>0</v>
      </c>
      <c r="AD77">
        <f t="shared" ca="1" si="36"/>
        <v>0</v>
      </c>
      <c r="AE77">
        <f t="shared" ca="1" si="36"/>
        <v>0</v>
      </c>
      <c r="AF77">
        <f t="shared" ca="1" si="36"/>
        <v>0</v>
      </c>
      <c r="AG77">
        <f t="shared" ca="1" si="36"/>
        <v>0</v>
      </c>
      <c r="AI77" s="40"/>
    </row>
    <row r="78" spans="1:35">
      <c r="A78" s="41">
        <f t="shared" ref="A78:A92" ca="1" si="39">_xlfn.AGGREGATE(9,6,E78:Q78)</f>
        <v>0</v>
      </c>
      <c r="B78" s="42"/>
      <c r="C78" s="30">
        <f t="shared" ref="C78:C92" ca="1" si="40">T78</f>
        <v>0</v>
      </c>
      <c r="D78" s="30" t="str">
        <f>'Country performance'!B27</f>
        <v>EPI Species Habitat Index (2024)</v>
      </c>
      <c r="E78" s="41" t="e" cm="1">
        <f t="array" aca="1" ref="E78" ca="1">E$51*INDEX(INDIRECT("country"&amp;"["&amp;E$50&amp; "]"),'Country performance'!$A68)</f>
        <v>#REF!</v>
      </c>
      <c r="F78" s="41" t="e" cm="1">
        <f t="array" aca="1" ref="F78" ca="1">F$51*INDEX(INDIRECT("country"&amp;"["&amp;F$50&amp; "]"),'Country performance'!$A68)</f>
        <v>#REF!</v>
      </c>
      <c r="G78" s="41" t="e" cm="1">
        <f t="array" aca="1" ref="G78" ca="1">G$51*INDEX(INDIRECT("country"&amp;"["&amp;G$50&amp; "]"),'Country performance'!$A68)</f>
        <v>#REF!</v>
      </c>
      <c r="H78" s="41" t="e" cm="1">
        <f t="array" aca="1" ref="H78" ca="1">H$51*INDEX(INDIRECT("country"&amp;"["&amp;H$50&amp; "]"),'Country performance'!$A68)</f>
        <v>#REF!</v>
      </c>
      <c r="I78" s="41" t="e" cm="1">
        <f t="array" aca="1" ref="I78" ca="1">I$51*INDEX(INDIRECT("country"&amp;"["&amp;I$50&amp; "]"),'Country performance'!$A68)</f>
        <v>#REF!</v>
      </c>
      <c r="J78" s="41" t="e" cm="1">
        <f t="array" aca="1" ref="J78" ca="1">J$51*INDEX(INDIRECT("country"&amp;"["&amp;J$50&amp; "]"),'Country performance'!$A68)</f>
        <v>#REF!</v>
      </c>
      <c r="K78" s="41" t="e" cm="1">
        <f t="array" aca="1" ref="K78" ca="1">K$51*INDEX(INDIRECT("country"&amp;"["&amp;K$50&amp; "]"),'Country performance'!$A68)</f>
        <v>#REF!</v>
      </c>
      <c r="L78" s="41" t="e" cm="1">
        <f t="array" aca="1" ref="L78" ca="1">L$51*INDEX(INDIRECT("country"&amp;"["&amp;L$50&amp; "]"),'Country performance'!$A68)</f>
        <v>#REF!</v>
      </c>
      <c r="M78" s="41" t="e" cm="1">
        <f t="array" aca="1" ref="M78" ca="1">M$51*INDEX(INDIRECT("country"&amp;"["&amp;M$50&amp; "]"),'Country performance'!$A68)</f>
        <v>#REF!</v>
      </c>
      <c r="N78" s="41" t="e" cm="1">
        <f t="array" aca="1" ref="N78" ca="1">N$51*INDEX(INDIRECT("country"&amp;"["&amp;N$50&amp; "]"),'Country performance'!$A68)</f>
        <v>#REF!</v>
      </c>
      <c r="O78" s="41" t="e" cm="1">
        <f t="array" aca="1" ref="O78" ca="1">O$51*INDEX(INDIRECT("country"&amp;"["&amp;O$50&amp; "]"),'Country performance'!$A68)</f>
        <v>#REF!</v>
      </c>
      <c r="P78" s="41" t="e" cm="1">
        <f t="array" aca="1" ref="P78" ca="1">P$51*INDEX(INDIRECT("country"&amp;"["&amp;P$50&amp; "]"),'Country performance'!$A68)</f>
        <v>#REF!</v>
      </c>
      <c r="Q78" s="41" t="e" cm="1">
        <f t="array" aca="1" ref="Q78" ca="1">Q$51*INDEX(INDIRECT("country"&amp;"["&amp;Q$50&amp; "]"),'Country performance'!$A68)</f>
        <v>#REF!</v>
      </c>
      <c r="R78" t="s">
        <v>662</v>
      </c>
      <c r="S78" s="36">
        <f t="shared" ref="S78:S92" ca="1" si="41">SUM(U78:AG78)</f>
        <v>0</v>
      </c>
      <c r="T78" s="43">
        <f t="shared" ref="T78:T92" ca="1" si="42">T$51-S78</f>
        <v>0</v>
      </c>
      <c r="U78">
        <f t="shared" ref="U78:U92" ca="1" si="43">IFERROR((E78/E78-1),E$51)</f>
        <v>0</v>
      </c>
      <c r="V78">
        <f t="shared" ref="V78:V92" ca="1" si="44">IFERROR((F78/F78-1),F$51)</f>
        <v>0</v>
      </c>
      <c r="W78">
        <f t="shared" ref="W78:W92" ca="1" si="45">IFERROR((G78/G78-1),G$51)</f>
        <v>0</v>
      </c>
      <c r="X78">
        <f t="shared" ref="X78:X92" ca="1" si="46">IFERROR((H78/H78-1),H$51)</f>
        <v>0</v>
      </c>
      <c r="Y78">
        <f t="shared" ref="Y78:Y92" ca="1" si="47">IFERROR((I78/I78-1),I$51)</f>
        <v>0</v>
      </c>
      <c r="Z78">
        <f t="shared" ref="Z78:Z92" ca="1" si="48">IFERROR((J78/J78-1),J$51)</f>
        <v>0</v>
      </c>
      <c r="AA78">
        <f t="shared" ref="AA78:AA92" ca="1" si="49">IFERROR((K78/K78-1),K$51)</f>
        <v>0</v>
      </c>
      <c r="AB78">
        <f t="shared" ref="AB78:AB92" ca="1" si="50">IFERROR((L78/L78-1),L$51)</f>
        <v>0</v>
      </c>
      <c r="AC78">
        <f t="shared" ref="AC78:AC92" ca="1" si="51">IFERROR((M78/M78-1),M$51)</f>
        <v>0</v>
      </c>
      <c r="AD78">
        <f t="shared" ref="AD78:AD92" ca="1" si="52">IFERROR((N78/N78-1),N$51)</f>
        <v>0</v>
      </c>
      <c r="AE78">
        <f t="shared" ref="AE78:AE92" ca="1" si="53">IFERROR((O78/O78-1),O$51)</f>
        <v>0</v>
      </c>
      <c r="AF78">
        <f t="shared" ref="AF78:AF92" ca="1" si="54">IFERROR((P78/P78-1),P$51)</f>
        <v>0</v>
      </c>
      <c r="AG78">
        <f t="shared" ref="AG78:AG92" ca="1" si="55">IFERROR((Q78/Q78-1),Q$51)</f>
        <v>0</v>
      </c>
      <c r="AI78" s="40"/>
    </row>
    <row r="79" spans="1:35">
      <c r="A79" s="41">
        <f t="shared" ca="1" si="39"/>
        <v>0</v>
      </c>
      <c r="B79" s="42"/>
      <c r="C79" s="30">
        <f t="shared" ca="1" si="40"/>
        <v>0</v>
      </c>
      <c r="D79" s="30" t="str">
        <f>'Country performance'!B28</f>
        <v>EPI Protected Area Representativeness Index (2024)</v>
      </c>
      <c r="E79" s="41" t="e" cm="1">
        <f t="array" aca="1" ref="E79" ca="1">E$51*INDEX(INDIRECT("country"&amp;"["&amp;E$50&amp; "]"),'Country performance'!$A69)</f>
        <v>#REF!</v>
      </c>
      <c r="F79" s="41" t="e" cm="1">
        <f t="array" aca="1" ref="F79" ca="1">F$51*INDEX(INDIRECT("country"&amp;"["&amp;F$50&amp; "]"),'Country performance'!$A69)</f>
        <v>#REF!</v>
      </c>
      <c r="G79" s="41" t="e" cm="1">
        <f t="array" aca="1" ref="G79" ca="1">G$51*INDEX(INDIRECT("country"&amp;"["&amp;G$50&amp; "]"),'Country performance'!$A69)</f>
        <v>#REF!</v>
      </c>
      <c r="H79" s="41" t="e" cm="1">
        <f t="array" aca="1" ref="H79" ca="1">H$51*INDEX(INDIRECT("country"&amp;"["&amp;H$50&amp; "]"),'Country performance'!$A69)</f>
        <v>#REF!</v>
      </c>
      <c r="I79" s="41" t="e" cm="1">
        <f t="array" aca="1" ref="I79" ca="1">I$51*INDEX(INDIRECT("country"&amp;"["&amp;I$50&amp; "]"),'Country performance'!$A69)</f>
        <v>#REF!</v>
      </c>
      <c r="J79" s="41" t="e" cm="1">
        <f t="array" aca="1" ref="J79" ca="1">J$51*INDEX(INDIRECT("country"&amp;"["&amp;J$50&amp; "]"),'Country performance'!$A69)</f>
        <v>#REF!</v>
      </c>
      <c r="K79" s="41" t="e" cm="1">
        <f t="array" aca="1" ref="K79" ca="1">K$51*INDEX(INDIRECT("country"&amp;"["&amp;K$50&amp; "]"),'Country performance'!$A69)</f>
        <v>#REF!</v>
      </c>
      <c r="L79" s="41" t="e" cm="1">
        <f t="array" aca="1" ref="L79" ca="1">L$51*INDEX(INDIRECT("country"&amp;"["&amp;L$50&amp; "]"),'Country performance'!$A69)</f>
        <v>#REF!</v>
      </c>
      <c r="M79" s="41" t="e" cm="1">
        <f t="array" aca="1" ref="M79" ca="1">M$51*INDEX(INDIRECT("country"&amp;"["&amp;M$50&amp; "]"),'Country performance'!$A69)</f>
        <v>#REF!</v>
      </c>
      <c r="N79" s="41" t="e" cm="1">
        <f t="array" aca="1" ref="N79" ca="1">N$51*INDEX(INDIRECT("country"&amp;"["&amp;N$50&amp; "]"),'Country performance'!$A69)</f>
        <v>#REF!</v>
      </c>
      <c r="O79" s="41" t="e" cm="1">
        <f t="array" aca="1" ref="O79" ca="1">O$51*INDEX(INDIRECT("country"&amp;"["&amp;O$50&amp; "]"),'Country performance'!$A69)</f>
        <v>#REF!</v>
      </c>
      <c r="P79" s="41" t="e" cm="1">
        <f t="array" aca="1" ref="P79" ca="1">P$51*INDEX(INDIRECT("country"&amp;"["&amp;P$50&amp; "]"),'Country performance'!$A69)</f>
        <v>#REF!</v>
      </c>
      <c r="Q79" s="41" t="e" cm="1">
        <f t="array" aca="1" ref="Q79" ca="1">Q$51*INDEX(INDIRECT("country"&amp;"["&amp;Q$50&amp; "]"),'Country performance'!$A69)</f>
        <v>#REF!</v>
      </c>
      <c r="R79" t="s">
        <v>662</v>
      </c>
      <c r="S79" s="36">
        <f t="shared" ca="1" si="41"/>
        <v>0</v>
      </c>
      <c r="T79" s="43">
        <f t="shared" ca="1" si="42"/>
        <v>0</v>
      </c>
      <c r="U79">
        <f t="shared" ca="1" si="43"/>
        <v>0</v>
      </c>
      <c r="V79">
        <f t="shared" ca="1" si="44"/>
        <v>0</v>
      </c>
      <c r="W79">
        <f t="shared" ca="1" si="45"/>
        <v>0</v>
      </c>
      <c r="X79">
        <f t="shared" ca="1" si="46"/>
        <v>0</v>
      </c>
      <c r="Y79">
        <f t="shared" ca="1" si="47"/>
        <v>0</v>
      </c>
      <c r="Z79">
        <f t="shared" ca="1" si="48"/>
        <v>0</v>
      </c>
      <c r="AA79">
        <f t="shared" ca="1" si="49"/>
        <v>0</v>
      </c>
      <c r="AB79">
        <f t="shared" ca="1" si="50"/>
        <v>0</v>
      </c>
      <c r="AC79">
        <f t="shared" ca="1" si="51"/>
        <v>0</v>
      </c>
      <c r="AD79">
        <f t="shared" ca="1" si="52"/>
        <v>0</v>
      </c>
      <c r="AE79">
        <f t="shared" ca="1" si="53"/>
        <v>0</v>
      </c>
      <c r="AF79">
        <f t="shared" ca="1" si="54"/>
        <v>0</v>
      </c>
      <c r="AG79">
        <f t="shared" ca="1" si="55"/>
        <v>0</v>
      </c>
      <c r="AI79" s="40"/>
    </row>
    <row r="80" spans="1:35">
      <c r="A80" s="41">
        <f t="shared" ca="1" si="39"/>
        <v>0</v>
      </c>
      <c r="B80" s="42"/>
      <c r="C80" s="30">
        <f t="shared" ca="1" si="40"/>
        <v>0</v>
      </c>
      <c r="D80" s="30" t="str">
        <f>'Country performance'!B29</f>
        <v>EPI Marine Protected Areas (2024)</v>
      </c>
      <c r="E80" s="41" t="e" cm="1">
        <f t="array" aca="1" ref="E80" ca="1">E$51*INDEX(INDIRECT("country"&amp;"["&amp;E$50&amp; "]"),'Country performance'!$A70)</f>
        <v>#REF!</v>
      </c>
      <c r="F80" s="41" t="e" cm="1">
        <f t="array" aca="1" ref="F80" ca="1">F$51*INDEX(INDIRECT("country"&amp;"["&amp;F$50&amp; "]"),'Country performance'!$A70)</f>
        <v>#REF!</v>
      </c>
      <c r="G80" s="41" t="e" cm="1">
        <f t="array" aca="1" ref="G80" ca="1">G$51*INDEX(INDIRECT("country"&amp;"["&amp;G$50&amp; "]"),'Country performance'!$A70)</f>
        <v>#REF!</v>
      </c>
      <c r="H80" s="41" t="e" cm="1">
        <f t="array" aca="1" ref="H80" ca="1">H$51*INDEX(INDIRECT("country"&amp;"["&amp;H$50&amp; "]"),'Country performance'!$A70)</f>
        <v>#REF!</v>
      </c>
      <c r="I80" s="41" t="e" cm="1">
        <f t="array" aca="1" ref="I80" ca="1">I$51*INDEX(INDIRECT("country"&amp;"["&amp;I$50&amp; "]"),'Country performance'!$A70)</f>
        <v>#REF!</v>
      </c>
      <c r="J80" s="41" t="e" cm="1">
        <f t="array" aca="1" ref="J80" ca="1">J$51*INDEX(INDIRECT("country"&amp;"["&amp;J$50&amp; "]"),'Country performance'!$A70)</f>
        <v>#REF!</v>
      </c>
      <c r="K80" s="41" t="e" cm="1">
        <f t="array" aca="1" ref="K80" ca="1">K$51*INDEX(INDIRECT("country"&amp;"["&amp;K$50&amp; "]"),'Country performance'!$A70)</f>
        <v>#REF!</v>
      </c>
      <c r="L80" s="41" t="e" cm="1">
        <f t="array" aca="1" ref="L80" ca="1">L$51*INDEX(INDIRECT("country"&amp;"["&amp;L$50&amp; "]"),'Country performance'!$A70)</f>
        <v>#REF!</v>
      </c>
      <c r="M80" s="41" t="e" cm="1">
        <f t="array" aca="1" ref="M80" ca="1">M$51*INDEX(INDIRECT("country"&amp;"["&amp;M$50&amp; "]"),'Country performance'!$A70)</f>
        <v>#REF!</v>
      </c>
      <c r="N80" s="41" t="e" cm="1">
        <f t="array" aca="1" ref="N80" ca="1">N$51*INDEX(INDIRECT("country"&amp;"["&amp;N$50&amp; "]"),'Country performance'!$A70)</f>
        <v>#REF!</v>
      </c>
      <c r="O80" s="41" t="e" cm="1">
        <f t="array" aca="1" ref="O80" ca="1">O$51*INDEX(INDIRECT("country"&amp;"["&amp;O$50&amp; "]"),'Country performance'!$A70)</f>
        <v>#REF!</v>
      </c>
      <c r="P80" s="41" t="e" cm="1">
        <f t="array" aca="1" ref="P80" ca="1">P$51*INDEX(INDIRECT("country"&amp;"["&amp;P$50&amp; "]"),'Country performance'!$A70)</f>
        <v>#REF!</v>
      </c>
      <c r="Q80" s="41" t="e" cm="1">
        <f t="array" aca="1" ref="Q80" ca="1">Q$51*INDEX(INDIRECT("country"&amp;"["&amp;Q$50&amp; "]"),'Country performance'!$A70)</f>
        <v>#REF!</v>
      </c>
      <c r="R80" t="s">
        <v>662</v>
      </c>
      <c r="S80" s="36">
        <f t="shared" ca="1" si="41"/>
        <v>0</v>
      </c>
      <c r="T80" s="43">
        <f t="shared" ca="1" si="42"/>
        <v>0</v>
      </c>
      <c r="U80">
        <f t="shared" ca="1" si="43"/>
        <v>0</v>
      </c>
      <c r="V80">
        <f t="shared" ca="1" si="44"/>
        <v>0</v>
      </c>
      <c r="W80">
        <f t="shared" ca="1" si="45"/>
        <v>0</v>
      </c>
      <c r="X80">
        <f t="shared" ca="1" si="46"/>
        <v>0</v>
      </c>
      <c r="Y80">
        <f t="shared" ca="1" si="47"/>
        <v>0</v>
      </c>
      <c r="Z80">
        <f t="shared" ca="1" si="48"/>
        <v>0</v>
      </c>
      <c r="AA80">
        <f t="shared" ca="1" si="49"/>
        <v>0</v>
      </c>
      <c r="AB80">
        <f t="shared" ca="1" si="50"/>
        <v>0</v>
      </c>
      <c r="AC80">
        <f t="shared" ca="1" si="51"/>
        <v>0</v>
      </c>
      <c r="AD80">
        <f t="shared" ca="1" si="52"/>
        <v>0</v>
      </c>
      <c r="AE80">
        <f t="shared" ca="1" si="53"/>
        <v>0</v>
      </c>
      <c r="AF80">
        <f t="shared" ca="1" si="54"/>
        <v>0</v>
      </c>
      <c r="AG80">
        <f t="shared" ca="1" si="55"/>
        <v>0</v>
      </c>
      <c r="AI80" s="40"/>
    </row>
    <row r="81" spans="1:35">
      <c r="A81" s="41">
        <f t="shared" ca="1" si="39"/>
        <v>0</v>
      </c>
      <c r="B81" s="42"/>
      <c r="C81" s="30">
        <f t="shared" ca="1" si="40"/>
        <v>0</v>
      </c>
      <c r="D81" s="30" t="str">
        <f>'Country performance'!B30</f>
        <v>EPI Terrestrial Protected Areas (2024)</v>
      </c>
      <c r="E81" s="41" t="e" cm="1">
        <f t="array" aca="1" ref="E81" ca="1">E$51*INDEX(INDIRECT("country"&amp;"["&amp;E$50&amp; "]"),'Country performance'!$A71)</f>
        <v>#REF!</v>
      </c>
      <c r="F81" s="41" t="e" cm="1">
        <f t="array" aca="1" ref="F81" ca="1">F$51*INDEX(INDIRECT("country"&amp;"["&amp;F$50&amp; "]"),'Country performance'!$A71)</f>
        <v>#REF!</v>
      </c>
      <c r="G81" s="41" t="e" cm="1">
        <f t="array" aca="1" ref="G81" ca="1">G$51*INDEX(INDIRECT("country"&amp;"["&amp;G$50&amp; "]"),'Country performance'!$A71)</f>
        <v>#REF!</v>
      </c>
      <c r="H81" s="41" t="e" cm="1">
        <f t="array" aca="1" ref="H81" ca="1">H$51*INDEX(INDIRECT("country"&amp;"["&amp;H$50&amp; "]"),'Country performance'!$A71)</f>
        <v>#REF!</v>
      </c>
      <c r="I81" s="41" t="e" cm="1">
        <f t="array" aca="1" ref="I81" ca="1">I$51*INDEX(INDIRECT("country"&amp;"["&amp;I$50&amp; "]"),'Country performance'!$A71)</f>
        <v>#REF!</v>
      </c>
      <c r="J81" s="41" t="e" cm="1">
        <f t="array" aca="1" ref="J81" ca="1">J$51*INDEX(INDIRECT("country"&amp;"["&amp;J$50&amp; "]"),'Country performance'!$A71)</f>
        <v>#REF!</v>
      </c>
      <c r="K81" s="41" t="e" cm="1">
        <f t="array" aca="1" ref="K81" ca="1">K$51*INDEX(INDIRECT("country"&amp;"["&amp;K$50&amp; "]"),'Country performance'!$A71)</f>
        <v>#REF!</v>
      </c>
      <c r="L81" s="41" t="e" cm="1">
        <f t="array" aca="1" ref="L81" ca="1">L$51*INDEX(INDIRECT("country"&amp;"["&amp;L$50&amp; "]"),'Country performance'!$A71)</f>
        <v>#REF!</v>
      </c>
      <c r="M81" s="41" t="e" cm="1">
        <f t="array" aca="1" ref="M81" ca="1">M$51*INDEX(INDIRECT("country"&amp;"["&amp;M$50&amp; "]"),'Country performance'!$A71)</f>
        <v>#REF!</v>
      </c>
      <c r="N81" s="41" t="e" cm="1">
        <f t="array" aca="1" ref="N81" ca="1">N$51*INDEX(INDIRECT("country"&amp;"["&amp;N$50&amp; "]"),'Country performance'!$A71)</f>
        <v>#REF!</v>
      </c>
      <c r="O81" s="41" t="e" cm="1">
        <f t="array" aca="1" ref="O81" ca="1">O$51*INDEX(INDIRECT("country"&amp;"["&amp;O$50&amp; "]"),'Country performance'!$A71)</f>
        <v>#REF!</v>
      </c>
      <c r="P81" s="41" t="e" cm="1">
        <f t="array" aca="1" ref="P81" ca="1">P$51*INDEX(INDIRECT("country"&amp;"["&amp;P$50&amp; "]"),'Country performance'!$A71)</f>
        <v>#REF!</v>
      </c>
      <c r="Q81" s="41" t="e" cm="1">
        <f t="array" aca="1" ref="Q81" ca="1">Q$51*INDEX(INDIRECT("country"&amp;"["&amp;Q$50&amp; "]"),'Country performance'!$A71)</f>
        <v>#REF!</v>
      </c>
      <c r="R81" t="s">
        <v>662</v>
      </c>
      <c r="S81" s="36">
        <f t="shared" ca="1" si="41"/>
        <v>0</v>
      </c>
      <c r="T81" s="43">
        <f t="shared" ca="1" si="42"/>
        <v>0</v>
      </c>
      <c r="U81">
        <f t="shared" ca="1" si="43"/>
        <v>0</v>
      </c>
      <c r="V81">
        <f t="shared" ca="1" si="44"/>
        <v>0</v>
      </c>
      <c r="W81">
        <f t="shared" ca="1" si="45"/>
        <v>0</v>
      </c>
      <c r="X81">
        <f t="shared" ca="1" si="46"/>
        <v>0</v>
      </c>
      <c r="Y81">
        <f t="shared" ca="1" si="47"/>
        <v>0</v>
      </c>
      <c r="Z81">
        <f t="shared" ca="1" si="48"/>
        <v>0</v>
      </c>
      <c r="AA81">
        <f t="shared" ca="1" si="49"/>
        <v>0</v>
      </c>
      <c r="AB81">
        <f t="shared" ca="1" si="50"/>
        <v>0</v>
      </c>
      <c r="AC81">
        <f t="shared" ca="1" si="51"/>
        <v>0</v>
      </c>
      <c r="AD81">
        <f t="shared" ca="1" si="52"/>
        <v>0</v>
      </c>
      <c r="AE81">
        <f t="shared" ca="1" si="53"/>
        <v>0</v>
      </c>
      <c r="AF81">
        <f t="shared" ca="1" si="54"/>
        <v>0</v>
      </c>
      <c r="AG81">
        <f t="shared" ca="1" si="55"/>
        <v>0</v>
      </c>
      <c r="AI81" s="40"/>
    </row>
    <row r="82" spans="1:35">
      <c r="A82" s="41">
        <f t="shared" ca="1" si="39"/>
        <v>0</v>
      </c>
      <c r="B82" s="42"/>
      <c r="C82" s="30">
        <f t="shared" ca="1" si="40"/>
        <v>0</v>
      </c>
      <c r="D82" s="30" t="str">
        <f>'Country performance'!B31</f>
        <v>Forced labour per country per sector (SHDB)</v>
      </c>
      <c r="E82" s="41" t="e" cm="1">
        <f t="array" aca="1" ref="E82" ca="1">E$51*INDEX(INDIRECT("country"&amp;"["&amp;E$50&amp; "]"),'Country performance'!$A72)</f>
        <v>#REF!</v>
      </c>
      <c r="F82" s="41" t="e" cm="1">
        <f t="array" aca="1" ref="F82" ca="1">F$51*INDEX(INDIRECT("country"&amp;"["&amp;F$50&amp; "]"),'Country performance'!$A72)</f>
        <v>#REF!</v>
      </c>
      <c r="G82" s="41" t="e" cm="1">
        <f t="array" aca="1" ref="G82" ca="1">G$51*INDEX(INDIRECT("country"&amp;"["&amp;G$50&amp; "]"),'Country performance'!$A72)</f>
        <v>#REF!</v>
      </c>
      <c r="H82" s="41" t="e" cm="1">
        <f t="array" aca="1" ref="H82" ca="1">H$51*INDEX(INDIRECT("country"&amp;"["&amp;H$50&amp; "]"),'Country performance'!$A72)</f>
        <v>#REF!</v>
      </c>
      <c r="I82" s="41" t="e" cm="1">
        <f t="array" aca="1" ref="I82" ca="1">I$51*INDEX(INDIRECT("country"&amp;"["&amp;I$50&amp; "]"),'Country performance'!$A72)</f>
        <v>#REF!</v>
      </c>
      <c r="J82" s="41" t="e" cm="1">
        <f t="array" aca="1" ref="J82" ca="1">J$51*INDEX(INDIRECT("country"&amp;"["&amp;J$50&amp; "]"),'Country performance'!$A72)</f>
        <v>#REF!</v>
      </c>
      <c r="K82" s="41" t="e" cm="1">
        <f t="array" aca="1" ref="K82" ca="1">K$51*INDEX(INDIRECT("country"&amp;"["&amp;K$50&amp; "]"),'Country performance'!$A72)</f>
        <v>#REF!</v>
      </c>
      <c r="L82" s="41" t="e" cm="1">
        <f t="array" aca="1" ref="L82" ca="1">L$51*INDEX(INDIRECT("country"&amp;"["&amp;L$50&amp; "]"),'Country performance'!$A72)</f>
        <v>#REF!</v>
      </c>
      <c r="M82" s="41" t="e" cm="1">
        <f t="array" aca="1" ref="M82" ca="1">M$51*INDEX(INDIRECT("country"&amp;"["&amp;M$50&amp; "]"),'Country performance'!$A72)</f>
        <v>#REF!</v>
      </c>
      <c r="N82" s="41" t="e" cm="1">
        <f t="array" aca="1" ref="N82" ca="1">N$51*INDEX(INDIRECT("country"&amp;"["&amp;N$50&amp; "]"),'Country performance'!$A72)</f>
        <v>#REF!</v>
      </c>
      <c r="O82" s="41" t="e" cm="1">
        <f t="array" aca="1" ref="O82" ca="1">O$51*INDEX(INDIRECT("country"&amp;"["&amp;O$50&amp; "]"),'Country performance'!$A72)</f>
        <v>#REF!</v>
      </c>
      <c r="P82" s="41" t="e" cm="1">
        <f t="array" aca="1" ref="P82" ca="1">P$51*INDEX(INDIRECT("country"&amp;"["&amp;P$50&amp; "]"),'Country performance'!$A72)</f>
        <v>#REF!</v>
      </c>
      <c r="Q82" s="41" t="e" cm="1">
        <f t="array" aca="1" ref="Q82" ca="1">Q$51*INDEX(INDIRECT("country"&amp;"["&amp;Q$50&amp; "]"),'Country performance'!$A72)</f>
        <v>#REF!</v>
      </c>
      <c r="R82" t="s">
        <v>662</v>
      </c>
      <c r="S82" s="36">
        <f t="shared" ca="1" si="41"/>
        <v>0</v>
      </c>
      <c r="T82" s="43">
        <f t="shared" ca="1" si="42"/>
        <v>0</v>
      </c>
      <c r="U82">
        <f t="shared" ca="1" si="43"/>
        <v>0</v>
      </c>
      <c r="V82">
        <f t="shared" ca="1" si="44"/>
        <v>0</v>
      </c>
      <c r="W82">
        <f t="shared" ca="1" si="45"/>
        <v>0</v>
      </c>
      <c r="X82">
        <f t="shared" ca="1" si="46"/>
        <v>0</v>
      </c>
      <c r="Y82">
        <f t="shared" ca="1" si="47"/>
        <v>0</v>
      </c>
      <c r="Z82">
        <f t="shared" ca="1" si="48"/>
        <v>0</v>
      </c>
      <c r="AA82">
        <f t="shared" ca="1" si="49"/>
        <v>0</v>
      </c>
      <c r="AB82">
        <f t="shared" ca="1" si="50"/>
        <v>0</v>
      </c>
      <c r="AC82">
        <f t="shared" ca="1" si="51"/>
        <v>0</v>
      </c>
      <c r="AD82">
        <f t="shared" ca="1" si="52"/>
        <v>0</v>
      </c>
      <c r="AE82">
        <f t="shared" ca="1" si="53"/>
        <v>0</v>
      </c>
      <c r="AF82">
        <f t="shared" ca="1" si="54"/>
        <v>0</v>
      </c>
      <c r="AG82">
        <f t="shared" ca="1" si="55"/>
        <v>0</v>
      </c>
      <c r="AI82" s="40"/>
    </row>
    <row r="83" spans="1:35">
      <c r="A83" s="41">
        <f t="shared" ca="1" si="39"/>
        <v>0</v>
      </c>
      <c r="B83" s="42"/>
      <c r="C83" s="30">
        <f t="shared" ca="1" si="40"/>
        <v>0</v>
      </c>
      <c r="D83" s="30" t="str">
        <f>'Country performance'!B32</f>
        <v>High conflict zones per country per sector (SHDB)</v>
      </c>
      <c r="E83" s="41" t="e" cm="1">
        <f t="array" aca="1" ref="E83" ca="1">E$51*INDEX(INDIRECT("country"&amp;"["&amp;E$50&amp; "]"),'Country performance'!$A73)</f>
        <v>#REF!</v>
      </c>
      <c r="F83" s="41" t="e" cm="1">
        <f t="array" aca="1" ref="F83" ca="1">F$51*INDEX(INDIRECT("country"&amp;"["&amp;F$50&amp; "]"),'Country performance'!$A73)</f>
        <v>#REF!</v>
      </c>
      <c r="G83" s="41" t="e" cm="1">
        <f t="array" aca="1" ref="G83" ca="1">G$51*INDEX(INDIRECT("country"&amp;"["&amp;G$50&amp; "]"),'Country performance'!$A73)</f>
        <v>#REF!</v>
      </c>
      <c r="H83" s="41" t="e" cm="1">
        <f t="array" aca="1" ref="H83" ca="1">H$51*INDEX(INDIRECT("country"&amp;"["&amp;H$50&amp; "]"),'Country performance'!$A73)</f>
        <v>#REF!</v>
      </c>
      <c r="I83" s="41" t="e" cm="1">
        <f t="array" aca="1" ref="I83" ca="1">I$51*INDEX(INDIRECT("country"&amp;"["&amp;I$50&amp; "]"),'Country performance'!$A73)</f>
        <v>#REF!</v>
      </c>
      <c r="J83" s="41" t="e" cm="1">
        <f t="array" aca="1" ref="J83" ca="1">J$51*INDEX(INDIRECT("country"&amp;"["&amp;J$50&amp; "]"),'Country performance'!$A73)</f>
        <v>#REF!</v>
      </c>
      <c r="K83" s="41" t="e" cm="1">
        <f t="array" aca="1" ref="K83" ca="1">K$51*INDEX(INDIRECT("country"&amp;"["&amp;K$50&amp; "]"),'Country performance'!$A73)</f>
        <v>#REF!</v>
      </c>
      <c r="L83" s="41" t="e" cm="1">
        <f t="array" aca="1" ref="L83" ca="1">L$51*INDEX(INDIRECT("country"&amp;"["&amp;L$50&amp; "]"),'Country performance'!$A73)</f>
        <v>#REF!</v>
      </c>
      <c r="M83" s="41" t="e" cm="1">
        <f t="array" aca="1" ref="M83" ca="1">M$51*INDEX(INDIRECT("country"&amp;"["&amp;M$50&amp; "]"),'Country performance'!$A73)</f>
        <v>#REF!</v>
      </c>
      <c r="N83" s="41" t="e" cm="1">
        <f t="array" aca="1" ref="N83" ca="1">N$51*INDEX(INDIRECT("country"&amp;"["&amp;N$50&amp; "]"),'Country performance'!$A73)</f>
        <v>#REF!</v>
      </c>
      <c r="O83" s="41" t="e" cm="1">
        <f t="array" aca="1" ref="O83" ca="1">O$51*INDEX(INDIRECT("country"&amp;"["&amp;O$50&amp; "]"),'Country performance'!$A73)</f>
        <v>#REF!</v>
      </c>
      <c r="P83" s="41" t="e" cm="1">
        <f t="array" aca="1" ref="P83" ca="1">P$51*INDEX(INDIRECT("country"&amp;"["&amp;P$50&amp; "]"),'Country performance'!$A73)</f>
        <v>#REF!</v>
      </c>
      <c r="Q83" s="41" t="e" cm="1">
        <f t="array" aca="1" ref="Q83" ca="1">Q$51*INDEX(INDIRECT("country"&amp;"["&amp;Q$50&amp; "]"),'Country performance'!$A73)</f>
        <v>#REF!</v>
      </c>
      <c r="R83" t="s">
        <v>662</v>
      </c>
      <c r="S83" s="36">
        <f t="shared" ca="1" si="41"/>
        <v>0</v>
      </c>
      <c r="T83" s="43">
        <f t="shared" ca="1" si="42"/>
        <v>0</v>
      </c>
      <c r="U83">
        <f t="shared" ca="1" si="43"/>
        <v>0</v>
      </c>
      <c r="V83">
        <f t="shared" ca="1" si="44"/>
        <v>0</v>
      </c>
      <c r="W83">
        <f t="shared" ca="1" si="45"/>
        <v>0</v>
      </c>
      <c r="X83">
        <f t="shared" ca="1" si="46"/>
        <v>0</v>
      </c>
      <c r="Y83">
        <f t="shared" ca="1" si="47"/>
        <v>0</v>
      </c>
      <c r="Z83">
        <f t="shared" ca="1" si="48"/>
        <v>0</v>
      </c>
      <c r="AA83">
        <f t="shared" ca="1" si="49"/>
        <v>0</v>
      </c>
      <c r="AB83">
        <f t="shared" ca="1" si="50"/>
        <v>0</v>
      </c>
      <c r="AC83">
        <f t="shared" ca="1" si="51"/>
        <v>0</v>
      </c>
      <c r="AD83">
        <f t="shared" ca="1" si="52"/>
        <v>0</v>
      </c>
      <c r="AE83">
        <f t="shared" ca="1" si="53"/>
        <v>0</v>
      </c>
      <c r="AF83">
        <f t="shared" ca="1" si="54"/>
        <v>0</v>
      </c>
      <c r="AG83">
        <f t="shared" ca="1" si="55"/>
        <v>0</v>
      </c>
      <c r="AI83" s="40"/>
    </row>
    <row r="84" spans="1:35">
      <c r="A84" s="41">
        <f t="shared" ca="1" si="39"/>
        <v>0</v>
      </c>
      <c r="B84" s="42"/>
      <c r="C84" s="30">
        <f t="shared" ca="1" si="40"/>
        <v>0</v>
      </c>
      <c r="D84" s="30" t="str">
        <f>'Country performance'!B33</f>
        <v>Child labour per country per sector (SHDB) (2010-2019)</v>
      </c>
      <c r="E84" s="41" t="e" cm="1">
        <f t="array" aca="1" ref="E84" ca="1">E$51*INDEX(INDIRECT("country"&amp;"["&amp;E$50&amp; "]"),'Country performance'!$A74)</f>
        <v>#REF!</v>
      </c>
      <c r="F84" s="41" t="e" cm="1">
        <f t="array" aca="1" ref="F84" ca="1">F$51*INDEX(INDIRECT("country"&amp;"["&amp;F$50&amp; "]"),'Country performance'!$A74)</f>
        <v>#REF!</v>
      </c>
      <c r="G84" s="41" t="e" cm="1">
        <f t="array" aca="1" ref="G84" ca="1">G$51*INDEX(INDIRECT("country"&amp;"["&amp;G$50&amp; "]"),'Country performance'!$A74)</f>
        <v>#REF!</v>
      </c>
      <c r="H84" s="41" t="e" cm="1">
        <f t="array" aca="1" ref="H84" ca="1">H$51*INDEX(INDIRECT("country"&amp;"["&amp;H$50&amp; "]"),'Country performance'!$A74)</f>
        <v>#REF!</v>
      </c>
      <c r="I84" s="41" t="e" cm="1">
        <f t="array" aca="1" ref="I84" ca="1">I$51*INDEX(INDIRECT("country"&amp;"["&amp;I$50&amp; "]"),'Country performance'!$A74)</f>
        <v>#REF!</v>
      </c>
      <c r="J84" s="41" t="e" cm="1">
        <f t="array" aca="1" ref="J84" ca="1">J$51*INDEX(INDIRECT("country"&amp;"["&amp;J$50&amp; "]"),'Country performance'!$A74)</f>
        <v>#REF!</v>
      </c>
      <c r="K84" s="41" t="e" cm="1">
        <f t="array" aca="1" ref="K84" ca="1">K$51*INDEX(INDIRECT("country"&amp;"["&amp;K$50&amp; "]"),'Country performance'!$A74)</f>
        <v>#REF!</v>
      </c>
      <c r="L84" s="41" t="e" cm="1">
        <f t="array" aca="1" ref="L84" ca="1">L$51*INDEX(INDIRECT("country"&amp;"["&amp;L$50&amp; "]"),'Country performance'!$A74)</f>
        <v>#REF!</v>
      </c>
      <c r="M84" s="41" t="e" cm="1">
        <f t="array" aca="1" ref="M84" ca="1">M$51*INDEX(INDIRECT("country"&amp;"["&amp;M$50&amp; "]"),'Country performance'!$A74)</f>
        <v>#REF!</v>
      </c>
      <c r="N84" s="41" t="e" cm="1">
        <f t="array" aca="1" ref="N84" ca="1">N$51*INDEX(INDIRECT("country"&amp;"["&amp;N$50&amp; "]"),'Country performance'!$A74)</f>
        <v>#REF!</v>
      </c>
      <c r="O84" s="41" t="e" cm="1">
        <f t="array" aca="1" ref="O84" ca="1">O$51*INDEX(INDIRECT("country"&amp;"["&amp;O$50&amp; "]"),'Country performance'!$A74)</f>
        <v>#REF!</v>
      </c>
      <c r="P84" s="41" t="e" cm="1">
        <f t="array" aca="1" ref="P84" ca="1">P$51*INDEX(INDIRECT("country"&amp;"["&amp;P$50&amp; "]"),'Country performance'!$A74)</f>
        <v>#REF!</v>
      </c>
      <c r="Q84" s="41" t="e" cm="1">
        <f t="array" aca="1" ref="Q84" ca="1">Q$51*INDEX(INDIRECT("country"&amp;"["&amp;Q$50&amp; "]"),'Country performance'!$A74)</f>
        <v>#REF!</v>
      </c>
      <c r="R84" t="s">
        <v>662</v>
      </c>
      <c r="S84" s="36">
        <f t="shared" ca="1" si="41"/>
        <v>0</v>
      </c>
      <c r="T84" s="43">
        <f t="shared" ca="1" si="42"/>
        <v>0</v>
      </c>
      <c r="U84">
        <f t="shared" ca="1" si="43"/>
        <v>0</v>
      </c>
      <c r="V84">
        <f t="shared" ca="1" si="44"/>
        <v>0</v>
      </c>
      <c r="W84">
        <f t="shared" ca="1" si="45"/>
        <v>0</v>
      </c>
      <c r="X84">
        <f t="shared" ca="1" si="46"/>
        <v>0</v>
      </c>
      <c r="Y84">
        <f t="shared" ca="1" si="47"/>
        <v>0</v>
      </c>
      <c r="Z84">
        <f t="shared" ca="1" si="48"/>
        <v>0</v>
      </c>
      <c r="AA84">
        <f t="shared" ca="1" si="49"/>
        <v>0</v>
      </c>
      <c r="AB84">
        <f t="shared" ca="1" si="50"/>
        <v>0</v>
      </c>
      <c r="AC84">
        <f t="shared" ca="1" si="51"/>
        <v>0</v>
      </c>
      <c r="AD84">
        <f t="shared" ca="1" si="52"/>
        <v>0</v>
      </c>
      <c r="AE84">
        <f t="shared" ca="1" si="53"/>
        <v>0</v>
      </c>
      <c r="AF84">
        <f t="shared" ca="1" si="54"/>
        <v>0</v>
      </c>
      <c r="AG84">
        <f t="shared" ca="1" si="55"/>
        <v>0</v>
      </c>
      <c r="AI84" s="40"/>
    </row>
    <row r="85" spans="1:35">
      <c r="A85" s="41">
        <f t="shared" ca="1" si="39"/>
        <v>0</v>
      </c>
      <c r="B85" s="42"/>
      <c r="C85" s="30">
        <f t="shared" ca="1" si="40"/>
        <v>0</v>
      </c>
      <c r="D85" s="30" t="str">
        <f>'Country performance'!B34</f>
        <v>Food Security Index (FSI) (2022)</v>
      </c>
      <c r="E85" s="41" t="e" cm="1">
        <f t="array" aca="1" ref="E85" ca="1">E$51*INDEX(INDIRECT("country"&amp;"["&amp;E$50&amp; "]"),'Country performance'!$A75)</f>
        <v>#REF!</v>
      </c>
      <c r="F85" s="41" t="e" cm="1">
        <f t="array" aca="1" ref="F85" ca="1">F$51*INDEX(INDIRECT("country"&amp;"["&amp;F$50&amp; "]"),'Country performance'!$A75)</f>
        <v>#REF!</v>
      </c>
      <c r="G85" s="41" t="e" cm="1">
        <f t="array" aca="1" ref="G85" ca="1">G$51*INDEX(INDIRECT("country"&amp;"["&amp;G$50&amp; "]"),'Country performance'!$A75)</f>
        <v>#REF!</v>
      </c>
      <c r="H85" s="41" t="e" cm="1">
        <f t="array" aca="1" ref="H85" ca="1">H$51*INDEX(INDIRECT("country"&amp;"["&amp;H$50&amp; "]"),'Country performance'!$A75)</f>
        <v>#REF!</v>
      </c>
      <c r="I85" s="41" t="e" cm="1">
        <f t="array" aca="1" ref="I85" ca="1">I$51*INDEX(INDIRECT("country"&amp;"["&amp;I$50&amp; "]"),'Country performance'!$A75)</f>
        <v>#REF!</v>
      </c>
      <c r="J85" s="41" t="e" cm="1">
        <f t="array" aca="1" ref="J85" ca="1">J$51*INDEX(INDIRECT("country"&amp;"["&amp;J$50&amp; "]"),'Country performance'!$A75)</f>
        <v>#REF!</v>
      </c>
      <c r="K85" s="41" t="e" cm="1">
        <f t="array" aca="1" ref="K85" ca="1">K$51*INDEX(INDIRECT("country"&amp;"["&amp;K$50&amp; "]"),'Country performance'!$A75)</f>
        <v>#REF!</v>
      </c>
      <c r="L85" s="41" t="e" cm="1">
        <f t="array" aca="1" ref="L85" ca="1">L$51*INDEX(INDIRECT("country"&amp;"["&amp;L$50&amp; "]"),'Country performance'!$A75)</f>
        <v>#REF!</v>
      </c>
      <c r="M85" s="41" t="e" cm="1">
        <f t="array" aca="1" ref="M85" ca="1">M$51*INDEX(INDIRECT("country"&amp;"["&amp;M$50&amp; "]"),'Country performance'!$A75)</f>
        <v>#REF!</v>
      </c>
      <c r="N85" s="41" t="e" cm="1">
        <f t="array" aca="1" ref="N85" ca="1">N$51*INDEX(INDIRECT("country"&amp;"["&amp;N$50&amp; "]"),'Country performance'!$A75)</f>
        <v>#REF!</v>
      </c>
      <c r="O85" s="41" t="e" cm="1">
        <f t="array" aca="1" ref="O85" ca="1">O$51*INDEX(INDIRECT("country"&amp;"["&amp;O$50&amp; "]"),'Country performance'!$A75)</f>
        <v>#REF!</v>
      </c>
      <c r="P85" s="41" t="e" cm="1">
        <f t="array" aca="1" ref="P85" ca="1">P$51*INDEX(INDIRECT("country"&amp;"["&amp;P$50&amp; "]"),'Country performance'!$A75)</f>
        <v>#REF!</v>
      </c>
      <c r="Q85" s="41" t="e" cm="1">
        <f t="array" aca="1" ref="Q85" ca="1">Q$51*INDEX(INDIRECT("country"&amp;"["&amp;Q$50&amp; "]"),'Country performance'!$A75)</f>
        <v>#REF!</v>
      </c>
      <c r="R85" t="s">
        <v>662</v>
      </c>
      <c r="S85" s="36">
        <f t="shared" ca="1" si="41"/>
        <v>0</v>
      </c>
      <c r="T85" s="43">
        <f t="shared" ca="1" si="42"/>
        <v>0</v>
      </c>
      <c r="U85">
        <f t="shared" ca="1" si="43"/>
        <v>0</v>
      </c>
      <c r="V85">
        <f t="shared" ca="1" si="44"/>
        <v>0</v>
      </c>
      <c r="W85">
        <f t="shared" ca="1" si="45"/>
        <v>0</v>
      </c>
      <c r="X85">
        <f t="shared" ca="1" si="46"/>
        <v>0</v>
      </c>
      <c r="Y85">
        <f t="shared" ca="1" si="47"/>
        <v>0</v>
      </c>
      <c r="Z85">
        <f t="shared" ca="1" si="48"/>
        <v>0</v>
      </c>
      <c r="AA85">
        <f t="shared" ca="1" si="49"/>
        <v>0</v>
      </c>
      <c r="AB85">
        <f t="shared" ca="1" si="50"/>
        <v>0</v>
      </c>
      <c r="AC85">
        <f t="shared" ca="1" si="51"/>
        <v>0</v>
      </c>
      <c r="AD85">
        <f t="shared" ca="1" si="52"/>
        <v>0</v>
      </c>
      <c r="AE85">
        <f t="shared" ca="1" si="53"/>
        <v>0</v>
      </c>
      <c r="AF85">
        <f t="shared" ca="1" si="54"/>
        <v>0</v>
      </c>
      <c r="AG85">
        <f t="shared" ca="1" si="55"/>
        <v>0</v>
      </c>
      <c r="AI85" s="40"/>
    </row>
    <row r="86" spans="1:35">
      <c r="A86" s="41">
        <f t="shared" ca="1" si="39"/>
        <v>0</v>
      </c>
      <c r="B86" s="42"/>
      <c r="C86" s="30">
        <f t="shared" ca="1" si="40"/>
        <v>0</v>
      </c>
      <c r="D86" s="30" t="str">
        <f>'Country performance'!B35</f>
        <v>Disease outbreaks?</v>
      </c>
      <c r="E86" s="41" t="e" cm="1">
        <f t="array" aca="1" ref="E86" ca="1">E$51*INDEX(INDIRECT("country"&amp;"["&amp;E$50&amp; "]"),'Country performance'!$A76)</f>
        <v>#REF!</v>
      </c>
      <c r="F86" s="41" t="e" cm="1">
        <f t="array" aca="1" ref="F86" ca="1">F$51*INDEX(INDIRECT("country"&amp;"["&amp;F$50&amp; "]"),'Country performance'!$A76)</f>
        <v>#REF!</v>
      </c>
      <c r="G86" s="41" t="e" cm="1">
        <f t="array" aca="1" ref="G86" ca="1">G$51*INDEX(INDIRECT("country"&amp;"["&amp;G$50&amp; "]"),'Country performance'!$A76)</f>
        <v>#REF!</v>
      </c>
      <c r="H86" s="41" t="e" cm="1">
        <f t="array" aca="1" ref="H86" ca="1">H$51*INDEX(INDIRECT("country"&amp;"["&amp;H$50&amp; "]"),'Country performance'!$A76)</f>
        <v>#REF!</v>
      </c>
      <c r="I86" s="41" t="e" cm="1">
        <f t="array" aca="1" ref="I86" ca="1">I$51*INDEX(INDIRECT("country"&amp;"["&amp;I$50&amp; "]"),'Country performance'!$A76)</f>
        <v>#REF!</v>
      </c>
      <c r="J86" s="41" t="e" cm="1">
        <f t="array" aca="1" ref="J86" ca="1">J$51*INDEX(INDIRECT("country"&amp;"["&amp;J$50&amp; "]"),'Country performance'!$A76)</f>
        <v>#REF!</v>
      </c>
      <c r="K86" s="41" t="e" cm="1">
        <f t="array" aca="1" ref="K86" ca="1">K$51*INDEX(INDIRECT("country"&amp;"["&amp;K$50&amp; "]"),'Country performance'!$A76)</f>
        <v>#REF!</v>
      </c>
      <c r="L86" s="41" t="e" cm="1">
        <f t="array" aca="1" ref="L86" ca="1">L$51*INDEX(INDIRECT("country"&amp;"["&amp;L$50&amp; "]"),'Country performance'!$A76)</f>
        <v>#REF!</v>
      </c>
      <c r="M86" s="41" t="e" cm="1">
        <f t="array" aca="1" ref="M86" ca="1">M$51*INDEX(INDIRECT("country"&amp;"["&amp;M$50&amp; "]"),'Country performance'!$A76)</f>
        <v>#REF!</v>
      </c>
      <c r="N86" s="41" t="e" cm="1">
        <f t="array" aca="1" ref="N86" ca="1">N$51*INDEX(INDIRECT("country"&amp;"["&amp;N$50&amp; "]"),'Country performance'!$A76)</f>
        <v>#REF!</v>
      </c>
      <c r="O86" s="41" t="e" cm="1">
        <f t="array" aca="1" ref="O86" ca="1">O$51*INDEX(INDIRECT("country"&amp;"["&amp;O$50&amp; "]"),'Country performance'!$A76)</f>
        <v>#REF!</v>
      </c>
      <c r="P86" s="41" t="e" cm="1">
        <f t="array" aca="1" ref="P86" ca="1">P$51*INDEX(INDIRECT("country"&amp;"["&amp;P$50&amp; "]"),'Country performance'!$A76)</f>
        <v>#REF!</v>
      </c>
      <c r="Q86" s="41" t="e" cm="1">
        <f t="array" aca="1" ref="Q86" ca="1">Q$51*INDEX(INDIRECT("country"&amp;"["&amp;Q$50&amp; "]"),'Country performance'!$A76)</f>
        <v>#REF!</v>
      </c>
      <c r="R86" t="s">
        <v>662</v>
      </c>
      <c r="S86" s="36">
        <f t="shared" ca="1" si="41"/>
        <v>0</v>
      </c>
      <c r="T86" s="43">
        <f t="shared" ca="1" si="42"/>
        <v>0</v>
      </c>
      <c r="U86">
        <f t="shared" ca="1" si="43"/>
        <v>0</v>
      </c>
      <c r="V86">
        <f t="shared" ca="1" si="44"/>
        <v>0</v>
      </c>
      <c r="W86">
        <f t="shared" ca="1" si="45"/>
        <v>0</v>
      </c>
      <c r="X86">
        <f t="shared" ca="1" si="46"/>
        <v>0</v>
      </c>
      <c r="Y86">
        <f t="shared" ca="1" si="47"/>
        <v>0</v>
      </c>
      <c r="Z86">
        <f t="shared" ca="1" si="48"/>
        <v>0</v>
      </c>
      <c r="AA86">
        <f t="shared" ca="1" si="49"/>
        <v>0</v>
      </c>
      <c r="AB86">
        <f t="shared" ca="1" si="50"/>
        <v>0</v>
      </c>
      <c r="AC86">
        <f t="shared" ca="1" si="51"/>
        <v>0</v>
      </c>
      <c r="AD86">
        <f t="shared" ca="1" si="52"/>
        <v>0</v>
      </c>
      <c r="AE86">
        <f t="shared" ca="1" si="53"/>
        <v>0</v>
      </c>
      <c r="AF86">
        <f t="shared" ca="1" si="54"/>
        <v>0</v>
      </c>
      <c r="AG86">
        <f t="shared" ca="1" si="55"/>
        <v>0</v>
      </c>
      <c r="AI86" s="40"/>
    </row>
    <row r="87" spans="1:35">
      <c r="A87" s="41">
        <f t="shared" ca="1" si="39"/>
        <v>0</v>
      </c>
      <c r="B87" s="42"/>
      <c r="C87" s="30">
        <f t="shared" ca="1" si="40"/>
        <v>0</v>
      </c>
      <c r="D87" s="30" t="str">
        <f>'Country performance'!B36</f>
        <v>Land-use regulation?</v>
      </c>
      <c r="E87" s="41" t="e" cm="1">
        <f t="array" aca="1" ref="E87" ca="1">E$51*INDEX(INDIRECT("country"&amp;"["&amp;E$50&amp; "]"),'Country performance'!$A77)</f>
        <v>#REF!</v>
      </c>
      <c r="F87" s="41" t="e" cm="1">
        <f t="array" aca="1" ref="F87" ca="1">F$51*INDEX(INDIRECT("country"&amp;"["&amp;F$50&amp; "]"),'Country performance'!$A77)</f>
        <v>#REF!</v>
      </c>
      <c r="G87" s="41" t="e" cm="1">
        <f t="array" aca="1" ref="G87" ca="1">G$51*INDEX(INDIRECT("country"&amp;"["&amp;G$50&amp; "]"),'Country performance'!$A77)</f>
        <v>#REF!</v>
      </c>
      <c r="H87" s="41" t="e" cm="1">
        <f t="array" aca="1" ref="H87" ca="1">H$51*INDEX(INDIRECT("country"&amp;"["&amp;H$50&amp; "]"),'Country performance'!$A77)</f>
        <v>#REF!</v>
      </c>
      <c r="I87" s="41" t="e" cm="1">
        <f t="array" aca="1" ref="I87" ca="1">I$51*INDEX(INDIRECT("country"&amp;"["&amp;I$50&amp; "]"),'Country performance'!$A77)</f>
        <v>#REF!</v>
      </c>
      <c r="J87" s="41" t="e" cm="1">
        <f t="array" aca="1" ref="J87" ca="1">J$51*INDEX(INDIRECT("country"&amp;"["&amp;J$50&amp; "]"),'Country performance'!$A77)</f>
        <v>#REF!</v>
      </c>
      <c r="K87" s="41" t="e" cm="1">
        <f t="array" aca="1" ref="K87" ca="1">K$51*INDEX(INDIRECT("country"&amp;"["&amp;K$50&amp; "]"),'Country performance'!$A77)</f>
        <v>#REF!</v>
      </c>
      <c r="L87" s="41" t="e" cm="1">
        <f t="array" aca="1" ref="L87" ca="1">L$51*INDEX(INDIRECT("country"&amp;"["&amp;L$50&amp; "]"),'Country performance'!$A77)</f>
        <v>#REF!</v>
      </c>
      <c r="M87" s="41" t="e" cm="1">
        <f t="array" aca="1" ref="M87" ca="1">M$51*INDEX(INDIRECT("country"&amp;"["&amp;M$50&amp; "]"),'Country performance'!$A77)</f>
        <v>#REF!</v>
      </c>
      <c r="N87" s="41" t="e" cm="1">
        <f t="array" aca="1" ref="N87" ca="1">N$51*INDEX(INDIRECT("country"&amp;"["&amp;N$50&amp; "]"),'Country performance'!$A77)</f>
        <v>#REF!</v>
      </c>
      <c r="O87" s="41" t="e" cm="1">
        <f t="array" aca="1" ref="O87" ca="1">O$51*INDEX(INDIRECT("country"&amp;"["&amp;O$50&amp; "]"),'Country performance'!$A77)</f>
        <v>#REF!</v>
      </c>
      <c r="P87" s="41" t="e" cm="1">
        <f t="array" aca="1" ref="P87" ca="1">P$51*INDEX(INDIRECT("country"&amp;"["&amp;P$50&amp; "]"),'Country performance'!$A77)</f>
        <v>#REF!</v>
      </c>
      <c r="Q87" s="41" t="e" cm="1">
        <f t="array" aca="1" ref="Q87" ca="1">Q$51*INDEX(INDIRECT("country"&amp;"["&amp;Q$50&amp; "]"),'Country performance'!$A77)</f>
        <v>#REF!</v>
      </c>
      <c r="R87" t="s">
        <v>662</v>
      </c>
      <c r="S87" s="36">
        <f t="shared" ca="1" si="41"/>
        <v>0</v>
      </c>
      <c r="T87" s="43">
        <f t="shared" ca="1" si="42"/>
        <v>0</v>
      </c>
      <c r="U87">
        <f t="shared" ca="1" si="43"/>
        <v>0</v>
      </c>
      <c r="V87">
        <f t="shared" ca="1" si="44"/>
        <v>0</v>
      </c>
      <c r="W87">
        <f t="shared" ca="1" si="45"/>
        <v>0</v>
      </c>
      <c r="X87">
        <f t="shared" ca="1" si="46"/>
        <v>0</v>
      </c>
      <c r="Y87">
        <f t="shared" ca="1" si="47"/>
        <v>0</v>
      </c>
      <c r="Z87">
        <f t="shared" ca="1" si="48"/>
        <v>0</v>
      </c>
      <c r="AA87">
        <f t="shared" ca="1" si="49"/>
        <v>0</v>
      </c>
      <c r="AB87">
        <f t="shared" ca="1" si="50"/>
        <v>0</v>
      </c>
      <c r="AC87">
        <f t="shared" ca="1" si="51"/>
        <v>0</v>
      </c>
      <c r="AD87">
        <f t="shared" ca="1" si="52"/>
        <v>0</v>
      </c>
      <c r="AE87">
        <f t="shared" ca="1" si="53"/>
        <v>0</v>
      </c>
      <c r="AF87">
        <f t="shared" ca="1" si="54"/>
        <v>0</v>
      </c>
      <c r="AG87">
        <f t="shared" ca="1" si="55"/>
        <v>0</v>
      </c>
      <c r="AI87" s="40"/>
    </row>
    <row r="88" spans="1:35">
      <c r="A88" s="41">
        <f t="shared" ca="1" si="39"/>
        <v>0</v>
      </c>
      <c r="B88" s="42"/>
      <c r="C88" s="30">
        <f t="shared" ca="1" si="40"/>
        <v>0</v>
      </c>
      <c r="D88" s="30">
        <f>'Country performance'!B37</f>
        <v>0</v>
      </c>
      <c r="E88" s="41" t="e" cm="1">
        <f t="array" aca="1" ref="E88" ca="1">E$51*INDEX(INDIRECT("country"&amp;"["&amp;E$50&amp; "]"),'Country performance'!$A78)</f>
        <v>#REF!</v>
      </c>
      <c r="F88" s="41" t="e" cm="1">
        <f t="array" aca="1" ref="F88" ca="1">F$51*INDEX(INDIRECT("country"&amp;"["&amp;F$50&amp; "]"),'Country performance'!$A78)</f>
        <v>#REF!</v>
      </c>
      <c r="G88" s="41" t="e" cm="1">
        <f t="array" aca="1" ref="G88" ca="1">G$51*INDEX(INDIRECT("country"&amp;"["&amp;G$50&amp; "]"),'Country performance'!$A78)</f>
        <v>#REF!</v>
      </c>
      <c r="H88" s="41" t="e" cm="1">
        <f t="array" aca="1" ref="H88" ca="1">H$51*INDEX(INDIRECT("country"&amp;"["&amp;H$50&amp; "]"),'Country performance'!$A78)</f>
        <v>#REF!</v>
      </c>
      <c r="I88" s="41" t="e" cm="1">
        <f t="array" aca="1" ref="I88" ca="1">I$51*INDEX(INDIRECT("country"&amp;"["&amp;I$50&amp; "]"),'Country performance'!$A78)</f>
        <v>#REF!</v>
      </c>
      <c r="J88" s="41" t="e" cm="1">
        <f t="array" aca="1" ref="J88" ca="1">J$51*INDEX(INDIRECT("country"&amp;"["&amp;J$50&amp; "]"),'Country performance'!$A78)</f>
        <v>#REF!</v>
      </c>
      <c r="K88" s="41" t="e" cm="1">
        <f t="array" aca="1" ref="K88" ca="1">K$51*INDEX(INDIRECT("country"&amp;"["&amp;K$50&amp; "]"),'Country performance'!$A78)</f>
        <v>#REF!</v>
      </c>
      <c r="L88" s="41" t="e" cm="1">
        <f t="array" aca="1" ref="L88" ca="1">L$51*INDEX(INDIRECT("country"&amp;"["&amp;L$50&amp; "]"),'Country performance'!$A78)</f>
        <v>#REF!</v>
      </c>
      <c r="M88" s="41" t="e" cm="1">
        <f t="array" aca="1" ref="M88" ca="1">M$51*INDEX(INDIRECT("country"&amp;"["&amp;M$50&amp; "]"),'Country performance'!$A78)</f>
        <v>#REF!</v>
      </c>
      <c r="N88" s="41" t="e" cm="1">
        <f t="array" aca="1" ref="N88" ca="1">N$51*INDEX(INDIRECT("country"&amp;"["&amp;N$50&amp; "]"),'Country performance'!$A78)</f>
        <v>#REF!</v>
      </c>
      <c r="O88" s="41" t="e" cm="1">
        <f t="array" aca="1" ref="O88" ca="1">O$51*INDEX(INDIRECT("country"&amp;"["&amp;O$50&amp; "]"),'Country performance'!$A78)</f>
        <v>#REF!</v>
      </c>
      <c r="P88" s="41" t="e" cm="1">
        <f t="array" aca="1" ref="P88" ca="1">P$51*INDEX(INDIRECT("country"&amp;"["&amp;P$50&amp; "]"),'Country performance'!$A78)</f>
        <v>#REF!</v>
      </c>
      <c r="Q88" s="41" t="e" cm="1">
        <f t="array" aca="1" ref="Q88" ca="1">Q$51*INDEX(INDIRECT("country"&amp;"["&amp;Q$50&amp; "]"),'Country performance'!$A78)</f>
        <v>#REF!</v>
      </c>
      <c r="R88" t="s">
        <v>662</v>
      </c>
      <c r="S88" s="36">
        <f t="shared" ca="1" si="41"/>
        <v>0</v>
      </c>
      <c r="T88" s="43">
        <f t="shared" ca="1" si="42"/>
        <v>0</v>
      </c>
      <c r="U88">
        <f t="shared" ca="1" si="43"/>
        <v>0</v>
      </c>
      <c r="V88">
        <f t="shared" ca="1" si="44"/>
        <v>0</v>
      </c>
      <c r="W88">
        <f t="shared" ca="1" si="45"/>
        <v>0</v>
      </c>
      <c r="X88">
        <f t="shared" ca="1" si="46"/>
        <v>0</v>
      </c>
      <c r="Y88">
        <f t="shared" ca="1" si="47"/>
        <v>0</v>
      </c>
      <c r="Z88">
        <f t="shared" ca="1" si="48"/>
        <v>0</v>
      </c>
      <c r="AA88">
        <f t="shared" ca="1" si="49"/>
        <v>0</v>
      </c>
      <c r="AB88">
        <f t="shared" ca="1" si="50"/>
        <v>0</v>
      </c>
      <c r="AC88">
        <f t="shared" ca="1" si="51"/>
        <v>0</v>
      </c>
      <c r="AD88">
        <f t="shared" ca="1" si="52"/>
        <v>0</v>
      </c>
      <c r="AE88">
        <f t="shared" ca="1" si="53"/>
        <v>0</v>
      </c>
      <c r="AF88">
        <f t="shared" ca="1" si="54"/>
        <v>0</v>
      </c>
      <c r="AG88">
        <f t="shared" ca="1" si="55"/>
        <v>0</v>
      </c>
      <c r="AI88" s="40"/>
    </row>
    <row r="89" spans="1:35">
      <c r="A89" s="41">
        <f t="shared" ca="1" si="39"/>
        <v>0</v>
      </c>
      <c r="B89" s="42"/>
      <c r="C89" s="30">
        <f t="shared" ca="1" si="40"/>
        <v>0</v>
      </c>
      <c r="D89" s="30">
        <f>'Country performance'!B38</f>
        <v>0</v>
      </c>
      <c r="E89" s="41" t="e" cm="1">
        <f t="array" aca="1" ref="E89" ca="1">E$51*INDEX(INDIRECT("country"&amp;"["&amp;E$50&amp; "]"),'Country performance'!$A79)</f>
        <v>#REF!</v>
      </c>
      <c r="F89" s="41" t="e" cm="1">
        <f t="array" aca="1" ref="F89" ca="1">F$51*INDEX(INDIRECT("country"&amp;"["&amp;F$50&amp; "]"),'Country performance'!$A79)</f>
        <v>#REF!</v>
      </c>
      <c r="G89" s="41" t="e" cm="1">
        <f t="array" aca="1" ref="G89" ca="1">G$51*INDEX(INDIRECT("country"&amp;"["&amp;G$50&amp; "]"),'Country performance'!$A79)</f>
        <v>#REF!</v>
      </c>
      <c r="H89" s="41" t="e" cm="1">
        <f t="array" aca="1" ref="H89" ca="1">H$51*INDEX(INDIRECT("country"&amp;"["&amp;H$50&amp; "]"),'Country performance'!$A79)</f>
        <v>#REF!</v>
      </c>
      <c r="I89" s="41" t="e" cm="1">
        <f t="array" aca="1" ref="I89" ca="1">I$51*INDEX(INDIRECT("country"&amp;"["&amp;I$50&amp; "]"),'Country performance'!$A79)</f>
        <v>#REF!</v>
      </c>
      <c r="J89" s="41" t="e" cm="1">
        <f t="array" aca="1" ref="J89" ca="1">J$51*INDEX(INDIRECT("country"&amp;"["&amp;J$50&amp; "]"),'Country performance'!$A79)</f>
        <v>#REF!</v>
      </c>
      <c r="K89" s="41" t="e" cm="1">
        <f t="array" aca="1" ref="K89" ca="1">K$51*INDEX(INDIRECT("country"&amp;"["&amp;K$50&amp; "]"),'Country performance'!$A79)</f>
        <v>#REF!</v>
      </c>
      <c r="L89" s="41" t="e" cm="1">
        <f t="array" aca="1" ref="L89" ca="1">L$51*INDEX(INDIRECT("country"&amp;"["&amp;L$50&amp; "]"),'Country performance'!$A79)</f>
        <v>#REF!</v>
      </c>
      <c r="M89" s="41" t="e" cm="1">
        <f t="array" aca="1" ref="M89" ca="1">M$51*INDEX(INDIRECT("country"&amp;"["&amp;M$50&amp; "]"),'Country performance'!$A79)</f>
        <v>#REF!</v>
      </c>
      <c r="N89" s="41" t="e" cm="1">
        <f t="array" aca="1" ref="N89" ca="1">N$51*INDEX(INDIRECT("country"&amp;"["&amp;N$50&amp; "]"),'Country performance'!$A79)</f>
        <v>#REF!</v>
      </c>
      <c r="O89" s="41" t="e" cm="1">
        <f t="array" aca="1" ref="O89" ca="1">O$51*INDEX(INDIRECT("country"&amp;"["&amp;O$50&amp; "]"),'Country performance'!$A79)</f>
        <v>#REF!</v>
      </c>
      <c r="P89" s="41" t="e" cm="1">
        <f t="array" aca="1" ref="P89" ca="1">P$51*INDEX(INDIRECT("country"&amp;"["&amp;P$50&amp; "]"),'Country performance'!$A79)</f>
        <v>#REF!</v>
      </c>
      <c r="Q89" s="41" t="e" cm="1">
        <f t="array" aca="1" ref="Q89" ca="1">Q$51*INDEX(INDIRECT("country"&amp;"["&amp;Q$50&amp; "]"),'Country performance'!$A79)</f>
        <v>#REF!</v>
      </c>
      <c r="R89" t="s">
        <v>662</v>
      </c>
      <c r="S89" s="36">
        <f t="shared" ca="1" si="41"/>
        <v>0</v>
      </c>
      <c r="T89" s="43">
        <f t="shared" ca="1" si="42"/>
        <v>0</v>
      </c>
      <c r="U89">
        <f t="shared" ca="1" si="43"/>
        <v>0</v>
      </c>
      <c r="V89">
        <f t="shared" ca="1" si="44"/>
        <v>0</v>
      </c>
      <c r="W89">
        <f t="shared" ca="1" si="45"/>
        <v>0</v>
      </c>
      <c r="X89">
        <f t="shared" ca="1" si="46"/>
        <v>0</v>
      </c>
      <c r="Y89">
        <f t="shared" ca="1" si="47"/>
        <v>0</v>
      </c>
      <c r="Z89">
        <f t="shared" ca="1" si="48"/>
        <v>0</v>
      </c>
      <c r="AA89">
        <f t="shared" ca="1" si="49"/>
        <v>0</v>
      </c>
      <c r="AB89">
        <f t="shared" ca="1" si="50"/>
        <v>0</v>
      </c>
      <c r="AC89">
        <f t="shared" ca="1" si="51"/>
        <v>0</v>
      </c>
      <c r="AD89">
        <f t="shared" ca="1" si="52"/>
        <v>0</v>
      </c>
      <c r="AE89">
        <f t="shared" ca="1" si="53"/>
        <v>0</v>
      </c>
      <c r="AF89">
        <f t="shared" ca="1" si="54"/>
        <v>0</v>
      </c>
      <c r="AG89">
        <f t="shared" ca="1" si="55"/>
        <v>0</v>
      </c>
      <c r="AI89" s="40"/>
    </row>
    <row r="90" spans="1:35">
      <c r="A90" s="41">
        <f t="shared" ca="1" si="39"/>
        <v>0</v>
      </c>
      <c r="B90" s="42"/>
      <c r="C90" s="30">
        <f t="shared" ca="1" si="40"/>
        <v>0</v>
      </c>
      <c r="D90" s="30">
        <f>'Country performance'!B39</f>
        <v>0</v>
      </c>
      <c r="E90" s="41" t="e" cm="1">
        <f t="array" aca="1" ref="E90" ca="1">E$51*INDEX(INDIRECT("country"&amp;"["&amp;E$50&amp; "]"),'Country performance'!$A80)</f>
        <v>#REF!</v>
      </c>
      <c r="F90" s="41" t="e" cm="1">
        <f t="array" aca="1" ref="F90" ca="1">F$51*INDEX(INDIRECT("country"&amp;"["&amp;F$50&amp; "]"),'Country performance'!$A80)</f>
        <v>#REF!</v>
      </c>
      <c r="G90" s="41" t="e" cm="1">
        <f t="array" aca="1" ref="G90" ca="1">G$51*INDEX(INDIRECT("country"&amp;"["&amp;G$50&amp; "]"),'Country performance'!$A80)</f>
        <v>#REF!</v>
      </c>
      <c r="H90" s="41" t="e" cm="1">
        <f t="array" aca="1" ref="H90" ca="1">H$51*INDEX(INDIRECT("country"&amp;"["&amp;H$50&amp; "]"),'Country performance'!$A80)</f>
        <v>#REF!</v>
      </c>
      <c r="I90" s="41" t="e" cm="1">
        <f t="array" aca="1" ref="I90" ca="1">I$51*INDEX(INDIRECT("country"&amp;"["&amp;I$50&amp; "]"),'Country performance'!$A80)</f>
        <v>#REF!</v>
      </c>
      <c r="J90" s="41" t="e" cm="1">
        <f t="array" aca="1" ref="J90" ca="1">J$51*INDEX(INDIRECT("country"&amp;"["&amp;J$50&amp; "]"),'Country performance'!$A80)</f>
        <v>#REF!</v>
      </c>
      <c r="K90" s="41" t="e" cm="1">
        <f t="array" aca="1" ref="K90" ca="1">K$51*INDEX(INDIRECT("country"&amp;"["&amp;K$50&amp; "]"),'Country performance'!$A80)</f>
        <v>#REF!</v>
      </c>
      <c r="L90" s="41" t="e" cm="1">
        <f t="array" aca="1" ref="L90" ca="1">L$51*INDEX(INDIRECT("country"&amp;"["&amp;L$50&amp; "]"),'Country performance'!$A80)</f>
        <v>#REF!</v>
      </c>
      <c r="M90" s="41" t="e" cm="1">
        <f t="array" aca="1" ref="M90" ca="1">M$51*INDEX(INDIRECT("country"&amp;"["&amp;M$50&amp; "]"),'Country performance'!$A80)</f>
        <v>#REF!</v>
      </c>
      <c r="N90" s="41" t="e" cm="1">
        <f t="array" aca="1" ref="N90" ca="1">N$51*INDEX(INDIRECT("country"&amp;"["&amp;N$50&amp; "]"),'Country performance'!$A80)</f>
        <v>#REF!</v>
      </c>
      <c r="O90" s="41" t="e" cm="1">
        <f t="array" aca="1" ref="O90" ca="1">O$51*INDEX(INDIRECT("country"&amp;"["&amp;O$50&amp; "]"),'Country performance'!$A80)</f>
        <v>#REF!</v>
      </c>
      <c r="P90" s="41" t="e" cm="1">
        <f t="array" aca="1" ref="P90" ca="1">P$51*INDEX(INDIRECT("country"&amp;"["&amp;P$50&amp; "]"),'Country performance'!$A80)</f>
        <v>#REF!</v>
      </c>
      <c r="Q90" s="41" t="e" cm="1">
        <f t="array" aca="1" ref="Q90" ca="1">Q$51*INDEX(INDIRECT("country"&amp;"["&amp;Q$50&amp; "]"),'Country performance'!$A80)</f>
        <v>#REF!</v>
      </c>
      <c r="R90" t="s">
        <v>662</v>
      </c>
      <c r="S90" s="36">
        <f t="shared" ca="1" si="41"/>
        <v>0</v>
      </c>
      <c r="T90" s="43">
        <f t="shared" ca="1" si="42"/>
        <v>0</v>
      </c>
      <c r="U90">
        <f t="shared" ca="1" si="43"/>
        <v>0</v>
      </c>
      <c r="V90">
        <f t="shared" ca="1" si="44"/>
        <v>0</v>
      </c>
      <c r="W90">
        <f t="shared" ca="1" si="45"/>
        <v>0</v>
      </c>
      <c r="X90">
        <f t="shared" ca="1" si="46"/>
        <v>0</v>
      </c>
      <c r="Y90">
        <f t="shared" ca="1" si="47"/>
        <v>0</v>
      </c>
      <c r="Z90">
        <f t="shared" ca="1" si="48"/>
        <v>0</v>
      </c>
      <c r="AA90">
        <f t="shared" ca="1" si="49"/>
        <v>0</v>
      </c>
      <c r="AB90">
        <f t="shared" ca="1" si="50"/>
        <v>0</v>
      </c>
      <c r="AC90">
        <f t="shared" ca="1" si="51"/>
        <v>0</v>
      </c>
      <c r="AD90">
        <f t="shared" ca="1" si="52"/>
        <v>0</v>
      </c>
      <c r="AE90">
        <f t="shared" ca="1" si="53"/>
        <v>0</v>
      </c>
      <c r="AF90">
        <f t="shared" ca="1" si="54"/>
        <v>0</v>
      </c>
      <c r="AG90">
        <f t="shared" ca="1" si="55"/>
        <v>0</v>
      </c>
      <c r="AI90" s="40"/>
    </row>
    <row r="91" spans="1:35">
      <c r="A91" s="41">
        <f t="shared" ca="1" si="39"/>
        <v>0</v>
      </c>
      <c r="B91" s="42"/>
      <c r="C91" s="30">
        <f t="shared" ca="1" si="40"/>
        <v>0</v>
      </c>
      <c r="D91" s="30">
        <f>'Country performance'!B40</f>
        <v>0</v>
      </c>
      <c r="E91" s="41" t="e" cm="1">
        <f t="array" aca="1" ref="E91" ca="1">E$51*INDEX(INDIRECT("country"&amp;"["&amp;E$50&amp; "]"),'Country performance'!$A81)</f>
        <v>#REF!</v>
      </c>
      <c r="F91" s="41" t="e" cm="1">
        <f t="array" aca="1" ref="F91" ca="1">F$51*INDEX(INDIRECT("country"&amp;"["&amp;F$50&amp; "]"),'Country performance'!$A81)</f>
        <v>#REF!</v>
      </c>
      <c r="G91" s="41" t="e" cm="1">
        <f t="array" aca="1" ref="G91" ca="1">G$51*INDEX(INDIRECT("country"&amp;"["&amp;G$50&amp; "]"),'Country performance'!$A81)</f>
        <v>#REF!</v>
      </c>
      <c r="H91" s="41" t="e" cm="1">
        <f t="array" aca="1" ref="H91" ca="1">H$51*INDEX(INDIRECT("country"&amp;"["&amp;H$50&amp; "]"),'Country performance'!$A81)</f>
        <v>#REF!</v>
      </c>
      <c r="I91" s="41" t="e" cm="1">
        <f t="array" aca="1" ref="I91" ca="1">I$51*INDEX(INDIRECT("country"&amp;"["&amp;I$50&amp; "]"),'Country performance'!$A81)</f>
        <v>#REF!</v>
      </c>
      <c r="J91" s="41" t="e" cm="1">
        <f t="array" aca="1" ref="J91" ca="1">J$51*INDEX(INDIRECT("country"&amp;"["&amp;J$50&amp; "]"),'Country performance'!$A81)</f>
        <v>#REF!</v>
      </c>
      <c r="K91" s="41" t="e" cm="1">
        <f t="array" aca="1" ref="K91" ca="1">K$51*INDEX(INDIRECT("country"&amp;"["&amp;K$50&amp; "]"),'Country performance'!$A81)</f>
        <v>#REF!</v>
      </c>
      <c r="L91" s="41" t="e" cm="1">
        <f t="array" aca="1" ref="L91" ca="1">L$51*INDEX(INDIRECT("country"&amp;"["&amp;L$50&amp; "]"),'Country performance'!$A81)</f>
        <v>#REF!</v>
      </c>
      <c r="M91" s="41" t="e" cm="1">
        <f t="array" aca="1" ref="M91" ca="1">M$51*INDEX(INDIRECT("country"&amp;"["&amp;M$50&amp; "]"),'Country performance'!$A81)</f>
        <v>#REF!</v>
      </c>
      <c r="N91" s="41" t="e" cm="1">
        <f t="array" aca="1" ref="N91" ca="1">N$51*INDEX(INDIRECT("country"&amp;"["&amp;N$50&amp; "]"),'Country performance'!$A81)</f>
        <v>#REF!</v>
      </c>
      <c r="O91" s="41" t="e" cm="1">
        <f t="array" aca="1" ref="O91" ca="1">O$51*INDEX(INDIRECT("country"&amp;"["&amp;O$50&amp; "]"),'Country performance'!$A81)</f>
        <v>#REF!</v>
      </c>
      <c r="P91" s="41" t="e" cm="1">
        <f t="array" aca="1" ref="P91" ca="1">P$51*INDEX(INDIRECT("country"&amp;"["&amp;P$50&amp; "]"),'Country performance'!$A81)</f>
        <v>#REF!</v>
      </c>
      <c r="Q91" s="41" t="e" cm="1">
        <f t="array" aca="1" ref="Q91" ca="1">Q$51*INDEX(INDIRECT("country"&amp;"["&amp;Q$50&amp; "]"),'Country performance'!$A81)</f>
        <v>#REF!</v>
      </c>
      <c r="R91" t="s">
        <v>662</v>
      </c>
      <c r="S91" s="36">
        <f t="shared" ca="1" si="41"/>
        <v>0</v>
      </c>
      <c r="T91" s="43">
        <f t="shared" ca="1" si="42"/>
        <v>0</v>
      </c>
      <c r="U91">
        <f t="shared" ca="1" si="43"/>
        <v>0</v>
      </c>
      <c r="V91">
        <f t="shared" ca="1" si="44"/>
        <v>0</v>
      </c>
      <c r="W91">
        <f t="shared" ca="1" si="45"/>
        <v>0</v>
      </c>
      <c r="X91">
        <f t="shared" ca="1" si="46"/>
        <v>0</v>
      </c>
      <c r="Y91">
        <f t="shared" ca="1" si="47"/>
        <v>0</v>
      </c>
      <c r="Z91">
        <f t="shared" ca="1" si="48"/>
        <v>0</v>
      </c>
      <c r="AA91">
        <f t="shared" ca="1" si="49"/>
        <v>0</v>
      </c>
      <c r="AB91">
        <f t="shared" ca="1" si="50"/>
        <v>0</v>
      </c>
      <c r="AC91">
        <f t="shared" ca="1" si="51"/>
        <v>0</v>
      </c>
      <c r="AD91">
        <f t="shared" ca="1" si="52"/>
        <v>0</v>
      </c>
      <c r="AE91">
        <f t="shared" ca="1" si="53"/>
        <v>0</v>
      </c>
      <c r="AF91">
        <f t="shared" ca="1" si="54"/>
        <v>0</v>
      </c>
      <c r="AG91">
        <f t="shared" ca="1" si="55"/>
        <v>0</v>
      </c>
      <c r="AI91" s="40"/>
    </row>
    <row r="92" spans="1:35">
      <c r="A92" s="41">
        <f t="shared" ca="1" si="39"/>
        <v>0</v>
      </c>
      <c r="B92" s="42"/>
      <c r="C92" s="30">
        <f t="shared" ca="1" si="40"/>
        <v>0</v>
      </c>
      <c r="D92" s="30">
        <f>'Country performance'!B41</f>
        <v>0</v>
      </c>
      <c r="E92" s="41" t="e" cm="1">
        <f t="array" aca="1" ref="E92" ca="1">E$51*INDEX(INDIRECT("country"&amp;"["&amp;E$50&amp; "]"),'Country performance'!$A82)</f>
        <v>#REF!</v>
      </c>
      <c r="F92" s="41" t="e" cm="1">
        <f t="array" aca="1" ref="F92" ca="1">F$51*INDEX(INDIRECT("country"&amp;"["&amp;F$50&amp; "]"),'Country performance'!$A82)</f>
        <v>#REF!</v>
      </c>
      <c r="G92" s="41" t="e" cm="1">
        <f t="array" aca="1" ref="G92" ca="1">G$51*INDEX(INDIRECT("country"&amp;"["&amp;G$50&amp; "]"),'Country performance'!$A82)</f>
        <v>#REF!</v>
      </c>
      <c r="H92" s="41" t="e" cm="1">
        <f t="array" aca="1" ref="H92" ca="1">H$51*INDEX(INDIRECT("country"&amp;"["&amp;H$50&amp; "]"),'Country performance'!$A82)</f>
        <v>#REF!</v>
      </c>
      <c r="I92" s="41" t="e" cm="1">
        <f t="array" aca="1" ref="I92" ca="1">I$51*INDEX(INDIRECT("country"&amp;"["&amp;I$50&amp; "]"),'Country performance'!$A82)</f>
        <v>#REF!</v>
      </c>
      <c r="J92" s="41" t="e" cm="1">
        <f t="array" aca="1" ref="J92" ca="1">J$51*INDEX(INDIRECT("country"&amp;"["&amp;J$50&amp; "]"),'Country performance'!$A82)</f>
        <v>#REF!</v>
      </c>
      <c r="K92" s="41" t="e" cm="1">
        <f t="array" aca="1" ref="K92" ca="1">K$51*INDEX(INDIRECT("country"&amp;"["&amp;K$50&amp; "]"),'Country performance'!$A82)</f>
        <v>#REF!</v>
      </c>
      <c r="L92" s="41" t="e" cm="1">
        <f t="array" aca="1" ref="L92" ca="1">L$51*INDEX(INDIRECT("country"&amp;"["&amp;L$50&amp; "]"),'Country performance'!$A82)</f>
        <v>#REF!</v>
      </c>
      <c r="M92" s="41" t="e" cm="1">
        <f t="array" aca="1" ref="M92" ca="1">M$51*INDEX(INDIRECT("country"&amp;"["&amp;M$50&amp; "]"),'Country performance'!$A82)</f>
        <v>#REF!</v>
      </c>
      <c r="N92" s="41" t="e" cm="1">
        <f t="array" aca="1" ref="N92" ca="1">N$51*INDEX(INDIRECT("country"&amp;"["&amp;N$50&amp; "]"),'Country performance'!$A82)</f>
        <v>#REF!</v>
      </c>
      <c r="O92" s="41" t="e" cm="1">
        <f t="array" aca="1" ref="O92" ca="1">O$51*INDEX(INDIRECT("country"&amp;"["&amp;O$50&amp; "]"),'Country performance'!$A82)</f>
        <v>#REF!</v>
      </c>
      <c r="P92" s="41" t="e" cm="1">
        <f t="array" aca="1" ref="P92" ca="1">P$51*INDEX(INDIRECT("country"&amp;"["&amp;P$50&amp; "]"),'Country performance'!$A82)</f>
        <v>#REF!</v>
      </c>
      <c r="Q92" s="41" t="e" cm="1">
        <f t="array" aca="1" ref="Q92" ca="1">Q$51*INDEX(INDIRECT("country"&amp;"["&amp;Q$50&amp; "]"),'Country performance'!$A82)</f>
        <v>#REF!</v>
      </c>
      <c r="R92" t="s">
        <v>662</v>
      </c>
      <c r="S92" s="36">
        <f t="shared" ca="1" si="41"/>
        <v>0</v>
      </c>
      <c r="T92" s="43">
        <f t="shared" ca="1" si="42"/>
        <v>0</v>
      </c>
      <c r="U92">
        <f t="shared" ca="1" si="43"/>
        <v>0</v>
      </c>
      <c r="V92">
        <f t="shared" ca="1" si="44"/>
        <v>0</v>
      </c>
      <c r="W92">
        <f t="shared" ca="1" si="45"/>
        <v>0</v>
      </c>
      <c r="X92">
        <f t="shared" ca="1" si="46"/>
        <v>0</v>
      </c>
      <c r="Y92">
        <f t="shared" ca="1" si="47"/>
        <v>0</v>
      </c>
      <c r="Z92">
        <f t="shared" ca="1" si="48"/>
        <v>0</v>
      </c>
      <c r="AA92">
        <f t="shared" ca="1" si="49"/>
        <v>0</v>
      </c>
      <c r="AB92">
        <f t="shared" ca="1" si="50"/>
        <v>0</v>
      </c>
      <c r="AC92">
        <f t="shared" ca="1" si="51"/>
        <v>0</v>
      </c>
      <c r="AD92">
        <f t="shared" ca="1" si="52"/>
        <v>0</v>
      </c>
      <c r="AE92">
        <f t="shared" ca="1" si="53"/>
        <v>0</v>
      </c>
      <c r="AF92">
        <f t="shared" ca="1" si="54"/>
        <v>0</v>
      </c>
      <c r="AG92">
        <f t="shared" ca="1" si="55"/>
        <v>0</v>
      </c>
      <c r="AI92" s="40"/>
    </row>
    <row r="93" spans="1:35" ht="15" thickBot="1">
      <c r="A93" s="44">
        <f>S52</f>
        <v>0</v>
      </c>
      <c r="D93" t="str">
        <f>R52</f>
        <v xml:space="preserve">Total subjected to export restrictions </v>
      </c>
      <c r="T93" s="43"/>
      <c r="AI93" s="45"/>
    </row>
    <row r="94" spans="1:35" ht="15" thickBot="1">
      <c r="U94" t="s">
        <v>664</v>
      </c>
    </row>
    <row r="95" spans="1:35" ht="15" thickBot="1">
      <c r="A95" s="103" t="s">
        <v>656</v>
      </c>
      <c r="B95" s="30" t="s">
        <v>657</v>
      </c>
      <c r="C95" s="30" t="str">
        <f>T95</f>
        <v>% of market represented</v>
      </c>
      <c r="D95" s="65" t="s">
        <v>665</v>
      </c>
      <c r="E95" s="31" t="s">
        <v>537</v>
      </c>
      <c r="F95" s="31"/>
      <c r="G95" s="31"/>
      <c r="H95" s="31"/>
      <c r="I95" s="31"/>
      <c r="J95" s="31"/>
      <c r="K95" s="31"/>
      <c r="L95" s="31"/>
      <c r="M95" s="31"/>
      <c r="N95" s="31"/>
      <c r="O95" s="31"/>
      <c r="P95" s="31"/>
      <c r="Q95" s="31"/>
      <c r="T95" s="32" t="s">
        <v>659</v>
      </c>
      <c r="U95" t="str">
        <f t="shared" ref="U95:AE95" si="56">E95</f>
        <v>Spain</v>
      </c>
      <c r="V95">
        <f t="shared" si="56"/>
        <v>0</v>
      </c>
      <c r="W95">
        <f t="shared" si="56"/>
        <v>0</v>
      </c>
      <c r="X95">
        <f t="shared" si="56"/>
        <v>0</v>
      </c>
      <c r="Y95">
        <f t="shared" si="56"/>
        <v>0</v>
      </c>
      <c r="Z95">
        <f t="shared" si="56"/>
        <v>0</v>
      </c>
      <c r="AA95">
        <f t="shared" si="56"/>
        <v>0</v>
      </c>
      <c r="AB95">
        <f t="shared" si="56"/>
        <v>0</v>
      </c>
      <c r="AC95">
        <f t="shared" si="56"/>
        <v>0</v>
      </c>
      <c r="AD95">
        <f t="shared" si="56"/>
        <v>0</v>
      </c>
      <c r="AE95">
        <f t="shared" si="56"/>
        <v>0</v>
      </c>
      <c r="AF95">
        <f>P95</f>
        <v>0</v>
      </c>
      <c r="AG95">
        <f>Q95</f>
        <v>0</v>
      </c>
      <c r="AI95" s="33"/>
    </row>
    <row r="96" spans="1:35">
      <c r="A96" s="103"/>
      <c r="B96" s="30">
        <f>S96</f>
        <v>10000</v>
      </c>
      <c r="C96" s="71">
        <f t="shared" ref="C96:C122" si="57">T96</f>
        <v>1</v>
      </c>
      <c r="D96" s="30" t="s">
        <v>660</v>
      </c>
      <c r="E96" s="34">
        <v>1</v>
      </c>
      <c r="F96" s="34"/>
      <c r="G96" s="34"/>
      <c r="H96" s="34"/>
      <c r="I96" s="34"/>
      <c r="J96" s="34"/>
      <c r="K96" s="34"/>
      <c r="L96" s="35"/>
      <c r="M96" s="35"/>
      <c r="N96" s="35"/>
      <c r="O96" s="35"/>
      <c r="P96" s="35"/>
      <c r="Q96" s="35"/>
      <c r="R96" t="s">
        <v>661</v>
      </c>
      <c r="S96" s="36">
        <f>SUM(U96:AG96)</f>
        <v>10000</v>
      </c>
      <c r="T96" s="37">
        <f>SUM($E96:Q96)</f>
        <v>1</v>
      </c>
      <c r="U96">
        <f t="shared" ref="U96:AE96" si="58">(100*E96)^2</f>
        <v>10000</v>
      </c>
      <c r="V96">
        <f t="shared" si="58"/>
        <v>0</v>
      </c>
      <c r="W96">
        <f t="shared" si="58"/>
        <v>0</v>
      </c>
      <c r="X96">
        <f t="shared" si="58"/>
        <v>0</v>
      </c>
      <c r="Y96">
        <f t="shared" si="58"/>
        <v>0</v>
      </c>
      <c r="Z96">
        <f t="shared" si="58"/>
        <v>0</v>
      </c>
      <c r="AA96">
        <f t="shared" si="58"/>
        <v>0</v>
      </c>
      <c r="AB96">
        <f t="shared" si="58"/>
        <v>0</v>
      </c>
      <c r="AC96">
        <f t="shared" si="58"/>
        <v>0</v>
      </c>
      <c r="AD96">
        <f t="shared" si="58"/>
        <v>0</v>
      </c>
      <c r="AE96">
        <f t="shared" si="58"/>
        <v>0</v>
      </c>
      <c r="AF96">
        <f>(100*P96)^2</f>
        <v>0</v>
      </c>
      <c r="AG96">
        <f>(100*Q96)^2</f>
        <v>0</v>
      </c>
      <c r="AI96" s="33"/>
    </row>
    <row r="97" spans="1:35">
      <c r="A97" s="30"/>
      <c r="B97" s="30"/>
      <c r="C97" s="71">
        <f>T97</f>
        <v>0</v>
      </c>
      <c r="D97" s="30" t="s">
        <v>127</v>
      </c>
      <c r="E97" s="38"/>
      <c r="F97" s="38"/>
      <c r="G97" s="38"/>
      <c r="H97" s="38"/>
      <c r="I97" s="38"/>
      <c r="J97" s="38"/>
      <c r="K97" s="38"/>
      <c r="L97" s="39"/>
      <c r="M97" s="39"/>
      <c r="N97" s="39"/>
      <c r="O97" s="39"/>
      <c r="P97" s="39"/>
      <c r="Q97" s="39"/>
      <c r="R97" s="31" t="s">
        <v>647</v>
      </c>
      <c r="S97" s="36">
        <f t="shared" ref="S97:S107" si="59">SUM(U97:AG97)</f>
        <v>0</v>
      </c>
      <c r="U97">
        <f>IF(E97&lt;&gt;"Yes",0,E$96)</f>
        <v>0</v>
      </c>
      <c r="V97">
        <f t="shared" ref="V97:AG97" si="60">IF(F97&lt;&gt;"Yes",0,F$96)</f>
        <v>0</v>
      </c>
      <c r="W97">
        <f t="shared" si="60"/>
        <v>0</v>
      </c>
      <c r="X97">
        <f t="shared" si="60"/>
        <v>0</v>
      </c>
      <c r="Y97">
        <f t="shared" si="60"/>
        <v>0</v>
      </c>
      <c r="Z97">
        <f t="shared" si="60"/>
        <v>0</v>
      </c>
      <c r="AA97">
        <f t="shared" si="60"/>
        <v>0</v>
      </c>
      <c r="AB97">
        <f t="shared" si="60"/>
        <v>0</v>
      </c>
      <c r="AC97">
        <f t="shared" si="60"/>
        <v>0</v>
      </c>
      <c r="AD97">
        <f t="shared" si="60"/>
        <v>0</v>
      </c>
      <c r="AE97">
        <f t="shared" si="60"/>
        <v>0</v>
      </c>
      <c r="AF97">
        <f t="shared" si="60"/>
        <v>0</v>
      </c>
      <c r="AG97">
        <f t="shared" si="60"/>
        <v>0</v>
      </c>
      <c r="AI97" s="40"/>
    </row>
    <row r="98" spans="1:35">
      <c r="A98" s="41">
        <f t="shared" ref="A98:A111" ca="1" si="61">_xlfn.AGGREGATE(9,6,E98:Q98)</f>
        <v>41.981132507324219</v>
      </c>
      <c r="B98" s="42"/>
      <c r="C98" s="71">
        <f t="shared" ca="1" si="57"/>
        <v>1</v>
      </c>
      <c r="D98" s="30" t="str">
        <f>'Country performance'!B2</f>
        <v>WGI - Political stability &amp; absence of Violence/terrorism (2020)</v>
      </c>
      <c r="E98" s="41" cm="1">
        <f t="array" aca="1" ref="E98" ca="1">E$96*INDEX(INDIRECT("country"&amp;"["&amp;E$95&amp; "]"),'Country performance'!$A44)</f>
        <v>41.981132507324219</v>
      </c>
      <c r="F98" s="41" t="e" cm="1">
        <f t="array" aca="1" ref="F98" ca="1">F$96*INDEX(INDIRECT("country"&amp;"["&amp;F$95&amp; "]"),'Country performance'!$A44)</f>
        <v>#REF!</v>
      </c>
      <c r="G98" s="41" t="e" cm="1">
        <f t="array" aca="1" ref="G98" ca="1">G$96*INDEX(INDIRECT("country"&amp;"["&amp;G$95&amp; "]"),'Country performance'!$A44)</f>
        <v>#REF!</v>
      </c>
      <c r="H98" s="41" t="e" cm="1">
        <f t="array" aca="1" ref="H98" ca="1">H$96*INDEX(INDIRECT("country"&amp;"["&amp;H$95&amp; "]"),'Country performance'!$A44)</f>
        <v>#REF!</v>
      </c>
      <c r="I98" s="41" t="e" cm="1">
        <f t="array" aca="1" ref="I98" ca="1">I$96*INDEX(INDIRECT("country"&amp;"["&amp;I$95&amp; "]"),'Country performance'!$A44)</f>
        <v>#REF!</v>
      </c>
      <c r="J98" s="41" t="e" cm="1">
        <f t="array" aca="1" ref="J98" ca="1">J$96*INDEX(INDIRECT("country"&amp;"["&amp;J$95&amp; "]"),'Country performance'!$A44)</f>
        <v>#REF!</v>
      </c>
      <c r="K98" s="41" t="e" cm="1">
        <f t="array" aca="1" ref="K98" ca="1">K$96*INDEX(INDIRECT("country"&amp;"["&amp;K$95&amp; "]"),'Country performance'!$A44)</f>
        <v>#REF!</v>
      </c>
      <c r="L98" s="41" t="e" cm="1">
        <f t="array" aca="1" ref="L98" ca="1">L$96*INDEX(INDIRECT("country"&amp;"["&amp;L$95&amp; "]"),'Country performance'!$A44)</f>
        <v>#REF!</v>
      </c>
      <c r="M98" s="41" t="e" cm="1">
        <f t="array" aca="1" ref="M98" ca="1">M$96*INDEX(INDIRECT("country"&amp;"["&amp;M$95&amp; "]"),'Country performance'!$A44)</f>
        <v>#REF!</v>
      </c>
      <c r="N98" s="41" t="e" cm="1">
        <f t="array" aca="1" ref="N98" ca="1">N$96*INDEX(INDIRECT("country"&amp;"["&amp;N$95&amp; "]"),'Country performance'!$A44)</f>
        <v>#REF!</v>
      </c>
      <c r="O98" s="41" t="e" cm="1">
        <f t="array" aca="1" ref="O98" ca="1">O$96*INDEX(INDIRECT("country"&amp;"["&amp;O$95&amp; "]"),'Country performance'!$A44)</f>
        <v>#REF!</v>
      </c>
      <c r="P98" s="41" t="e" cm="1">
        <f t="array" aca="1" ref="P98" ca="1">P$96*INDEX(INDIRECT("country"&amp;"["&amp;P$95&amp; "]"),'Country performance'!$A44)</f>
        <v>#REF!</v>
      </c>
      <c r="Q98" s="41" t="e" cm="1">
        <f t="array" aca="1" ref="Q98" ca="1">Q$96*INDEX(INDIRECT("country"&amp;"["&amp;Q$95&amp; "]"),'Country performance'!$A44)</f>
        <v>#REF!</v>
      </c>
      <c r="R98" t="s">
        <v>662</v>
      </c>
      <c r="S98" s="36">
        <f t="shared" ca="1" si="59"/>
        <v>0</v>
      </c>
      <c r="T98" s="43">
        <f ca="1">T$96-S98</f>
        <v>1</v>
      </c>
      <c r="U98">
        <f ca="1">IFERROR((E98/E98-1),E$96)</f>
        <v>0</v>
      </c>
      <c r="V98">
        <f t="shared" ref="V98:AG113" ca="1" si="62">IFERROR((F98/F98-1),F$96)</f>
        <v>0</v>
      </c>
      <c r="W98">
        <f t="shared" ca="1" si="62"/>
        <v>0</v>
      </c>
      <c r="X98">
        <f t="shared" ca="1" si="62"/>
        <v>0</v>
      </c>
      <c r="Y98">
        <f t="shared" ca="1" si="62"/>
        <v>0</v>
      </c>
      <c r="Z98">
        <f t="shared" ca="1" si="62"/>
        <v>0</v>
      </c>
      <c r="AA98">
        <f t="shared" ca="1" si="62"/>
        <v>0</v>
      </c>
      <c r="AB98">
        <f t="shared" ca="1" si="62"/>
        <v>0</v>
      </c>
      <c r="AC98">
        <f t="shared" ca="1" si="62"/>
        <v>0</v>
      </c>
      <c r="AD98">
        <f t="shared" ca="1" si="62"/>
        <v>0</v>
      </c>
      <c r="AE98">
        <f t="shared" ca="1" si="62"/>
        <v>0</v>
      </c>
      <c r="AF98">
        <f t="shared" ca="1" si="62"/>
        <v>0</v>
      </c>
      <c r="AG98">
        <f t="shared" ca="1" si="62"/>
        <v>0</v>
      </c>
      <c r="AI98" s="40"/>
    </row>
    <row r="99" spans="1:35">
      <c r="A99" s="41">
        <f t="shared" ca="1" si="61"/>
        <v>22.115386962890625</v>
      </c>
      <c r="B99" s="42"/>
      <c r="C99" s="71">
        <f t="shared" ca="1" si="57"/>
        <v>1</v>
      </c>
      <c r="D99" s="30" t="str">
        <f>'Country performance'!B3</f>
        <v>WGI - Government effectiveness (2020)</v>
      </c>
      <c r="E99" s="41" cm="1">
        <f t="array" aca="1" ref="E99" ca="1">E$96*INDEX(INDIRECT("country"&amp;"["&amp;E$95&amp; "]"),'Country performance'!$A45)</f>
        <v>22.115386962890625</v>
      </c>
      <c r="F99" s="41" t="e" cm="1">
        <f t="array" aca="1" ref="F99" ca="1">F$96*INDEX(INDIRECT("country"&amp;"["&amp;F$95&amp; "]"),'Country performance'!$A45)</f>
        <v>#REF!</v>
      </c>
      <c r="G99" s="41" t="e" cm="1">
        <f t="array" aca="1" ref="G99" ca="1">G$96*INDEX(INDIRECT("country"&amp;"["&amp;G$95&amp; "]"),'Country performance'!$A45)</f>
        <v>#REF!</v>
      </c>
      <c r="H99" s="41" t="e" cm="1">
        <f t="array" aca="1" ref="H99" ca="1">H$96*INDEX(INDIRECT("country"&amp;"["&amp;H$95&amp; "]"),'Country performance'!$A45)</f>
        <v>#REF!</v>
      </c>
      <c r="I99" s="41" t="e" cm="1">
        <f t="array" aca="1" ref="I99" ca="1">I$96*INDEX(INDIRECT("country"&amp;"["&amp;I$95&amp; "]"),'Country performance'!$A45)</f>
        <v>#REF!</v>
      </c>
      <c r="J99" s="41" t="e" cm="1">
        <f t="array" aca="1" ref="J99" ca="1">J$96*INDEX(INDIRECT("country"&amp;"["&amp;J$95&amp; "]"),'Country performance'!$A45)</f>
        <v>#REF!</v>
      </c>
      <c r="K99" s="41" t="e" cm="1">
        <f t="array" aca="1" ref="K99" ca="1">K$96*INDEX(INDIRECT("country"&amp;"["&amp;K$95&amp; "]"),'Country performance'!$A45)</f>
        <v>#REF!</v>
      </c>
      <c r="L99" s="41" t="e" cm="1">
        <f t="array" aca="1" ref="L99" ca="1">L$96*INDEX(INDIRECT("country"&amp;"["&amp;L$95&amp; "]"),'Country performance'!$A45)</f>
        <v>#REF!</v>
      </c>
      <c r="M99" s="41" t="e" cm="1">
        <f t="array" aca="1" ref="M99" ca="1">M$96*INDEX(INDIRECT("country"&amp;"["&amp;M$95&amp; "]"),'Country performance'!$A45)</f>
        <v>#REF!</v>
      </c>
      <c r="N99" s="41" t="e" cm="1">
        <f t="array" aca="1" ref="N99" ca="1">N$96*INDEX(INDIRECT("country"&amp;"["&amp;N$95&amp; "]"),'Country performance'!$A45)</f>
        <v>#REF!</v>
      </c>
      <c r="O99" s="41" t="e" cm="1">
        <f t="array" aca="1" ref="O99" ca="1">O$96*INDEX(INDIRECT("country"&amp;"["&amp;O$95&amp; "]"),'Country performance'!$A45)</f>
        <v>#REF!</v>
      </c>
      <c r="P99" s="41" t="e" cm="1">
        <f t="array" aca="1" ref="P99" ca="1">P$96*INDEX(INDIRECT("country"&amp;"["&amp;P$95&amp; "]"),'Country performance'!$A45)</f>
        <v>#REF!</v>
      </c>
      <c r="Q99" s="41" t="e" cm="1">
        <f t="array" aca="1" ref="Q99" ca="1">Q$96*INDEX(INDIRECT("country"&amp;"["&amp;Q$95&amp; "]"),'Country performance'!$A45)</f>
        <v>#REF!</v>
      </c>
      <c r="R99" t="s">
        <v>662</v>
      </c>
      <c r="S99" s="36">
        <f t="shared" ca="1" si="59"/>
        <v>0</v>
      </c>
      <c r="T99" s="43">
        <f t="shared" ref="T99:T122" ca="1" si="63">T$96-S99</f>
        <v>1</v>
      </c>
      <c r="U99">
        <f t="shared" ref="U99:AG122" ca="1" si="64">IFERROR((E99/E99-1),E$96)</f>
        <v>0</v>
      </c>
      <c r="V99">
        <f t="shared" ca="1" si="62"/>
        <v>0</v>
      </c>
      <c r="W99">
        <f t="shared" ca="1" si="62"/>
        <v>0</v>
      </c>
      <c r="X99">
        <f t="shared" ca="1" si="62"/>
        <v>0</v>
      </c>
      <c r="Y99">
        <f t="shared" ca="1" si="62"/>
        <v>0</v>
      </c>
      <c r="Z99">
        <f t="shared" ca="1" si="62"/>
        <v>0</v>
      </c>
      <c r="AA99">
        <f t="shared" ca="1" si="62"/>
        <v>0</v>
      </c>
      <c r="AB99">
        <f t="shared" ca="1" si="62"/>
        <v>0</v>
      </c>
      <c r="AC99">
        <f t="shared" ca="1" si="62"/>
        <v>0</v>
      </c>
      <c r="AD99">
        <f t="shared" ca="1" si="62"/>
        <v>0</v>
      </c>
      <c r="AE99">
        <f t="shared" ca="1" si="62"/>
        <v>0</v>
      </c>
      <c r="AF99">
        <f t="shared" ca="1" si="62"/>
        <v>0</v>
      </c>
      <c r="AG99">
        <f t="shared" ca="1" si="62"/>
        <v>0</v>
      </c>
      <c r="AI99" s="40"/>
    </row>
    <row r="100" spans="1:35">
      <c r="A100" s="41">
        <f t="shared" ca="1" si="61"/>
        <v>26.442306518554688</v>
      </c>
      <c r="B100" s="42"/>
      <c r="C100" s="71">
        <f t="shared" ca="1" si="57"/>
        <v>1</v>
      </c>
      <c r="D100" s="30" t="str">
        <f>'Country performance'!B4</f>
        <v>WGI - Regulatory Quality (2020)</v>
      </c>
      <c r="E100" s="41" cm="1">
        <f t="array" aca="1" ref="E100" ca="1">E$96*INDEX(INDIRECT("country"&amp;"["&amp;E$95&amp; "]"),'Country performance'!$A46)</f>
        <v>26.442306518554688</v>
      </c>
      <c r="F100" s="41" t="e" cm="1">
        <f t="array" aca="1" ref="F100" ca="1">F$96*INDEX(INDIRECT("country"&amp;"["&amp;F$95&amp; "]"),'Country performance'!$A46)</f>
        <v>#REF!</v>
      </c>
      <c r="G100" s="41" t="e" cm="1">
        <f t="array" aca="1" ref="G100" ca="1">G$96*INDEX(INDIRECT("country"&amp;"["&amp;G$95&amp; "]"),'Country performance'!$A46)</f>
        <v>#REF!</v>
      </c>
      <c r="H100" s="41" t="e" cm="1">
        <f t="array" aca="1" ref="H100" ca="1">H$96*INDEX(INDIRECT("country"&amp;"["&amp;H$95&amp; "]"),'Country performance'!$A46)</f>
        <v>#REF!</v>
      </c>
      <c r="I100" s="41" t="e" cm="1">
        <f t="array" aca="1" ref="I100" ca="1">I$96*INDEX(INDIRECT("country"&amp;"["&amp;I$95&amp; "]"),'Country performance'!$A46)</f>
        <v>#REF!</v>
      </c>
      <c r="J100" s="41" t="e" cm="1">
        <f t="array" aca="1" ref="J100" ca="1">J$96*INDEX(INDIRECT("country"&amp;"["&amp;J$95&amp; "]"),'Country performance'!$A46)</f>
        <v>#REF!</v>
      </c>
      <c r="K100" s="41" t="e" cm="1">
        <f t="array" aca="1" ref="K100" ca="1">K$96*INDEX(INDIRECT("country"&amp;"["&amp;K$95&amp; "]"),'Country performance'!$A46)</f>
        <v>#REF!</v>
      </c>
      <c r="L100" s="41" t="e" cm="1">
        <f t="array" aca="1" ref="L100" ca="1">L$96*INDEX(INDIRECT("country"&amp;"["&amp;L$95&amp; "]"),'Country performance'!$A46)</f>
        <v>#REF!</v>
      </c>
      <c r="M100" s="41" t="e" cm="1">
        <f t="array" aca="1" ref="M100" ca="1">M$96*INDEX(INDIRECT("country"&amp;"["&amp;M$95&amp; "]"),'Country performance'!$A46)</f>
        <v>#REF!</v>
      </c>
      <c r="N100" s="41" t="e" cm="1">
        <f t="array" aca="1" ref="N100" ca="1">N$96*INDEX(INDIRECT("country"&amp;"["&amp;N$95&amp; "]"),'Country performance'!$A46)</f>
        <v>#REF!</v>
      </c>
      <c r="O100" s="41" t="e" cm="1">
        <f t="array" aca="1" ref="O100" ca="1">O$96*INDEX(INDIRECT("country"&amp;"["&amp;O$95&amp; "]"),'Country performance'!$A46)</f>
        <v>#REF!</v>
      </c>
      <c r="P100" s="41" t="e" cm="1">
        <f t="array" aca="1" ref="P100" ca="1">P$96*INDEX(INDIRECT("country"&amp;"["&amp;P$95&amp; "]"),'Country performance'!$A46)</f>
        <v>#REF!</v>
      </c>
      <c r="Q100" s="41" t="e" cm="1">
        <f t="array" aca="1" ref="Q100" ca="1">Q$96*INDEX(INDIRECT("country"&amp;"["&amp;Q$95&amp; "]"),'Country performance'!$A46)</f>
        <v>#REF!</v>
      </c>
      <c r="R100" t="s">
        <v>662</v>
      </c>
      <c r="S100" s="36">
        <f t="shared" ca="1" si="59"/>
        <v>0</v>
      </c>
      <c r="T100" s="43">
        <f t="shared" ca="1" si="63"/>
        <v>1</v>
      </c>
      <c r="U100">
        <f t="shared" ca="1" si="64"/>
        <v>0</v>
      </c>
      <c r="V100">
        <f t="shared" ca="1" si="62"/>
        <v>0</v>
      </c>
      <c r="W100">
        <f t="shared" ca="1" si="62"/>
        <v>0</v>
      </c>
      <c r="X100">
        <f t="shared" ca="1" si="62"/>
        <v>0</v>
      </c>
      <c r="Y100">
        <f t="shared" ca="1" si="62"/>
        <v>0</v>
      </c>
      <c r="Z100">
        <f t="shared" ca="1" si="62"/>
        <v>0</v>
      </c>
      <c r="AA100">
        <f t="shared" ca="1" si="62"/>
        <v>0</v>
      </c>
      <c r="AB100">
        <f t="shared" ca="1" si="62"/>
        <v>0</v>
      </c>
      <c r="AC100">
        <f t="shared" ca="1" si="62"/>
        <v>0</v>
      </c>
      <c r="AD100">
        <f t="shared" ca="1" si="62"/>
        <v>0</v>
      </c>
      <c r="AE100">
        <f t="shared" ca="1" si="62"/>
        <v>0</v>
      </c>
      <c r="AF100">
        <f t="shared" ca="1" si="62"/>
        <v>0</v>
      </c>
      <c r="AG100">
        <f t="shared" ca="1" si="62"/>
        <v>0</v>
      </c>
      <c r="AI100" s="40"/>
    </row>
    <row r="101" spans="1:35">
      <c r="A101" s="41">
        <f t="shared" ca="1" si="61"/>
        <v>21.634613037109375</v>
      </c>
      <c r="B101" s="42"/>
      <c r="C101" s="71">
        <f t="shared" ca="1" si="57"/>
        <v>1</v>
      </c>
      <c r="D101" s="30" t="str">
        <f>'Country performance'!B5</f>
        <v>WGI - Rule of law (2020)</v>
      </c>
      <c r="E101" s="41" cm="1">
        <f t="array" aca="1" ref="E101" ca="1">E$96*INDEX(INDIRECT("country"&amp;"["&amp;E$95&amp; "]"),'Country performance'!$A47)</f>
        <v>21.634613037109375</v>
      </c>
      <c r="F101" s="41" t="e" cm="1">
        <f t="array" aca="1" ref="F101" ca="1">F$96*INDEX(INDIRECT("country"&amp;"["&amp;F$95&amp; "]"),'Country performance'!$A47)</f>
        <v>#REF!</v>
      </c>
      <c r="G101" s="41" t="e" cm="1">
        <f t="array" aca="1" ref="G101" ca="1">G$96*INDEX(INDIRECT("country"&amp;"["&amp;G$95&amp; "]"),'Country performance'!$A47)</f>
        <v>#REF!</v>
      </c>
      <c r="H101" s="41" t="e" cm="1">
        <f t="array" aca="1" ref="H101" ca="1">H$96*INDEX(INDIRECT("country"&amp;"["&amp;H$95&amp; "]"),'Country performance'!$A47)</f>
        <v>#REF!</v>
      </c>
      <c r="I101" s="41" t="e" cm="1">
        <f t="array" aca="1" ref="I101" ca="1">I$96*INDEX(INDIRECT("country"&amp;"["&amp;I$95&amp; "]"),'Country performance'!$A47)</f>
        <v>#REF!</v>
      </c>
      <c r="J101" s="41" t="e" cm="1">
        <f t="array" aca="1" ref="J101" ca="1">J$96*INDEX(INDIRECT("country"&amp;"["&amp;J$95&amp; "]"),'Country performance'!$A47)</f>
        <v>#REF!</v>
      </c>
      <c r="K101" s="41" t="e" cm="1">
        <f t="array" aca="1" ref="K101" ca="1">K$96*INDEX(INDIRECT("country"&amp;"["&amp;K$95&amp; "]"),'Country performance'!$A47)</f>
        <v>#REF!</v>
      </c>
      <c r="L101" s="41" t="e" cm="1">
        <f t="array" aca="1" ref="L101" ca="1">L$96*INDEX(INDIRECT("country"&amp;"["&amp;L$95&amp; "]"),'Country performance'!$A47)</f>
        <v>#REF!</v>
      </c>
      <c r="M101" s="41" t="e" cm="1">
        <f t="array" aca="1" ref="M101" ca="1">M$96*INDEX(INDIRECT("country"&amp;"["&amp;M$95&amp; "]"),'Country performance'!$A47)</f>
        <v>#REF!</v>
      </c>
      <c r="N101" s="41" t="e" cm="1">
        <f t="array" aca="1" ref="N101" ca="1">N$96*INDEX(INDIRECT("country"&amp;"["&amp;N$95&amp; "]"),'Country performance'!$A47)</f>
        <v>#REF!</v>
      </c>
      <c r="O101" s="41" t="e" cm="1">
        <f t="array" aca="1" ref="O101" ca="1">O$96*INDEX(INDIRECT("country"&amp;"["&amp;O$95&amp; "]"),'Country performance'!$A47)</f>
        <v>#REF!</v>
      </c>
      <c r="P101" s="41" t="e" cm="1">
        <f t="array" aca="1" ref="P101" ca="1">P$96*INDEX(INDIRECT("country"&amp;"["&amp;P$95&amp; "]"),'Country performance'!$A47)</f>
        <v>#REF!</v>
      </c>
      <c r="Q101" s="41" t="e" cm="1">
        <f t="array" aca="1" ref="Q101" ca="1">Q$96*INDEX(INDIRECT("country"&amp;"["&amp;Q$95&amp; "]"),'Country performance'!$A47)</f>
        <v>#REF!</v>
      </c>
      <c r="R101" t="s">
        <v>662</v>
      </c>
      <c r="S101" s="36">
        <f t="shared" ca="1" si="59"/>
        <v>0</v>
      </c>
      <c r="T101" s="43">
        <f t="shared" ca="1" si="63"/>
        <v>1</v>
      </c>
      <c r="U101">
        <f t="shared" ca="1" si="64"/>
        <v>0</v>
      </c>
      <c r="V101">
        <f t="shared" ca="1" si="62"/>
        <v>0</v>
      </c>
      <c r="W101">
        <f t="shared" ca="1" si="62"/>
        <v>0</v>
      </c>
      <c r="X101">
        <f t="shared" ca="1" si="62"/>
        <v>0</v>
      </c>
      <c r="Y101">
        <f t="shared" ca="1" si="62"/>
        <v>0</v>
      </c>
      <c r="Z101">
        <f t="shared" ca="1" si="62"/>
        <v>0</v>
      </c>
      <c r="AA101">
        <f t="shared" ca="1" si="62"/>
        <v>0</v>
      </c>
      <c r="AB101">
        <f t="shared" ca="1" si="62"/>
        <v>0</v>
      </c>
      <c r="AC101">
        <f t="shared" ca="1" si="62"/>
        <v>0</v>
      </c>
      <c r="AD101">
        <f t="shared" ca="1" si="62"/>
        <v>0</v>
      </c>
      <c r="AE101">
        <f t="shared" ca="1" si="62"/>
        <v>0</v>
      </c>
      <c r="AF101">
        <f t="shared" ca="1" si="62"/>
        <v>0</v>
      </c>
      <c r="AG101">
        <f t="shared" ca="1" si="62"/>
        <v>0</v>
      </c>
      <c r="AI101" s="40"/>
    </row>
    <row r="102" spans="1:35">
      <c r="A102" s="41">
        <f t="shared" ca="1" si="61"/>
        <v>23.557693481445313</v>
      </c>
      <c r="B102" s="42"/>
      <c r="C102" s="71">
        <f t="shared" ca="1" si="57"/>
        <v>1</v>
      </c>
      <c r="D102" s="30" t="str">
        <f>'Country performance'!B6</f>
        <v>WGI - Control of corruption (2020)</v>
      </c>
      <c r="E102" s="41" cm="1">
        <f t="array" aca="1" ref="E102" ca="1">E$96*INDEX(INDIRECT("country"&amp;"["&amp;E$95&amp; "]"),'Country performance'!$A48)</f>
        <v>23.557693481445313</v>
      </c>
      <c r="F102" s="41" t="e" cm="1">
        <f t="array" aca="1" ref="F102" ca="1">F$96*INDEX(INDIRECT("country"&amp;"["&amp;F$95&amp; "]"),'Country performance'!$A48)</f>
        <v>#REF!</v>
      </c>
      <c r="G102" s="41" t="e" cm="1">
        <f t="array" aca="1" ref="G102" ca="1">G$96*INDEX(INDIRECT("country"&amp;"["&amp;G$95&amp; "]"),'Country performance'!$A48)</f>
        <v>#REF!</v>
      </c>
      <c r="H102" s="41" t="e" cm="1">
        <f t="array" aca="1" ref="H102" ca="1">H$96*INDEX(INDIRECT("country"&amp;"["&amp;H$95&amp; "]"),'Country performance'!$A48)</f>
        <v>#REF!</v>
      </c>
      <c r="I102" s="41" t="e" cm="1">
        <f t="array" aca="1" ref="I102" ca="1">I$96*INDEX(INDIRECT("country"&amp;"["&amp;I$95&amp; "]"),'Country performance'!$A48)</f>
        <v>#REF!</v>
      </c>
      <c r="J102" s="41" t="e" cm="1">
        <f t="array" aca="1" ref="J102" ca="1">J$96*INDEX(INDIRECT("country"&amp;"["&amp;J$95&amp; "]"),'Country performance'!$A48)</f>
        <v>#REF!</v>
      </c>
      <c r="K102" s="41" t="e" cm="1">
        <f t="array" aca="1" ref="K102" ca="1">K$96*INDEX(INDIRECT("country"&amp;"["&amp;K$95&amp; "]"),'Country performance'!$A48)</f>
        <v>#REF!</v>
      </c>
      <c r="L102" s="41" t="e" cm="1">
        <f t="array" aca="1" ref="L102" ca="1">L$96*INDEX(INDIRECT("country"&amp;"["&amp;L$95&amp; "]"),'Country performance'!$A48)</f>
        <v>#REF!</v>
      </c>
      <c r="M102" s="41" t="e" cm="1">
        <f t="array" aca="1" ref="M102" ca="1">M$96*INDEX(INDIRECT("country"&amp;"["&amp;M$95&amp; "]"),'Country performance'!$A48)</f>
        <v>#REF!</v>
      </c>
      <c r="N102" s="41" t="e" cm="1">
        <f t="array" aca="1" ref="N102" ca="1">N$96*INDEX(INDIRECT("country"&amp;"["&amp;N$95&amp; "]"),'Country performance'!$A48)</f>
        <v>#REF!</v>
      </c>
      <c r="O102" s="41" t="e" cm="1">
        <f t="array" aca="1" ref="O102" ca="1">O$96*INDEX(INDIRECT("country"&amp;"["&amp;O$95&amp; "]"),'Country performance'!$A48)</f>
        <v>#REF!</v>
      </c>
      <c r="P102" s="41" t="e" cm="1">
        <f t="array" aca="1" ref="P102" ca="1">P$96*INDEX(INDIRECT("country"&amp;"["&amp;P$95&amp; "]"),'Country performance'!$A48)</f>
        <v>#REF!</v>
      </c>
      <c r="Q102" s="41" t="e" cm="1">
        <f t="array" aca="1" ref="Q102" ca="1">Q$96*INDEX(INDIRECT("country"&amp;"["&amp;Q$95&amp; "]"),'Country performance'!$A48)</f>
        <v>#REF!</v>
      </c>
      <c r="R102" t="s">
        <v>662</v>
      </c>
      <c r="S102" s="36">
        <f t="shared" ca="1" si="59"/>
        <v>0</v>
      </c>
      <c r="T102" s="43">
        <f t="shared" ca="1" si="63"/>
        <v>1</v>
      </c>
      <c r="U102">
        <f t="shared" ca="1" si="64"/>
        <v>0</v>
      </c>
      <c r="V102">
        <f t="shared" ca="1" si="62"/>
        <v>0</v>
      </c>
      <c r="W102">
        <f t="shared" ca="1" si="62"/>
        <v>0</v>
      </c>
      <c r="X102">
        <f t="shared" ca="1" si="62"/>
        <v>0</v>
      </c>
      <c r="Y102">
        <f t="shared" ca="1" si="62"/>
        <v>0</v>
      </c>
      <c r="Z102">
        <f t="shared" ca="1" si="62"/>
        <v>0</v>
      </c>
      <c r="AA102">
        <f t="shared" ca="1" si="62"/>
        <v>0</v>
      </c>
      <c r="AB102">
        <f t="shared" ca="1" si="62"/>
        <v>0</v>
      </c>
      <c r="AC102">
        <f t="shared" ca="1" si="62"/>
        <v>0</v>
      </c>
      <c r="AD102">
        <f t="shared" ca="1" si="62"/>
        <v>0</v>
      </c>
      <c r="AE102">
        <f t="shared" ca="1" si="62"/>
        <v>0</v>
      </c>
      <c r="AF102">
        <f t="shared" ca="1" si="62"/>
        <v>0</v>
      </c>
      <c r="AG102">
        <f t="shared" ca="1" si="62"/>
        <v>0</v>
      </c>
      <c r="AI102" s="40"/>
    </row>
    <row r="103" spans="1:35">
      <c r="A103" s="41">
        <f t="shared" ca="1" si="61"/>
        <v>19.32366943359375</v>
      </c>
      <c r="B103" s="42"/>
      <c r="C103" s="71">
        <f t="shared" ca="1" si="57"/>
        <v>1</v>
      </c>
      <c r="D103" s="30" t="str">
        <f>'Country performance'!B7</f>
        <v>WGI - Voice and Accountability (2020)</v>
      </c>
      <c r="E103" s="41" cm="1">
        <f t="array" aca="1" ref="E103" ca="1">E$96*INDEX(INDIRECT("country"&amp;"["&amp;E$95&amp; "]"),'Country performance'!$A49)</f>
        <v>19.32366943359375</v>
      </c>
      <c r="F103" s="41" t="e" cm="1">
        <f t="array" aca="1" ref="F103" ca="1">F$96*INDEX(INDIRECT("country"&amp;"["&amp;F$95&amp; "]"),'Country performance'!$A49)</f>
        <v>#REF!</v>
      </c>
      <c r="G103" s="41" t="e" cm="1">
        <f t="array" aca="1" ref="G103" ca="1">G$96*INDEX(INDIRECT("country"&amp;"["&amp;G$95&amp; "]"),'Country performance'!$A49)</f>
        <v>#REF!</v>
      </c>
      <c r="H103" s="41" t="e" cm="1">
        <f t="array" aca="1" ref="H103" ca="1">H$96*INDEX(INDIRECT("country"&amp;"["&amp;H$95&amp; "]"),'Country performance'!$A49)</f>
        <v>#REF!</v>
      </c>
      <c r="I103" s="41" t="e" cm="1">
        <f t="array" aca="1" ref="I103" ca="1">I$96*INDEX(INDIRECT("country"&amp;"["&amp;I$95&amp; "]"),'Country performance'!$A49)</f>
        <v>#REF!</v>
      </c>
      <c r="J103" s="41" t="e" cm="1">
        <f t="array" aca="1" ref="J103" ca="1">J$96*INDEX(INDIRECT("country"&amp;"["&amp;J$95&amp; "]"),'Country performance'!$A49)</f>
        <v>#REF!</v>
      </c>
      <c r="K103" s="41" t="e" cm="1">
        <f t="array" aca="1" ref="K103" ca="1">K$96*INDEX(INDIRECT("country"&amp;"["&amp;K$95&amp; "]"),'Country performance'!$A49)</f>
        <v>#REF!</v>
      </c>
      <c r="L103" s="41" t="e" cm="1">
        <f t="array" aca="1" ref="L103" ca="1">L$96*INDEX(INDIRECT("country"&amp;"["&amp;L$95&amp; "]"),'Country performance'!$A49)</f>
        <v>#REF!</v>
      </c>
      <c r="M103" s="41" t="e" cm="1">
        <f t="array" aca="1" ref="M103" ca="1">M$96*INDEX(INDIRECT("country"&amp;"["&amp;M$95&amp; "]"),'Country performance'!$A49)</f>
        <v>#REF!</v>
      </c>
      <c r="N103" s="41" t="e" cm="1">
        <f t="array" aca="1" ref="N103" ca="1">N$96*INDEX(INDIRECT("country"&amp;"["&amp;N$95&amp; "]"),'Country performance'!$A49)</f>
        <v>#REF!</v>
      </c>
      <c r="O103" s="41" t="e" cm="1">
        <f t="array" aca="1" ref="O103" ca="1">O$96*INDEX(INDIRECT("country"&amp;"["&amp;O$95&amp; "]"),'Country performance'!$A49)</f>
        <v>#REF!</v>
      </c>
      <c r="P103" s="41" t="e" cm="1">
        <f t="array" aca="1" ref="P103" ca="1">P$96*INDEX(INDIRECT("country"&amp;"["&amp;P$95&amp; "]"),'Country performance'!$A49)</f>
        <v>#REF!</v>
      </c>
      <c r="Q103" s="41" t="e" cm="1">
        <f t="array" aca="1" ref="Q103" ca="1">Q$96*INDEX(INDIRECT("country"&amp;"["&amp;Q$95&amp; "]"),'Country performance'!$A49)</f>
        <v>#REF!</v>
      </c>
      <c r="R103" t="s">
        <v>662</v>
      </c>
      <c r="S103" s="36">
        <f t="shared" ca="1" si="59"/>
        <v>0</v>
      </c>
      <c r="T103" s="43">
        <f t="shared" ca="1" si="63"/>
        <v>1</v>
      </c>
      <c r="U103">
        <f t="shared" ca="1" si="64"/>
        <v>0</v>
      </c>
      <c r="V103">
        <f t="shared" ca="1" si="62"/>
        <v>0</v>
      </c>
      <c r="W103">
        <f t="shared" ca="1" si="62"/>
        <v>0</v>
      </c>
      <c r="X103">
        <f t="shared" ca="1" si="62"/>
        <v>0</v>
      </c>
      <c r="Y103">
        <f t="shared" ca="1" si="62"/>
        <v>0</v>
      </c>
      <c r="Z103">
        <f t="shared" ca="1" si="62"/>
        <v>0</v>
      </c>
      <c r="AA103">
        <f t="shared" ca="1" si="62"/>
        <v>0</v>
      </c>
      <c r="AB103">
        <f t="shared" ca="1" si="62"/>
        <v>0</v>
      </c>
      <c r="AC103">
        <f t="shared" ca="1" si="62"/>
        <v>0</v>
      </c>
      <c r="AD103">
        <f t="shared" ca="1" si="62"/>
        <v>0</v>
      </c>
      <c r="AE103">
        <f t="shared" ca="1" si="62"/>
        <v>0</v>
      </c>
      <c r="AF103">
        <f t="shared" ca="1" si="62"/>
        <v>0</v>
      </c>
      <c r="AG103">
        <f t="shared" ca="1" si="62"/>
        <v>0</v>
      </c>
      <c r="AI103" s="40"/>
    </row>
    <row r="104" spans="1:35">
      <c r="A104" s="41">
        <f t="shared" ca="1" si="61"/>
        <v>33.916666666666664</v>
      </c>
      <c r="B104" s="42"/>
      <c r="C104" s="71">
        <f t="shared" ca="1" si="57"/>
        <v>1</v>
      </c>
      <c r="D104" s="30" t="str">
        <f>'Country performance'!B8</f>
        <v>Fragile State Index (2022)</v>
      </c>
      <c r="E104" s="41" cm="1">
        <f t="array" aca="1" ref="E104" ca="1">E$96*INDEX(INDIRECT("country"&amp;"["&amp;E$95&amp; "]"),'Country performance'!$A50)</f>
        <v>33.916666666666664</v>
      </c>
      <c r="F104" s="41" t="e" cm="1">
        <f t="array" aca="1" ref="F104" ca="1">F$96*INDEX(INDIRECT("country"&amp;"["&amp;F$95&amp; "]"),'Country performance'!$A50)</f>
        <v>#REF!</v>
      </c>
      <c r="G104" s="41" t="e" cm="1">
        <f t="array" aca="1" ref="G104" ca="1">G$96*INDEX(INDIRECT("country"&amp;"["&amp;G$95&amp; "]"),'Country performance'!$A50)</f>
        <v>#REF!</v>
      </c>
      <c r="H104" s="41" t="e" cm="1">
        <f t="array" aca="1" ref="H104" ca="1">H$96*INDEX(INDIRECT("country"&amp;"["&amp;H$95&amp; "]"),'Country performance'!$A50)</f>
        <v>#REF!</v>
      </c>
      <c r="I104" s="41" t="e" cm="1">
        <f t="array" aca="1" ref="I104" ca="1">I$96*INDEX(INDIRECT("country"&amp;"["&amp;I$95&amp; "]"),'Country performance'!$A50)</f>
        <v>#REF!</v>
      </c>
      <c r="J104" s="41" t="e" cm="1">
        <f t="array" aca="1" ref="J104" ca="1">J$96*INDEX(INDIRECT("country"&amp;"["&amp;J$95&amp; "]"),'Country performance'!$A50)</f>
        <v>#REF!</v>
      </c>
      <c r="K104" s="41" t="e" cm="1">
        <f t="array" aca="1" ref="K104" ca="1">K$96*INDEX(INDIRECT("country"&amp;"["&amp;K$95&amp; "]"),'Country performance'!$A50)</f>
        <v>#REF!</v>
      </c>
      <c r="L104" s="41" t="e" cm="1">
        <f t="array" aca="1" ref="L104" ca="1">L$96*INDEX(INDIRECT("country"&amp;"["&amp;L$95&amp; "]"),'Country performance'!$A50)</f>
        <v>#REF!</v>
      </c>
      <c r="M104" s="41" t="e" cm="1">
        <f t="array" aca="1" ref="M104" ca="1">M$96*INDEX(INDIRECT("country"&amp;"["&amp;M$95&amp; "]"),'Country performance'!$A50)</f>
        <v>#REF!</v>
      </c>
      <c r="N104" s="41" t="e" cm="1">
        <f t="array" aca="1" ref="N104" ca="1">N$96*INDEX(INDIRECT("country"&amp;"["&amp;N$95&amp; "]"),'Country performance'!$A50)</f>
        <v>#REF!</v>
      </c>
      <c r="O104" s="41" t="e" cm="1">
        <f t="array" aca="1" ref="O104" ca="1">O$96*INDEX(INDIRECT("country"&amp;"["&amp;O$95&amp; "]"),'Country performance'!$A50)</f>
        <v>#REF!</v>
      </c>
      <c r="P104" s="41" t="e" cm="1">
        <f t="array" aca="1" ref="P104" ca="1">P$96*INDEX(INDIRECT("country"&amp;"["&amp;P$95&amp; "]"),'Country performance'!$A50)</f>
        <v>#REF!</v>
      </c>
      <c r="Q104" s="41" t="e" cm="1">
        <f t="array" aca="1" ref="Q104" ca="1">Q$96*INDEX(INDIRECT("country"&amp;"["&amp;Q$95&amp; "]"),'Country performance'!$A50)</f>
        <v>#REF!</v>
      </c>
      <c r="R104" t="s">
        <v>662</v>
      </c>
      <c r="S104" s="36">
        <f t="shared" ca="1" si="59"/>
        <v>0</v>
      </c>
      <c r="T104" s="43">
        <f t="shared" ca="1" si="63"/>
        <v>1</v>
      </c>
      <c r="U104">
        <f t="shared" ca="1" si="64"/>
        <v>0</v>
      </c>
      <c r="V104">
        <f t="shared" ca="1" si="62"/>
        <v>0</v>
      </c>
      <c r="W104">
        <f t="shared" ca="1" si="62"/>
        <v>0</v>
      </c>
      <c r="X104">
        <f t="shared" ca="1" si="62"/>
        <v>0</v>
      </c>
      <c r="Y104">
        <f t="shared" ca="1" si="62"/>
        <v>0</v>
      </c>
      <c r="Z104">
        <f t="shared" ca="1" si="62"/>
        <v>0</v>
      </c>
      <c r="AA104">
        <f t="shared" ca="1" si="62"/>
        <v>0</v>
      </c>
      <c r="AB104">
        <f t="shared" ca="1" si="62"/>
        <v>0</v>
      </c>
      <c r="AC104">
        <f t="shared" ca="1" si="62"/>
        <v>0</v>
      </c>
      <c r="AD104">
        <f t="shared" ca="1" si="62"/>
        <v>0</v>
      </c>
      <c r="AE104">
        <f t="shared" ca="1" si="62"/>
        <v>0</v>
      </c>
      <c r="AF104">
        <f t="shared" ca="1" si="62"/>
        <v>0</v>
      </c>
      <c r="AG104">
        <f t="shared" ca="1" si="62"/>
        <v>0</v>
      </c>
      <c r="AI104" s="40"/>
    </row>
    <row r="105" spans="1:35">
      <c r="A105" s="41">
        <f t="shared" ca="1" si="61"/>
        <v>41.12</v>
      </c>
      <c r="B105" s="42"/>
      <c r="C105" s="71">
        <f t="shared" ca="1" si="57"/>
        <v>1</v>
      </c>
      <c r="D105" s="30" t="str">
        <f>'Country performance'!B9</f>
        <v>Policy Perception Index (2021)</v>
      </c>
      <c r="E105" s="41" cm="1">
        <f t="array" aca="1" ref="E105" ca="1">E$96*INDEX(INDIRECT("country"&amp;"["&amp;E$95&amp; "]"),'Country performance'!$A51)</f>
        <v>41.12</v>
      </c>
      <c r="F105" s="41" t="e" cm="1">
        <f t="array" aca="1" ref="F105" ca="1">F$96*INDEX(INDIRECT("country"&amp;"["&amp;F$95&amp; "]"),'Country performance'!$A51)</f>
        <v>#REF!</v>
      </c>
      <c r="G105" s="41" t="e" cm="1">
        <f t="array" aca="1" ref="G105" ca="1">G$96*INDEX(INDIRECT("country"&amp;"["&amp;G$95&amp; "]"),'Country performance'!$A51)</f>
        <v>#REF!</v>
      </c>
      <c r="H105" s="41" t="e" cm="1">
        <f t="array" aca="1" ref="H105" ca="1">H$96*INDEX(INDIRECT("country"&amp;"["&amp;H$95&amp; "]"),'Country performance'!$A51)</f>
        <v>#REF!</v>
      </c>
      <c r="I105" s="41" t="e" cm="1">
        <f t="array" aca="1" ref="I105" ca="1">I$96*INDEX(INDIRECT("country"&amp;"["&amp;I$95&amp; "]"),'Country performance'!$A51)</f>
        <v>#REF!</v>
      </c>
      <c r="J105" s="41" t="e" cm="1">
        <f t="array" aca="1" ref="J105" ca="1">J$96*INDEX(INDIRECT("country"&amp;"["&amp;J$95&amp; "]"),'Country performance'!$A51)</f>
        <v>#REF!</v>
      </c>
      <c r="K105" s="41" t="e" cm="1">
        <f t="array" aca="1" ref="K105" ca="1">K$96*INDEX(INDIRECT("country"&amp;"["&amp;K$95&amp; "]"),'Country performance'!$A51)</f>
        <v>#REF!</v>
      </c>
      <c r="L105" s="41" t="e" cm="1">
        <f t="array" aca="1" ref="L105" ca="1">L$96*INDEX(INDIRECT("country"&amp;"["&amp;L$95&amp; "]"),'Country performance'!$A51)</f>
        <v>#REF!</v>
      </c>
      <c r="M105" s="41" t="e" cm="1">
        <f t="array" aca="1" ref="M105" ca="1">M$96*INDEX(INDIRECT("country"&amp;"["&amp;M$95&amp; "]"),'Country performance'!$A51)</f>
        <v>#REF!</v>
      </c>
      <c r="N105" s="41" t="e" cm="1">
        <f t="array" aca="1" ref="N105" ca="1">N$96*INDEX(INDIRECT("country"&amp;"["&amp;N$95&amp; "]"),'Country performance'!$A51)</f>
        <v>#REF!</v>
      </c>
      <c r="O105" s="41" t="e" cm="1">
        <f t="array" aca="1" ref="O105" ca="1">O$96*INDEX(INDIRECT("country"&amp;"["&amp;O$95&amp; "]"),'Country performance'!$A51)</f>
        <v>#REF!</v>
      </c>
      <c r="P105" s="41" t="e" cm="1">
        <f t="array" aca="1" ref="P105" ca="1">P$96*INDEX(INDIRECT("country"&amp;"["&amp;P$95&amp; "]"),'Country performance'!$A51)</f>
        <v>#REF!</v>
      </c>
      <c r="Q105" s="41" t="e" cm="1">
        <f t="array" aca="1" ref="Q105" ca="1">Q$96*INDEX(INDIRECT("country"&amp;"["&amp;Q$95&amp; "]"),'Country performance'!$A51)</f>
        <v>#REF!</v>
      </c>
      <c r="R105" t="s">
        <v>662</v>
      </c>
      <c r="S105" s="36">
        <f t="shared" ca="1" si="59"/>
        <v>0</v>
      </c>
      <c r="T105" s="43">
        <f t="shared" ca="1" si="63"/>
        <v>1</v>
      </c>
      <c r="U105">
        <f t="shared" ca="1" si="64"/>
        <v>0</v>
      </c>
      <c r="V105">
        <f t="shared" ca="1" si="62"/>
        <v>0</v>
      </c>
      <c r="W105">
        <f t="shared" ca="1" si="62"/>
        <v>0</v>
      </c>
      <c r="X105">
        <f t="shared" ca="1" si="62"/>
        <v>0</v>
      </c>
      <c r="Y105">
        <f t="shared" ca="1" si="62"/>
        <v>0</v>
      </c>
      <c r="Z105">
        <f t="shared" ca="1" si="62"/>
        <v>0</v>
      </c>
      <c r="AA105">
        <f t="shared" ca="1" si="62"/>
        <v>0</v>
      </c>
      <c r="AB105">
        <f t="shared" ca="1" si="62"/>
        <v>0</v>
      </c>
      <c r="AC105">
        <f t="shared" ca="1" si="62"/>
        <v>0</v>
      </c>
      <c r="AD105">
        <f t="shared" ca="1" si="62"/>
        <v>0</v>
      </c>
      <c r="AE105">
        <f t="shared" ca="1" si="62"/>
        <v>0</v>
      </c>
      <c r="AF105">
        <f t="shared" ca="1" si="62"/>
        <v>0</v>
      </c>
      <c r="AG105">
        <f t="shared" ca="1" si="62"/>
        <v>0</v>
      </c>
      <c r="AI105" s="40"/>
    </row>
    <row r="106" spans="1:35">
      <c r="A106" s="41">
        <f t="shared" ca="1" si="61"/>
        <v>28.666666666666664</v>
      </c>
      <c r="B106" s="42"/>
      <c r="C106" s="71">
        <f t="shared" ca="1" si="57"/>
        <v>1</v>
      </c>
      <c r="D106" s="30" t="str">
        <f>'Country performance'!B10</f>
        <v>Enabling trade index (2016)</v>
      </c>
      <c r="E106" s="41" cm="1">
        <f t="array" aca="1" ref="E106" ca="1">E$96*INDEX(INDIRECT("country"&amp;"["&amp;E$95&amp; "]"),'Country performance'!$A52)</f>
        <v>28.666666666666664</v>
      </c>
      <c r="F106" s="41" t="e" cm="1">
        <f t="array" aca="1" ref="F106" ca="1">F$96*INDEX(INDIRECT("country"&amp;"["&amp;F$95&amp; "]"),'Country performance'!$A52)</f>
        <v>#REF!</v>
      </c>
      <c r="G106" s="41" t="e" cm="1">
        <f t="array" aca="1" ref="G106" ca="1">G$96*INDEX(INDIRECT("country"&amp;"["&amp;G$95&amp; "]"),'Country performance'!$A52)</f>
        <v>#REF!</v>
      </c>
      <c r="H106" s="41" t="e" cm="1">
        <f t="array" aca="1" ref="H106" ca="1">H$96*INDEX(INDIRECT("country"&amp;"["&amp;H$95&amp; "]"),'Country performance'!$A52)</f>
        <v>#REF!</v>
      </c>
      <c r="I106" s="41" t="e" cm="1">
        <f t="array" aca="1" ref="I106" ca="1">I$96*INDEX(INDIRECT("country"&amp;"["&amp;I$95&amp; "]"),'Country performance'!$A52)</f>
        <v>#REF!</v>
      </c>
      <c r="J106" s="41" t="e" cm="1">
        <f t="array" aca="1" ref="J106" ca="1">J$96*INDEX(INDIRECT("country"&amp;"["&amp;J$95&amp; "]"),'Country performance'!$A52)</f>
        <v>#REF!</v>
      </c>
      <c r="K106" s="41" t="e" cm="1">
        <f t="array" aca="1" ref="K106" ca="1">K$96*INDEX(INDIRECT("country"&amp;"["&amp;K$95&amp; "]"),'Country performance'!$A52)</f>
        <v>#REF!</v>
      </c>
      <c r="L106" s="41" t="e" cm="1">
        <f t="array" aca="1" ref="L106" ca="1">L$96*INDEX(INDIRECT("country"&amp;"["&amp;L$95&amp; "]"),'Country performance'!$A52)</f>
        <v>#REF!</v>
      </c>
      <c r="M106" s="41" t="e" cm="1">
        <f t="array" aca="1" ref="M106" ca="1">M$96*INDEX(INDIRECT("country"&amp;"["&amp;M$95&amp; "]"),'Country performance'!$A52)</f>
        <v>#REF!</v>
      </c>
      <c r="N106" s="41" t="e" cm="1">
        <f t="array" aca="1" ref="N106" ca="1">N$96*INDEX(INDIRECT("country"&amp;"["&amp;N$95&amp; "]"),'Country performance'!$A52)</f>
        <v>#REF!</v>
      </c>
      <c r="O106" s="41" t="e" cm="1">
        <f t="array" aca="1" ref="O106" ca="1">O$96*INDEX(INDIRECT("country"&amp;"["&amp;O$95&amp; "]"),'Country performance'!$A52)</f>
        <v>#REF!</v>
      </c>
      <c r="P106" s="41" t="e" cm="1">
        <f t="array" aca="1" ref="P106" ca="1">P$96*INDEX(INDIRECT("country"&amp;"["&amp;P$95&amp; "]"),'Country performance'!$A52)</f>
        <v>#REF!</v>
      </c>
      <c r="Q106" s="41" t="e" cm="1">
        <f t="array" aca="1" ref="Q106" ca="1">Q$96*INDEX(INDIRECT("country"&amp;"["&amp;Q$95&amp; "]"),'Country performance'!$A52)</f>
        <v>#REF!</v>
      </c>
      <c r="R106" t="s">
        <v>662</v>
      </c>
      <c r="S106" s="36">
        <f t="shared" ca="1" si="59"/>
        <v>0</v>
      </c>
      <c r="T106" s="43">
        <f t="shared" ca="1" si="63"/>
        <v>1</v>
      </c>
      <c r="U106">
        <f t="shared" ca="1" si="64"/>
        <v>0</v>
      </c>
      <c r="V106">
        <f t="shared" ca="1" si="62"/>
        <v>0</v>
      </c>
      <c r="W106">
        <f t="shared" ca="1" si="62"/>
        <v>0</v>
      </c>
      <c r="X106">
        <f t="shared" ca="1" si="62"/>
        <v>0</v>
      </c>
      <c r="Y106">
        <f t="shared" ca="1" si="62"/>
        <v>0</v>
      </c>
      <c r="Z106">
        <f t="shared" ca="1" si="62"/>
        <v>0</v>
      </c>
      <c r="AA106">
        <f t="shared" ca="1" si="62"/>
        <v>0</v>
      </c>
      <c r="AB106">
        <f t="shared" ca="1" si="62"/>
        <v>0</v>
      </c>
      <c r="AC106">
        <f t="shared" ca="1" si="62"/>
        <v>0</v>
      </c>
      <c r="AD106">
        <f t="shared" ca="1" si="62"/>
        <v>0</v>
      </c>
      <c r="AE106">
        <f t="shared" ca="1" si="62"/>
        <v>0</v>
      </c>
      <c r="AF106">
        <f t="shared" ca="1" si="62"/>
        <v>0</v>
      </c>
      <c r="AG106">
        <f t="shared" ca="1" si="62"/>
        <v>0</v>
      </c>
      <c r="AI106" s="40"/>
    </row>
    <row r="107" spans="1:35">
      <c r="A107" s="41">
        <f t="shared" ca="1" si="61"/>
        <v>36</v>
      </c>
      <c r="B107" s="42"/>
      <c r="C107" s="71">
        <f t="shared" ca="1" si="57"/>
        <v>1</v>
      </c>
      <c r="D107" s="30" t="str">
        <f>'Country performance'!B11</f>
        <v>Environmental Performance Index (2024)</v>
      </c>
      <c r="E107" s="41" cm="1">
        <f t="array" aca="1" ref="E107" ca="1">E$96*INDEX(INDIRECT("country"&amp;"["&amp;E$95&amp; "]"),'Country performance'!$A53)</f>
        <v>36</v>
      </c>
      <c r="F107" s="41" t="e" cm="1">
        <f t="array" aca="1" ref="F107" ca="1">F$96*INDEX(INDIRECT("country"&amp;"["&amp;F$95&amp; "]"),'Country performance'!$A53)</f>
        <v>#REF!</v>
      </c>
      <c r="G107" s="41" t="e" cm="1">
        <f t="array" aca="1" ref="G107" ca="1">G$96*INDEX(INDIRECT("country"&amp;"["&amp;G$95&amp; "]"),'Country performance'!$A53)</f>
        <v>#REF!</v>
      </c>
      <c r="H107" s="41" t="e" cm="1">
        <f t="array" aca="1" ref="H107" ca="1">H$96*INDEX(INDIRECT("country"&amp;"["&amp;H$95&amp; "]"),'Country performance'!$A53)</f>
        <v>#REF!</v>
      </c>
      <c r="I107" s="41" t="e" cm="1">
        <f t="array" aca="1" ref="I107" ca="1">I$96*INDEX(INDIRECT("country"&amp;"["&amp;I$95&amp; "]"),'Country performance'!$A53)</f>
        <v>#REF!</v>
      </c>
      <c r="J107" s="41" t="e" cm="1">
        <f t="array" aca="1" ref="J107" ca="1">J$96*INDEX(INDIRECT("country"&amp;"["&amp;J$95&amp; "]"),'Country performance'!$A53)</f>
        <v>#REF!</v>
      </c>
      <c r="K107" s="41" t="e" cm="1">
        <f t="array" aca="1" ref="K107" ca="1">K$96*INDEX(INDIRECT("country"&amp;"["&amp;K$95&amp; "]"),'Country performance'!$A53)</f>
        <v>#REF!</v>
      </c>
      <c r="L107" s="41" t="e" cm="1">
        <f t="array" aca="1" ref="L107" ca="1">L$96*INDEX(INDIRECT("country"&amp;"["&amp;L$95&amp; "]"),'Country performance'!$A53)</f>
        <v>#REF!</v>
      </c>
      <c r="M107" s="41" t="e" cm="1">
        <f t="array" aca="1" ref="M107" ca="1">M$96*INDEX(INDIRECT("country"&amp;"["&amp;M$95&amp; "]"),'Country performance'!$A53)</f>
        <v>#REF!</v>
      </c>
      <c r="N107" s="41" t="e" cm="1">
        <f t="array" aca="1" ref="N107" ca="1">N$96*INDEX(INDIRECT("country"&amp;"["&amp;N$95&amp; "]"),'Country performance'!$A53)</f>
        <v>#REF!</v>
      </c>
      <c r="O107" s="41" t="e" cm="1">
        <f t="array" aca="1" ref="O107" ca="1">O$96*INDEX(INDIRECT("country"&amp;"["&amp;O$95&amp; "]"),'Country performance'!$A53)</f>
        <v>#REF!</v>
      </c>
      <c r="P107" s="41" t="e" cm="1">
        <f t="array" aca="1" ref="P107" ca="1">P$96*INDEX(INDIRECT("country"&amp;"["&amp;P$95&amp; "]"),'Country performance'!$A53)</f>
        <v>#REF!</v>
      </c>
      <c r="Q107" s="41" t="e" cm="1">
        <f t="array" aca="1" ref="Q107" ca="1">Q$96*INDEX(INDIRECT("country"&amp;"["&amp;Q$95&amp; "]"),'Country performance'!$A53)</f>
        <v>#REF!</v>
      </c>
      <c r="R107" t="s">
        <v>662</v>
      </c>
      <c r="S107" s="36">
        <f t="shared" ca="1" si="59"/>
        <v>0</v>
      </c>
      <c r="T107" s="43">
        <f t="shared" ca="1" si="63"/>
        <v>1</v>
      </c>
      <c r="U107">
        <f t="shared" ca="1" si="64"/>
        <v>0</v>
      </c>
      <c r="V107">
        <f t="shared" ca="1" si="62"/>
        <v>0</v>
      </c>
      <c r="W107">
        <f t="shared" ca="1" si="62"/>
        <v>0</v>
      </c>
      <c r="X107">
        <f t="shared" ca="1" si="62"/>
        <v>0</v>
      </c>
      <c r="Y107">
        <f t="shared" ca="1" si="62"/>
        <v>0</v>
      </c>
      <c r="Z107">
        <f t="shared" ca="1" si="62"/>
        <v>0</v>
      </c>
      <c r="AA107">
        <f t="shared" ca="1" si="62"/>
        <v>0</v>
      </c>
      <c r="AB107">
        <f t="shared" ca="1" si="62"/>
        <v>0</v>
      </c>
      <c r="AC107">
        <f t="shared" ca="1" si="62"/>
        <v>0</v>
      </c>
      <c r="AD107">
        <f t="shared" ca="1" si="62"/>
        <v>0</v>
      </c>
      <c r="AE107">
        <f t="shared" ca="1" si="62"/>
        <v>0</v>
      </c>
      <c r="AF107">
        <f t="shared" ca="1" si="62"/>
        <v>0</v>
      </c>
      <c r="AG107">
        <f t="shared" ca="1" si="62"/>
        <v>0</v>
      </c>
      <c r="AI107" s="40"/>
    </row>
    <row r="108" spans="1:35">
      <c r="A108" s="41">
        <f t="shared" ca="1" si="61"/>
        <v>0</v>
      </c>
      <c r="B108" s="42"/>
      <c r="C108" s="71">
        <f t="shared" ca="1" si="57"/>
        <v>0</v>
      </c>
      <c r="D108" s="30" t="str">
        <f>'Country performance'!B12</f>
        <v>Child labour (% ages 5-17) (2010-2019)</v>
      </c>
      <c r="E108" s="41" t="e" cm="1">
        <f t="array" aca="1" ref="E108" ca="1">E$96*INDEX(INDIRECT("country"&amp;"["&amp;E$95&amp; "]"),'Country performance'!$A54)</f>
        <v>#VALUE!</v>
      </c>
      <c r="F108" s="41" t="e" cm="1">
        <f t="array" aca="1" ref="F108" ca="1">F$96*INDEX(INDIRECT("country"&amp;"["&amp;F$95&amp; "]"),'Country performance'!$A54)</f>
        <v>#REF!</v>
      </c>
      <c r="G108" s="41" t="e" cm="1">
        <f t="array" aca="1" ref="G108" ca="1">G$96*INDEX(INDIRECT("country"&amp;"["&amp;G$95&amp; "]"),'Country performance'!$A54)</f>
        <v>#REF!</v>
      </c>
      <c r="H108" s="41" t="e" cm="1">
        <f t="array" aca="1" ref="H108" ca="1">H$96*INDEX(INDIRECT("country"&amp;"["&amp;H$95&amp; "]"),'Country performance'!$A54)</f>
        <v>#REF!</v>
      </c>
      <c r="I108" s="41" t="e" cm="1">
        <f t="array" aca="1" ref="I108" ca="1">I$96*INDEX(INDIRECT("country"&amp;"["&amp;I$95&amp; "]"),'Country performance'!$A54)</f>
        <v>#REF!</v>
      </c>
      <c r="J108" s="41" t="e" cm="1">
        <f t="array" aca="1" ref="J108" ca="1">J$96*INDEX(INDIRECT("country"&amp;"["&amp;J$95&amp; "]"),'Country performance'!$A54)</f>
        <v>#REF!</v>
      </c>
      <c r="K108" s="41" t="e" cm="1">
        <f t="array" aca="1" ref="K108" ca="1">K$96*INDEX(INDIRECT("country"&amp;"["&amp;K$95&amp; "]"),'Country performance'!$A54)</f>
        <v>#REF!</v>
      </c>
      <c r="L108" s="41" t="e" cm="1">
        <f t="array" aca="1" ref="L108" ca="1">L$96*INDEX(INDIRECT("country"&amp;"["&amp;L$95&amp; "]"),'Country performance'!$A54)</f>
        <v>#REF!</v>
      </c>
      <c r="M108" s="41" t="e" cm="1">
        <f t="array" aca="1" ref="M108" ca="1">M$96*INDEX(INDIRECT("country"&amp;"["&amp;M$95&amp; "]"),'Country performance'!$A54)</f>
        <v>#REF!</v>
      </c>
      <c r="N108" s="41" t="e" cm="1">
        <f t="array" aca="1" ref="N108" ca="1">N$96*INDEX(INDIRECT("country"&amp;"["&amp;N$95&amp; "]"),'Country performance'!$A54)</f>
        <v>#REF!</v>
      </c>
      <c r="O108" s="41" t="e" cm="1">
        <f t="array" aca="1" ref="O108" ca="1">O$96*INDEX(INDIRECT("country"&amp;"["&amp;O$95&amp; "]"),'Country performance'!$A54)</f>
        <v>#REF!</v>
      </c>
      <c r="P108" s="41" t="e" cm="1">
        <f t="array" aca="1" ref="P108" ca="1">P$96*INDEX(INDIRECT("country"&amp;"["&amp;P$95&amp; "]"),'Country performance'!$A54)</f>
        <v>#REF!</v>
      </c>
      <c r="Q108" s="41" t="e" cm="1">
        <f t="array" aca="1" ref="Q108" ca="1">Q$96*INDEX(INDIRECT("country"&amp;"["&amp;Q$95&amp; "]"),'Country performance'!$A54)</f>
        <v>#REF!</v>
      </c>
      <c r="R108" t="s">
        <v>662</v>
      </c>
      <c r="S108" s="36">
        <f ca="1">SUM(U108:AG108)</f>
        <v>1</v>
      </c>
      <c r="T108" s="43">
        <f t="shared" ca="1" si="63"/>
        <v>0</v>
      </c>
      <c r="U108">
        <f t="shared" ca="1" si="64"/>
        <v>1</v>
      </c>
      <c r="V108">
        <f t="shared" ca="1" si="62"/>
        <v>0</v>
      </c>
      <c r="W108">
        <f t="shared" ca="1" si="62"/>
        <v>0</v>
      </c>
      <c r="X108">
        <f t="shared" ca="1" si="62"/>
        <v>0</v>
      </c>
      <c r="Y108">
        <f t="shared" ca="1" si="62"/>
        <v>0</v>
      </c>
      <c r="Z108">
        <f t="shared" ca="1" si="62"/>
        <v>0</v>
      </c>
      <c r="AA108">
        <f t="shared" ca="1" si="62"/>
        <v>0</v>
      </c>
      <c r="AB108">
        <f t="shared" ca="1" si="62"/>
        <v>0</v>
      </c>
      <c r="AC108">
        <f t="shared" ca="1" si="62"/>
        <v>0</v>
      </c>
      <c r="AD108">
        <f t="shared" ca="1" si="62"/>
        <v>0</v>
      </c>
      <c r="AE108">
        <f t="shared" ca="1" si="62"/>
        <v>0</v>
      </c>
      <c r="AF108">
        <f t="shared" ca="1" si="62"/>
        <v>0</v>
      </c>
      <c r="AG108">
        <f t="shared" ca="1" si="62"/>
        <v>0</v>
      </c>
      <c r="AI108" s="40"/>
    </row>
    <row r="109" spans="1:35">
      <c r="A109" s="41">
        <f t="shared" ca="1" si="61"/>
        <v>17.8</v>
      </c>
      <c r="B109" s="42"/>
      <c r="C109" s="71">
        <f t="shared" ca="1" si="57"/>
        <v>1</v>
      </c>
      <c r="D109" s="30" t="str">
        <f>'Country performance'!B13</f>
        <v>Global Peace Index (2022)</v>
      </c>
      <c r="E109" s="41" cm="1">
        <f t="array" aca="1" ref="E109" ca="1">E$96*INDEX(INDIRECT("country"&amp;"["&amp;E$95&amp; "]"),'Country performance'!$A55)</f>
        <v>17.8</v>
      </c>
      <c r="F109" s="41" t="e" cm="1">
        <f t="array" aca="1" ref="F109" ca="1">F$96*INDEX(INDIRECT("country"&amp;"["&amp;F$95&amp; "]"),'Country performance'!$A55)</f>
        <v>#REF!</v>
      </c>
      <c r="G109" s="41" t="e" cm="1">
        <f t="array" aca="1" ref="G109" ca="1">G$96*INDEX(INDIRECT("country"&amp;"["&amp;G$95&amp; "]"),'Country performance'!$A55)</f>
        <v>#REF!</v>
      </c>
      <c r="H109" s="41" t="e" cm="1">
        <f t="array" aca="1" ref="H109" ca="1">H$96*INDEX(INDIRECT("country"&amp;"["&amp;H$95&amp; "]"),'Country performance'!$A55)</f>
        <v>#REF!</v>
      </c>
      <c r="I109" s="41" t="e" cm="1">
        <f t="array" aca="1" ref="I109" ca="1">I$96*INDEX(INDIRECT("country"&amp;"["&amp;I$95&amp; "]"),'Country performance'!$A55)</f>
        <v>#REF!</v>
      </c>
      <c r="J109" s="41" t="e" cm="1">
        <f t="array" aca="1" ref="J109" ca="1">J$96*INDEX(INDIRECT("country"&amp;"["&amp;J$95&amp; "]"),'Country performance'!$A55)</f>
        <v>#REF!</v>
      </c>
      <c r="K109" s="41" t="e" cm="1">
        <f t="array" aca="1" ref="K109" ca="1">K$96*INDEX(INDIRECT("country"&amp;"["&amp;K$95&amp; "]"),'Country performance'!$A55)</f>
        <v>#REF!</v>
      </c>
      <c r="L109" s="41" t="e" cm="1">
        <f t="array" aca="1" ref="L109" ca="1">L$96*INDEX(INDIRECT("country"&amp;"["&amp;L$95&amp; "]"),'Country performance'!$A55)</f>
        <v>#REF!</v>
      </c>
      <c r="M109" s="41" t="e" cm="1">
        <f t="array" aca="1" ref="M109" ca="1">M$96*INDEX(INDIRECT("country"&amp;"["&amp;M$95&amp; "]"),'Country performance'!$A55)</f>
        <v>#REF!</v>
      </c>
      <c r="N109" s="41" t="e" cm="1">
        <f t="array" aca="1" ref="N109" ca="1">N$96*INDEX(INDIRECT("country"&amp;"["&amp;N$95&amp; "]"),'Country performance'!$A55)</f>
        <v>#REF!</v>
      </c>
      <c r="O109" s="41" t="e" cm="1">
        <f t="array" aca="1" ref="O109" ca="1">O$96*INDEX(INDIRECT("country"&amp;"["&amp;O$95&amp; "]"),'Country performance'!$A55)</f>
        <v>#REF!</v>
      </c>
      <c r="P109" s="41" t="e" cm="1">
        <f t="array" aca="1" ref="P109" ca="1">P$96*INDEX(INDIRECT("country"&amp;"["&amp;P$95&amp; "]"),'Country performance'!$A55)</f>
        <v>#REF!</v>
      </c>
      <c r="Q109" s="41" t="e" cm="1">
        <f t="array" aca="1" ref="Q109" ca="1">Q$96*INDEX(INDIRECT("country"&amp;"["&amp;Q$95&amp; "]"),'Country performance'!$A55)</f>
        <v>#REF!</v>
      </c>
      <c r="R109" t="s">
        <v>662</v>
      </c>
      <c r="S109" s="36">
        <f t="shared" ref="S109:S111" ca="1" si="65">SUM(U109:AG109)</f>
        <v>0</v>
      </c>
      <c r="T109" s="43">
        <f t="shared" ca="1" si="63"/>
        <v>1</v>
      </c>
      <c r="U109">
        <f t="shared" ca="1" si="64"/>
        <v>0</v>
      </c>
      <c r="V109">
        <f t="shared" ca="1" si="62"/>
        <v>0</v>
      </c>
      <c r="W109">
        <f t="shared" ca="1" si="62"/>
        <v>0</v>
      </c>
      <c r="X109">
        <f t="shared" ca="1" si="62"/>
        <v>0</v>
      </c>
      <c r="Y109">
        <f t="shared" ca="1" si="62"/>
        <v>0</v>
      </c>
      <c r="Z109">
        <f t="shared" ca="1" si="62"/>
        <v>0</v>
      </c>
      <c r="AA109">
        <f t="shared" ca="1" si="62"/>
        <v>0</v>
      </c>
      <c r="AB109">
        <f t="shared" ca="1" si="62"/>
        <v>0</v>
      </c>
      <c r="AC109">
        <f t="shared" ca="1" si="62"/>
        <v>0</v>
      </c>
      <c r="AD109">
        <f t="shared" ca="1" si="62"/>
        <v>0</v>
      </c>
      <c r="AE109">
        <f t="shared" ca="1" si="62"/>
        <v>0</v>
      </c>
      <c r="AF109">
        <f t="shared" ca="1" si="62"/>
        <v>0</v>
      </c>
      <c r="AG109">
        <f t="shared" ca="1" si="62"/>
        <v>0</v>
      </c>
      <c r="AI109" s="40"/>
    </row>
    <row r="110" spans="1:35">
      <c r="A110" s="41">
        <f t="shared" ca="1" si="61"/>
        <v>39</v>
      </c>
      <c r="B110" s="42"/>
      <c r="C110" s="71">
        <f t="shared" ca="1" si="57"/>
        <v>1</v>
      </c>
      <c r="D110" s="30" t="str">
        <f>'Country performance'!B14</f>
        <v>Corruption Perceptions Index CPI (2021)</v>
      </c>
      <c r="E110" s="41" cm="1">
        <f t="array" aca="1" ref="E110" ca="1">E$96*INDEX(INDIRECT("country"&amp;"["&amp;E$95&amp; "]"),'Country performance'!$A56)</f>
        <v>39</v>
      </c>
      <c r="F110" s="41" t="e" cm="1">
        <f t="array" aca="1" ref="F110" ca="1">F$96*INDEX(INDIRECT("country"&amp;"["&amp;F$95&amp; "]"),'Country performance'!$A56)</f>
        <v>#REF!</v>
      </c>
      <c r="G110" s="41" t="e" cm="1">
        <f t="array" aca="1" ref="G110" ca="1">G$96*INDEX(INDIRECT("country"&amp;"["&amp;G$95&amp; "]"),'Country performance'!$A56)</f>
        <v>#REF!</v>
      </c>
      <c r="H110" s="41" t="e" cm="1">
        <f t="array" aca="1" ref="H110" ca="1">H$96*INDEX(INDIRECT("country"&amp;"["&amp;H$95&amp; "]"),'Country performance'!$A56)</f>
        <v>#REF!</v>
      </c>
      <c r="I110" s="41" t="e" cm="1">
        <f t="array" aca="1" ref="I110" ca="1">I$96*INDEX(INDIRECT("country"&amp;"["&amp;I$95&amp; "]"),'Country performance'!$A56)</f>
        <v>#REF!</v>
      </c>
      <c r="J110" s="41" t="e" cm="1">
        <f t="array" aca="1" ref="J110" ca="1">J$96*INDEX(INDIRECT("country"&amp;"["&amp;J$95&amp; "]"),'Country performance'!$A56)</f>
        <v>#REF!</v>
      </c>
      <c r="K110" s="41" t="e" cm="1">
        <f t="array" aca="1" ref="K110" ca="1">K$96*INDEX(INDIRECT("country"&amp;"["&amp;K$95&amp; "]"),'Country performance'!$A56)</f>
        <v>#REF!</v>
      </c>
      <c r="L110" s="41" t="e" cm="1">
        <f t="array" aca="1" ref="L110" ca="1">L$96*INDEX(INDIRECT("country"&amp;"["&amp;L$95&amp; "]"),'Country performance'!$A56)</f>
        <v>#REF!</v>
      </c>
      <c r="M110" s="41" t="e" cm="1">
        <f t="array" aca="1" ref="M110" ca="1">M$96*INDEX(INDIRECT("country"&amp;"["&amp;M$95&amp; "]"),'Country performance'!$A56)</f>
        <v>#REF!</v>
      </c>
      <c r="N110" s="41" t="e" cm="1">
        <f t="array" aca="1" ref="N110" ca="1">N$96*INDEX(INDIRECT("country"&amp;"["&amp;N$95&amp; "]"),'Country performance'!$A56)</f>
        <v>#REF!</v>
      </c>
      <c r="O110" s="41" t="e" cm="1">
        <f t="array" aca="1" ref="O110" ca="1">O$96*INDEX(INDIRECT("country"&amp;"["&amp;O$95&amp; "]"),'Country performance'!$A56)</f>
        <v>#REF!</v>
      </c>
      <c r="P110" s="41" t="e" cm="1">
        <f t="array" aca="1" ref="P110" ca="1">P$96*INDEX(INDIRECT("country"&amp;"["&amp;P$95&amp; "]"),'Country performance'!$A56)</f>
        <v>#REF!</v>
      </c>
      <c r="Q110" s="41" t="e" cm="1">
        <f t="array" aca="1" ref="Q110" ca="1">Q$96*INDEX(INDIRECT("country"&amp;"["&amp;Q$95&amp; "]"),'Country performance'!$A56)</f>
        <v>#REF!</v>
      </c>
      <c r="R110" t="s">
        <v>662</v>
      </c>
      <c r="S110" s="36">
        <f t="shared" ca="1" si="65"/>
        <v>0</v>
      </c>
      <c r="T110" s="43">
        <f t="shared" ca="1" si="63"/>
        <v>1</v>
      </c>
      <c r="U110">
        <f t="shared" ca="1" si="64"/>
        <v>0</v>
      </c>
      <c r="V110">
        <f t="shared" ca="1" si="62"/>
        <v>0</v>
      </c>
      <c r="W110">
        <f t="shared" ca="1" si="62"/>
        <v>0</v>
      </c>
      <c r="X110">
        <f t="shared" ca="1" si="62"/>
        <v>0</v>
      </c>
      <c r="Y110">
        <f t="shared" ca="1" si="62"/>
        <v>0</v>
      </c>
      <c r="Z110">
        <f t="shared" ca="1" si="62"/>
        <v>0</v>
      </c>
      <c r="AA110">
        <f t="shared" ca="1" si="62"/>
        <v>0</v>
      </c>
      <c r="AB110">
        <f t="shared" ca="1" si="62"/>
        <v>0</v>
      </c>
      <c r="AC110">
        <f t="shared" ca="1" si="62"/>
        <v>0</v>
      </c>
      <c r="AD110">
        <f t="shared" ca="1" si="62"/>
        <v>0</v>
      </c>
      <c r="AE110">
        <f t="shared" ca="1" si="62"/>
        <v>0</v>
      </c>
      <c r="AF110">
        <f t="shared" ca="1" si="62"/>
        <v>0</v>
      </c>
      <c r="AG110">
        <f t="shared" ca="1" si="62"/>
        <v>0</v>
      </c>
      <c r="AI110" s="40"/>
    </row>
    <row r="111" spans="1:35">
      <c r="A111" s="41">
        <f t="shared" ca="1" si="61"/>
        <v>9.5999999999999979</v>
      </c>
      <c r="B111" s="42"/>
      <c r="C111" s="71">
        <f t="shared" ca="1" si="57"/>
        <v>1</v>
      </c>
      <c r="D111" s="30" t="str">
        <f>'Country performance'!B15</f>
        <v>Human Development Index HDI (2019)</v>
      </c>
      <c r="E111" s="41" cm="1">
        <f t="array" aca="1" ref="E111" ca="1">E$96*INDEX(INDIRECT("country"&amp;"["&amp;E$95&amp; "]"),'Country performance'!$A57)</f>
        <v>9.5999999999999979</v>
      </c>
      <c r="F111" s="41" t="e" cm="1">
        <f t="array" aca="1" ref="F111" ca="1">F$96*INDEX(INDIRECT("country"&amp;"["&amp;F$95&amp; "]"),'Country performance'!$A57)</f>
        <v>#REF!</v>
      </c>
      <c r="G111" s="41" t="e" cm="1">
        <f t="array" aca="1" ref="G111" ca="1">G$96*INDEX(INDIRECT("country"&amp;"["&amp;G$95&amp; "]"),'Country performance'!$A57)</f>
        <v>#REF!</v>
      </c>
      <c r="H111" s="41" t="e" cm="1">
        <f t="array" aca="1" ref="H111" ca="1">H$96*INDEX(INDIRECT("country"&amp;"["&amp;H$95&amp; "]"),'Country performance'!$A57)</f>
        <v>#REF!</v>
      </c>
      <c r="I111" s="41" t="e" cm="1">
        <f t="array" aca="1" ref="I111" ca="1">I$96*INDEX(INDIRECT("country"&amp;"["&amp;I$95&amp; "]"),'Country performance'!$A57)</f>
        <v>#REF!</v>
      </c>
      <c r="J111" s="41" t="e" cm="1">
        <f t="array" aca="1" ref="J111" ca="1">J$96*INDEX(INDIRECT("country"&amp;"["&amp;J$95&amp; "]"),'Country performance'!$A57)</f>
        <v>#REF!</v>
      </c>
      <c r="K111" s="41" t="e" cm="1">
        <f t="array" aca="1" ref="K111" ca="1">K$96*INDEX(INDIRECT("country"&amp;"["&amp;K$95&amp; "]"),'Country performance'!$A57)</f>
        <v>#REF!</v>
      </c>
      <c r="L111" s="41" t="e" cm="1">
        <f t="array" aca="1" ref="L111" ca="1">L$96*INDEX(INDIRECT("country"&amp;"["&amp;L$95&amp; "]"),'Country performance'!$A57)</f>
        <v>#REF!</v>
      </c>
      <c r="M111" s="41" t="e" cm="1">
        <f t="array" aca="1" ref="M111" ca="1">M$96*INDEX(INDIRECT("country"&amp;"["&amp;M$95&amp; "]"),'Country performance'!$A57)</f>
        <v>#REF!</v>
      </c>
      <c r="N111" s="41" t="e" cm="1">
        <f t="array" aca="1" ref="N111" ca="1">N$96*INDEX(INDIRECT("country"&amp;"["&amp;N$95&amp; "]"),'Country performance'!$A57)</f>
        <v>#REF!</v>
      </c>
      <c r="O111" s="41" t="e" cm="1">
        <f t="array" aca="1" ref="O111" ca="1">O$96*INDEX(INDIRECT("country"&amp;"["&amp;O$95&amp; "]"),'Country performance'!$A57)</f>
        <v>#REF!</v>
      </c>
      <c r="P111" s="41" t="e" cm="1">
        <f t="array" aca="1" ref="P111" ca="1">P$96*INDEX(INDIRECT("country"&amp;"["&amp;P$95&amp; "]"),'Country performance'!$A57)</f>
        <v>#REF!</v>
      </c>
      <c r="Q111" s="41" t="e" cm="1">
        <f t="array" aca="1" ref="Q111" ca="1">Q$96*INDEX(INDIRECT("country"&amp;"["&amp;Q$95&amp; "]"),'Country performance'!$A57)</f>
        <v>#REF!</v>
      </c>
      <c r="R111" t="s">
        <v>662</v>
      </c>
      <c r="S111" s="36">
        <f t="shared" ca="1" si="65"/>
        <v>0</v>
      </c>
      <c r="T111" s="43">
        <f t="shared" ca="1" si="63"/>
        <v>1</v>
      </c>
      <c r="U111">
        <f t="shared" ca="1" si="64"/>
        <v>0</v>
      </c>
      <c r="V111">
        <f t="shared" ca="1" si="62"/>
        <v>0</v>
      </c>
      <c r="W111">
        <f t="shared" ca="1" si="62"/>
        <v>0</v>
      </c>
      <c r="X111">
        <f t="shared" ca="1" si="62"/>
        <v>0</v>
      </c>
      <c r="Y111">
        <f t="shared" ca="1" si="62"/>
        <v>0</v>
      </c>
      <c r="Z111">
        <f t="shared" ca="1" si="62"/>
        <v>0</v>
      </c>
      <c r="AA111">
        <f t="shared" ca="1" si="62"/>
        <v>0</v>
      </c>
      <c r="AB111">
        <f t="shared" ca="1" si="62"/>
        <v>0</v>
      </c>
      <c r="AC111">
        <f t="shared" ca="1" si="62"/>
        <v>0</v>
      </c>
      <c r="AD111">
        <f t="shared" ca="1" si="62"/>
        <v>0</v>
      </c>
      <c r="AE111">
        <f t="shared" ca="1" si="62"/>
        <v>0</v>
      </c>
      <c r="AF111">
        <f t="shared" ca="1" si="62"/>
        <v>0</v>
      </c>
      <c r="AG111">
        <f t="shared" ca="1" si="62"/>
        <v>0</v>
      </c>
      <c r="AI111" s="40"/>
    </row>
    <row r="112" spans="1:35">
      <c r="A112" s="41">
        <f ca="1">_xlfn.AGGREGATE(9,6,E112:Q112)</f>
        <v>3.07</v>
      </c>
      <c r="B112" s="42"/>
      <c r="C112" s="71">
        <f t="shared" ca="1" si="57"/>
        <v>1</v>
      </c>
      <c r="D112" s="30" t="str">
        <f>'Country performance'!B16</f>
        <v>Natural disaster Index (NDI) (2013)</v>
      </c>
      <c r="E112" s="41" cm="1">
        <f t="array" aca="1" ref="E112" ca="1">E$96*INDEX(INDIRECT("country"&amp;"["&amp;E$95&amp; "]"),'Country performance'!$A58)</f>
        <v>3.07</v>
      </c>
      <c r="F112" s="41" t="e" cm="1">
        <f t="array" aca="1" ref="F112" ca="1">F$96*INDEX(INDIRECT("country"&amp;"["&amp;F$95&amp; "]"),'Country performance'!$A58)</f>
        <v>#REF!</v>
      </c>
      <c r="G112" s="41" t="e" cm="1">
        <f t="array" aca="1" ref="G112" ca="1">G$96*INDEX(INDIRECT("country"&amp;"["&amp;G$95&amp; "]"),'Country performance'!$A58)</f>
        <v>#REF!</v>
      </c>
      <c r="H112" s="41" t="e" cm="1">
        <f t="array" aca="1" ref="H112" ca="1">H$96*INDEX(INDIRECT("country"&amp;"["&amp;H$95&amp; "]"),'Country performance'!$A58)</f>
        <v>#REF!</v>
      </c>
      <c r="I112" s="41" t="e" cm="1">
        <f t="array" aca="1" ref="I112" ca="1">I$96*INDEX(INDIRECT("country"&amp;"["&amp;I$95&amp; "]"),'Country performance'!$A58)</f>
        <v>#REF!</v>
      </c>
      <c r="J112" s="41" t="e" cm="1">
        <f t="array" aca="1" ref="J112" ca="1">J$96*INDEX(INDIRECT("country"&amp;"["&amp;J$95&amp; "]"),'Country performance'!$A58)</f>
        <v>#REF!</v>
      </c>
      <c r="K112" s="41" t="e" cm="1">
        <f t="array" aca="1" ref="K112" ca="1">K$96*INDEX(INDIRECT("country"&amp;"["&amp;K$95&amp; "]"),'Country performance'!$A58)</f>
        <v>#REF!</v>
      </c>
      <c r="L112" s="41" t="e" cm="1">
        <f t="array" aca="1" ref="L112" ca="1">L$96*INDEX(INDIRECT("country"&amp;"["&amp;L$95&amp; "]"),'Country performance'!$A58)</f>
        <v>#REF!</v>
      </c>
      <c r="M112" s="41" t="e" cm="1">
        <f t="array" aca="1" ref="M112" ca="1">M$96*INDEX(INDIRECT("country"&amp;"["&amp;M$95&amp; "]"),'Country performance'!$A58)</f>
        <v>#REF!</v>
      </c>
      <c r="N112" s="41" t="e" cm="1">
        <f t="array" aca="1" ref="N112" ca="1">N$96*INDEX(INDIRECT("country"&amp;"["&amp;N$95&amp; "]"),'Country performance'!$A58)</f>
        <v>#REF!</v>
      </c>
      <c r="O112" s="41" t="e" cm="1">
        <f t="array" aca="1" ref="O112" ca="1">O$96*INDEX(INDIRECT("country"&amp;"["&amp;O$95&amp; "]"),'Country performance'!$A58)</f>
        <v>#REF!</v>
      </c>
      <c r="P112" s="41" t="e" cm="1">
        <f t="array" aca="1" ref="P112" ca="1">P$96*INDEX(INDIRECT("country"&amp;"["&amp;P$95&amp; "]"),'Country performance'!$A58)</f>
        <v>#REF!</v>
      </c>
      <c r="Q112" s="41" t="e" cm="1">
        <f t="array" aca="1" ref="Q112" ca="1">Q$96*INDEX(INDIRECT("country"&amp;"["&amp;Q$95&amp; "]"),'Country performance'!$A58)</f>
        <v>#REF!</v>
      </c>
      <c r="R112" t="s">
        <v>662</v>
      </c>
      <c r="S112" s="36">
        <f t="shared" ref="S112:S122" ca="1" si="66">SUM(U112:AG112)</f>
        <v>0</v>
      </c>
      <c r="T112" s="43">
        <f t="shared" ca="1" si="63"/>
        <v>1</v>
      </c>
      <c r="U112">
        <f t="shared" ca="1" si="64"/>
        <v>0</v>
      </c>
      <c r="V112">
        <f t="shared" ca="1" si="62"/>
        <v>0</v>
      </c>
      <c r="W112">
        <f t="shared" ca="1" si="62"/>
        <v>0</v>
      </c>
      <c r="X112">
        <f t="shared" ca="1" si="62"/>
        <v>0</v>
      </c>
      <c r="Y112">
        <f t="shared" ca="1" si="62"/>
        <v>0</v>
      </c>
      <c r="Z112">
        <f t="shared" ca="1" si="62"/>
        <v>0</v>
      </c>
      <c r="AA112">
        <f t="shared" ca="1" si="62"/>
        <v>0</v>
      </c>
      <c r="AB112">
        <f t="shared" ca="1" si="62"/>
        <v>0</v>
      </c>
      <c r="AC112">
        <f t="shared" ca="1" si="62"/>
        <v>0</v>
      </c>
      <c r="AD112">
        <f t="shared" ca="1" si="62"/>
        <v>0</v>
      </c>
      <c r="AE112">
        <f t="shared" ca="1" si="62"/>
        <v>0</v>
      </c>
      <c r="AF112">
        <f t="shared" ca="1" si="62"/>
        <v>0</v>
      </c>
      <c r="AG112">
        <f t="shared" ca="1" si="62"/>
        <v>0</v>
      </c>
      <c r="AI112" s="40"/>
    </row>
    <row r="113" spans="1:35">
      <c r="A113" s="41">
        <f t="shared" ref="A113:A121" ca="1" si="67">_xlfn.AGGREGATE(9,6,E113:Q113)</f>
        <v>0</v>
      </c>
      <c r="B113" s="42"/>
      <c r="C113" s="71">
        <f t="shared" ca="1" si="57"/>
        <v>0</v>
      </c>
      <c r="D113" s="30" t="str">
        <f>'Country performance'!B17</f>
        <v>Economic Vulnerability Index (2024)</v>
      </c>
      <c r="E113" s="41" t="e" cm="1">
        <f t="array" aca="1" ref="E113" ca="1">E$96*INDEX(INDIRECT("country"&amp;"["&amp;E$95&amp; "]"),'Country performance'!$A59)</f>
        <v>#VALUE!</v>
      </c>
      <c r="F113" s="41" t="e" cm="1">
        <f t="array" aca="1" ref="F113" ca="1">F$96*INDEX(INDIRECT("country"&amp;"["&amp;F$95&amp; "]"),'Country performance'!#REF!)</f>
        <v>#REF!</v>
      </c>
      <c r="G113" s="41" t="e" cm="1">
        <f t="array" aca="1" ref="G113" ca="1">G$96*INDEX(INDIRECT("country"&amp;"["&amp;G$95&amp; "]"),'Country performance'!#REF!)</f>
        <v>#REF!</v>
      </c>
      <c r="H113" s="41" t="e" cm="1">
        <f t="array" aca="1" ref="H113" ca="1">H$96*INDEX(INDIRECT("country"&amp;"["&amp;H$95&amp; "]"),'Country performance'!#REF!)</f>
        <v>#REF!</v>
      </c>
      <c r="I113" s="41" t="e" cm="1">
        <f t="array" aca="1" ref="I113" ca="1">I$96*INDEX(INDIRECT("country"&amp;"["&amp;I$95&amp; "]"),'Country performance'!#REF!)</f>
        <v>#REF!</v>
      </c>
      <c r="J113" s="41" t="e" cm="1">
        <f t="array" aca="1" ref="J113" ca="1">J$96*INDEX(INDIRECT("country"&amp;"["&amp;J$95&amp; "]"),'Country performance'!#REF!)</f>
        <v>#REF!</v>
      </c>
      <c r="K113" s="41" t="e" cm="1">
        <f t="array" aca="1" ref="K113" ca="1">K$96*INDEX(INDIRECT("country"&amp;"["&amp;K$95&amp; "]"),'Country performance'!#REF!)</f>
        <v>#REF!</v>
      </c>
      <c r="L113" s="41" t="e" cm="1">
        <f t="array" aca="1" ref="L113" ca="1">L$96*INDEX(INDIRECT("country"&amp;"["&amp;L$95&amp; "]"),'Country performance'!#REF!)</f>
        <v>#REF!</v>
      </c>
      <c r="M113" s="41" t="e" cm="1">
        <f t="array" aca="1" ref="M113" ca="1">M$96*INDEX(INDIRECT("country"&amp;"["&amp;M$95&amp; "]"),'Country performance'!#REF!)</f>
        <v>#REF!</v>
      </c>
      <c r="N113" s="41" t="e" cm="1">
        <f t="array" aca="1" ref="N113" ca="1">N$96*INDEX(INDIRECT("country"&amp;"["&amp;N$95&amp; "]"),'Country performance'!#REF!)</f>
        <v>#REF!</v>
      </c>
      <c r="O113" s="41" t="e" cm="1">
        <f t="array" aca="1" ref="O113" ca="1">O$96*INDEX(INDIRECT("country"&amp;"["&amp;O$95&amp; "]"),'Country performance'!#REF!)</f>
        <v>#REF!</v>
      </c>
      <c r="P113" s="41" t="e" cm="1">
        <f t="array" aca="1" ref="P113" ca="1">P$96*INDEX(INDIRECT("country"&amp;"["&amp;P$95&amp; "]"),'Country performance'!#REF!)</f>
        <v>#REF!</v>
      </c>
      <c r="Q113" s="41" t="e" cm="1">
        <f t="array" aca="1" ref="Q113" ca="1">Q$96*INDEX(INDIRECT("country"&amp;"["&amp;Q$95&amp; "]"),'Country performance'!#REF!)</f>
        <v>#REF!</v>
      </c>
      <c r="R113" t="s">
        <v>662</v>
      </c>
      <c r="S113" s="36">
        <f t="shared" ca="1" si="66"/>
        <v>1</v>
      </c>
      <c r="T113" s="43">
        <f t="shared" ca="1" si="63"/>
        <v>0</v>
      </c>
      <c r="U113">
        <f t="shared" ca="1" si="64"/>
        <v>1</v>
      </c>
      <c r="V113">
        <f t="shared" ca="1" si="62"/>
        <v>0</v>
      </c>
      <c r="W113">
        <f t="shared" ca="1" si="62"/>
        <v>0</v>
      </c>
      <c r="X113">
        <f t="shared" ca="1" si="62"/>
        <v>0</v>
      </c>
      <c r="Y113">
        <f t="shared" ca="1" si="62"/>
        <v>0</v>
      </c>
      <c r="Z113">
        <f t="shared" ca="1" si="62"/>
        <v>0</v>
      </c>
      <c r="AA113">
        <f t="shared" ca="1" si="62"/>
        <v>0</v>
      </c>
      <c r="AB113">
        <f t="shared" ca="1" si="62"/>
        <v>0</v>
      </c>
      <c r="AC113">
        <f t="shared" ca="1" si="62"/>
        <v>0</v>
      </c>
      <c r="AD113">
        <f t="shared" ca="1" si="62"/>
        <v>0</v>
      </c>
      <c r="AE113">
        <f t="shared" ca="1" si="62"/>
        <v>0</v>
      </c>
      <c r="AF113">
        <f t="shared" ca="1" si="62"/>
        <v>0</v>
      </c>
      <c r="AG113">
        <f t="shared" ca="1" si="62"/>
        <v>0</v>
      </c>
      <c r="AI113" s="40"/>
    </row>
    <row r="114" spans="1:35">
      <c r="A114" s="41">
        <f t="shared" ca="1" si="67"/>
        <v>0</v>
      </c>
      <c r="B114" s="42"/>
      <c r="C114" s="71">
        <f t="shared" ca="1" si="57"/>
        <v>0</v>
      </c>
      <c r="D114" s="30" t="str">
        <f>'Country performance'!B18</f>
        <v>Economic Vulnerability Index - Share of agriculture, forestry and fisheries (2024)</v>
      </c>
      <c r="E114" s="41" t="e" cm="1">
        <f t="array" aca="1" ref="E114" ca="1">E$96*INDEX(INDIRECT("country"&amp;"["&amp;E$95&amp; "]"),'Country performance'!$A60)</f>
        <v>#VALUE!</v>
      </c>
      <c r="F114" s="41" t="e" cm="1">
        <f t="array" aca="1" ref="F114" ca="1">F$96*INDEX(INDIRECT("country"&amp;"["&amp;F$95&amp; "]"),'Country performance'!$A59)</f>
        <v>#REF!</v>
      </c>
      <c r="G114" s="41" t="e" cm="1">
        <f t="array" aca="1" ref="G114" ca="1">G$96*INDEX(INDIRECT("country"&amp;"["&amp;G$95&amp; "]"),'Country performance'!$A59)</f>
        <v>#REF!</v>
      </c>
      <c r="H114" s="41" t="e" cm="1">
        <f t="array" aca="1" ref="H114" ca="1">H$96*INDEX(INDIRECT("country"&amp;"["&amp;H$95&amp; "]"),'Country performance'!$A59)</f>
        <v>#REF!</v>
      </c>
      <c r="I114" s="41" t="e" cm="1">
        <f t="array" aca="1" ref="I114" ca="1">I$96*INDEX(INDIRECT("country"&amp;"["&amp;I$95&amp; "]"),'Country performance'!$A59)</f>
        <v>#REF!</v>
      </c>
      <c r="J114" s="41" t="e" cm="1">
        <f t="array" aca="1" ref="J114" ca="1">J$96*INDEX(INDIRECT("country"&amp;"["&amp;J$95&amp; "]"),'Country performance'!$A59)</f>
        <v>#REF!</v>
      </c>
      <c r="K114" s="41" t="e" cm="1">
        <f t="array" aca="1" ref="K114" ca="1">K$96*INDEX(INDIRECT("country"&amp;"["&amp;K$95&amp; "]"),'Country performance'!$A59)</f>
        <v>#REF!</v>
      </c>
      <c r="L114" s="41" t="e" cm="1">
        <f t="array" aca="1" ref="L114" ca="1">L$96*INDEX(INDIRECT("country"&amp;"["&amp;L$95&amp; "]"),'Country performance'!$A59)</f>
        <v>#REF!</v>
      </c>
      <c r="M114" s="41" t="e" cm="1">
        <f t="array" aca="1" ref="M114" ca="1">M$96*INDEX(INDIRECT("country"&amp;"["&amp;M$95&amp; "]"),'Country performance'!$A59)</f>
        <v>#REF!</v>
      </c>
      <c r="N114" s="41" t="e" cm="1">
        <f t="array" aca="1" ref="N114" ca="1">N$96*INDEX(INDIRECT("country"&amp;"["&amp;N$95&amp; "]"),'Country performance'!$A59)</f>
        <v>#REF!</v>
      </c>
      <c r="O114" s="41" t="e" cm="1">
        <f t="array" aca="1" ref="O114" ca="1">O$96*INDEX(INDIRECT("country"&amp;"["&amp;O$95&amp; "]"),'Country performance'!$A59)</f>
        <v>#REF!</v>
      </c>
      <c r="P114" s="41" t="e" cm="1">
        <f t="array" aca="1" ref="P114" ca="1">P$96*INDEX(INDIRECT("country"&amp;"["&amp;P$95&amp; "]"),'Country performance'!$A59)</f>
        <v>#REF!</v>
      </c>
      <c r="Q114" s="41" t="e" cm="1">
        <f t="array" aca="1" ref="Q114" ca="1">Q$96*INDEX(INDIRECT("country"&amp;"["&amp;Q$95&amp; "]"),'Country performance'!$A59)</f>
        <v>#REF!</v>
      </c>
      <c r="R114" t="s">
        <v>662</v>
      </c>
      <c r="S114" s="36">
        <f t="shared" ca="1" si="66"/>
        <v>1</v>
      </c>
      <c r="T114" s="43">
        <f t="shared" ca="1" si="63"/>
        <v>0</v>
      </c>
      <c r="U114">
        <f t="shared" ca="1" si="64"/>
        <v>1</v>
      </c>
      <c r="V114">
        <f t="shared" ca="1" si="64"/>
        <v>0</v>
      </c>
      <c r="W114">
        <f t="shared" ca="1" si="64"/>
        <v>0</v>
      </c>
      <c r="X114">
        <f t="shared" ca="1" si="64"/>
        <v>0</v>
      </c>
      <c r="Y114">
        <f t="shared" ca="1" si="64"/>
        <v>0</v>
      </c>
      <c r="Z114">
        <f t="shared" ca="1" si="64"/>
        <v>0</v>
      </c>
      <c r="AA114">
        <f t="shared" ca="1" si="64"/>
        <v>0</v>
      </c>
      <c r="AB114">
        <f t="shared" ca="1" si="64"/>
        <v>0</v>
      </c>
      <c r="AC114">
        <f t="shared" ca="1" si="64"/>
        <v>0</v>
      </c>
      <c r="AD114">
        <f t="shared" ca="1" si="64"/>
        <v>0</v>
      </c>
      <c r="AE114">
        <f t="shared" ca="1" si="64"/>
        <v>0</v>
      </c>
      <c r="AF114">
        <f t="shared" ca="1" si="64"/>
        <v>0</v>
      </c>
      <c r="AG114">
        <f t="shared" ca="1" si="64"/>
        <v>0</v>
      </c>
      <c r="AI114" s="40"/>
    </row>
    <row r="115" spans="1:35">
      <c r="A115" s="41">
        <f t="shared" ca="1" si="67"/>
        <v>0</v>
      </c>
      <c r="B115" s="42"/>
      <c r="C115" s="71">
        <f t="shared" ca="1" si="57"/>
        <v>0</v>
      </c>
      <c r="D115" s="30" t="str">
        <f>'Country performance'!B19</f>
        <v xml:space="preserve">Economic Vulnerability Index - Remoteness and landlockedness (2024)		</v>
      </c>
      <c r="E115" s="41" t="e" cm="1">
        <f t="array" aca="1" ref="E115" ca="1">E$96*INDEX(INDIRECT("country"&amp;"["&amp;E$95&amp; "]"),'Country performance'!$A61)</f>
        <v>#VALUE!</v>
      </c>
      <c r="F115" s="41" t="e" cm="1">
        <f t="array" aca="1" ref="F115" ca="1">F$96*INDEX(INDIRECT("country"&amp;"["&amp;F$95&amp; "]"),'Country performance'!$A60)</f>
        <v>#REF!</v>
      </c>
      <c r="G115" s="41" t="e" cm="1">
        <f t="array" aca="1" ref="G115" ca="1">G$96*INDEX(INDIRECT("country"&amp;"["&amp;G$95&amp; "]"),'Country performance'!$A60)</f>
        <v>#REF!</v>
      </c>
      <c r="H115" s="41" t="e" cm="1">
        <f t="array" aca="1" ref="H115" ca="1">H$96*INDEX(INDIRECT("country"&amp;"["&amp;H$95&amp; "]"),'Country performance'!$A60)</f>
        <v>#REF!</v>
      </c>
      <c r="I115" s="41" t="e" cm="1">
        <f t="array" aca="1" ref="I115" ca="1">I$96*INDEX(INDIRECT("country"&amp;"["&amp;I$95&amp; "]"),'Country performance'!$A60)</f>
        <v>#REF!</v>
      </c>
      <c r="J115" s="41" t="e" cm="1">
        <f t="array" aca="1" ref="J115" ca="1">J$96*INDEX(INDIRECT("country"&amp;"["&amp;J$95&amp; "]"),'Country performance'!$A60)</f>
        <v>#REF!</v>
      </c>
      <c r="K115" s="41" t="e" cm="1">
        <f t="array" aca="1" ref="K115" ca="1">K$96*INDEX(INDIRECT("country"&amp;"["&amp;K$95&amp; "]"),'Country performance'!$A60)</f>
        <v>#REF!</v>
      </c>
      <c r="L115" s="41" t="e" cm="1">
        <f t="array" aca="1" ref="L115" ca="1">L$96*INDEX(INDIRECT("country"&amp;"["&amp;L$95&amp; "]"),'Country performance'!$A60)</f>
        <v>#REF!</v>
      </c>
      <c r="M115" s="41" t="e" cm="1">
        <f t="array" aca="1" ref="M115" ca="1">M$96*INDEX(INDIRECT("country"&amp;"["&amp;M$95&amp; "]"),'Country performance'!$A60)</f>
        <v>#REF!</v>
      </c>
      <c r="N115" s="41" t="e" cm="1">
        <f t="array" aca="1" ref="N115" ca="1">N$96*INDEX(INDIRECT("country"&amp;"["&amp;N$95&amp; "]"),'Country performance'!$A60)</f>
        <v>#REF!</v>
      </c>
      <c r="O115" s="41" t="e" cm="1">
        <f t="array" aca="1" ref="O115" ca="1">O$96*INDEX(INDIRECT("country"&amp;"["&amp;O$95&amp; "]"),'Country performance'!$A60)</f>
        <v>#REF!</v>
      </c>
      <c r="P115" s="41" t="e" cm="1">
        <f t="array" aca="1" ref="P115" ca="1">P$96*INDEX(INDIRECT("country"&amp;"["&amp;P$95&amp; "]"),'Country performance'!$A60)</f>
        <v>#REF!</v>
      </c>
      <c r="Q115" s="41" t="e" cm="1">
        <f t="array" aca="1" ref="Q115" ca="1">Q$96*INDEX(INDIRECT("country"&amp;"["&amp;Q$95&amp; "]"),'Country performance'!$A60)</f>
        <v>#REF!</v>
      </c>
      <c r="R115" t="s">
        <v>662</v>
      </c>
      <c r="S115" s="36">
        <f t="shared" ca="1" si="66"/>
        <v>1</v>
      </c>
      <c r="T115" s="43">
        <f t="shared" ca="1" si="63"/>
        <v>0</v>
      </c>
      <c r="U115">
        <f t="shared" ca="1" si="64"/>
        <v>1</v>
      </c>
      <c r="V115">
        <f t="shared" ca="1" si="64"/>
        <v>0</v>
      </c>
      <c r="W115">
        <f t="shared" ca="1" si="64"/>
        <v>0</v>
      </c>
      <c r="X115">
        <f t="shared" ca="1" si="64"/>
        <v>0</v>
      </c>
      <c r="Y115">
        <f t="shared" ca="1" si="64"/>
        <v>0</v>
      </c>
      <c r="Z115">
        <f t="shared" ca="1" si="64"/>
        <v>0</v>
      </c>
      <c r="AA115">
        <f t="shared" ca="1" si="64"/>
        <v>0</v>
      </c>
      <c r="AB115">
        <f t="shared" ca="1" si="64"/>
        <v>0</v>
      </c>
      <c r="AC115">
        <f t="shared" ca="1" si="64"/>
        <v>0</v>
      </c>
      <c r="AD115">
        <f t="shared" ca="1" si="64"/>
        <v>0</v>
      </c>
      <c r="AE115">
        <f t="shared" ca="1" si="64"/>
        <v>0</v>
      </c>
      <c r="AF115">
        <f t="shared" ca="1" si="64"/>
        <v>0</v>
      </c>
      <c r="AG115">
        <f t="shared" ca="1" si="64"/>
        <v>0</v>
      </c>
      <c r="AI115" s="40"/>
    </row>
    <row r="116" spans="1:35">
      <c r="A116" s="41">
        <f t="shared" ca="1" si="67"/>
        <v>0</v>
      </c>
      <c r="B116" s="42"/>
      <c r="C116" s="71">
        <f t="shared" ca="1" si="57"/>
        <v>0</v>
      </c>
      <c r="D116" s="30" t="str">
        <f>'Country performance'!B20</f>
        <v>Economic Vulnerability Index - Export concentration (2024)</v>
      </c>
      <c r="E116" s="41" t="e" cm="1">
        <f t="array" aca="1" ref="E116" ca="1">E$96*INDEX(INDIRECT("country"&amp;"["&amp;E$95&amp; "]"),'Country performance'!$A62)</f>
        <v>#VALUE!</v>
      </c>
      <c r="F116" s="41" t="e" cm="1">
        <f t="array" aca="1" ref="F116" ca="1">F$96*INDEX(INDIRECT("country"&amp;"["&amp;F$95&amp; "]"),'Country performance'!$A61)</f>
        <v>#REF!</v>
      </c>
      <c r="G116" s="41" t="e" cm="1">
        <f t="array" aca="1" ref="G116" ca="1">G$96*INDEX(INDIRECT("country"&amp;"["&amp;G$95&amp; "]"),'Country performance'!$A61)</f>
        <v>#REF!</v>
      </c>
      <c r="H116" s="41" t="e" cm="1">
        <f t="array" aca="1" ref="H116" ca="1">H$96*INDEX(INDIRECT("country"&amp;"["&amp;H$95&amp; "]"),'Country performance'!$A61)</f>
        <v>#REF!</v>
      </c>
      <c r="I116" s="41" t="e" cm="1">
        <f t="array" aca="1" ref="I116" ca="1">I$96*INDEX(INDIRECT("country"&amp;"["&amp;I$95&amp; "]"),'Country performance'!$A61)</f>
        <v>#REF!</v>
      </c>
      <c r="J116" s="41" t="e" cm="1">
        <f t="array" aca="1" ref="J116" ca="1">J$96*INDEX(INDIRECT("country"&amp;"["&amp;J$95&amp; "]"),'Country performance'!$A61)</f>
        <v>#REF!</v>
      </c>
      <c r="K116" s="41" t="e" cm="1">
        <f t="array" aca="1" ref="K116" ca="1">K$96*INDEX(INDIRECT("country"&amp;"["&amp;K$95&amp; "]"),'Country performance'!$A61)</f>
        <v>#REF!</v>
      </c>
      <c r="L116" s="41" t="e" cm="1">
        <f t="array" aca="1" ref="L116" ca="1">L$96*INDEX(INDIRECT("country"&amp;"["&amp;L$95&amp; "]"),'Country performance'!$A61)</f>
        <v>#REF!</v>
      </c>
      <c r="M116" s="41" t="e" cm="1">
        <f t="array" aca="1" ref="M116" ca="1">M$96*INDEX(INDIRECT("country"&amp;"["&amp;M$95&amp; "]"),'Country performance'!$A61)</f>
        <v>#REF!</v>
      </c>
      <c r="N116" s="41" t="e" cm="1">
        <f t="array" aca="1" ref="N116" ca="1">N$96*INDEX(INDIRECT("country"&amp;"["&amp;N$95&amp; "]"),'Country performance'!$A61)</f>
        <v>#REF!</v>
      </c>
      <c r="O116" s="41" t="e" cm="1">
        <f t="array" aca="1" ref="O116" ca="1">O$96*INDEX(INDIRECT("country"&amp;"["&amp;O$95&amp; "]"),'Country performance'!$A61)</f>
        <v>#REF!</v>
      </c>
      <c r="P116" s="41" t="e" cm="1">
        <f t="array" aca="1" ref="P116" ca="1">P$96*INDEX(INDIRECT("country"&amp;"["&amp;P$95&amp; "]"),'Country performance'!$A61)</f>
        <v>#REF!</v>
      </c>
      <c r="Q116" s="41" t="e" cm="1">
        <f t="array" aca="1" ref="Q116" ca="1">Q$96*INDEX(INDIRECT("country"&amp;"["&amp;Q$95&amp; "]"),'Country performance'!$A61)</f>
        <v>#REF!</v>
      </c>
      <c r="R116" t="s">
        <v>662</v>
      </c>
      <c r="S116" s="36">
        <f t="shared" ca="1" si="66"/>
        <v>1</v>
      </c>
      <c r="T116" s="43">
        <f t="shared" ca="1" si="63"/>
        <v>0</v>
      </c>
      <c r="U116">
        <f t="shared" ca="1" si="64"/>
        <v>1</v>
      </c>
      <c r="V116">
        <f t="shared" ca="1" si="64"/>
        <v>0</v>
      </c>
      <c r="W116">
        <f t="shared" ca="1" si="64"/>
        <v>0</v>
      </c>
      <c r="X116">
        <f t="shared" ca="1" si="64"/>
        <v>0</v>
      </c>
      <c r="Y116">
        <f t="shared" ca="1" si="64"/>
        <v>0</v>
      </c>
      <c r="Z116">
        <f t="shared" ca="1" si="64"/>
        <v>0</v>
      </c>
      <c r="AA116">
        <f t="shared" ca="1" si="64"/>
        <v>0</v>
      </c>
      <c r="AB116">
        <f t="shared" ca="1" si="64"/>
        <v>0</v>
      </c>
      <c r="AC116">
        <f t="shared" ca="1" si="64"/>
        <v>0</v>
      </c>
      <c r="AD116">
        <f t="shared" ca="1" si="64"/>
        <v>0</v>
      </c>
      <c r="AE116">
        <f t="shared" ca="1" si="64"/>
        <v>0</v>
      </c>
      <c r="AF116">
        <f t="shared" ca="1" si="64"/>
        <v>0</v>
      </c>
      <c r="AG116">
        <f t="shared" ca="1" si="64"/>
        <v>0</v>
      </c>
      <c r="AI116" s="40"/>
    </row>
    <row r="117" spans="1:35">
      <c r="A117" s="41">
        <f t="shared" ca="1" si="67"/>
        <v>0</v>
      </c>
      <c r="B117" s="42"/>
      <c r="C117" s="71">
        <f t="shared" ca="1" si="57"/>
        <v>0</v>
      </c>
      <c r="D117" s="30" t="str">
        <f>'Country performance'!B21</f>
        <v>Economic Vulnerability Index - Export instability (2024)</v>
      </c>
      <c r="E117" s="41" t="e" cm="1">
        <f t="array" aca="1" ref="E117" ca="1">E$96*INDEX(INDIRECT("country"&amp;"["&amp;E$95&amp; "]"),'Country performance'!$A63)</f>
        <v>#VALUE!</v>
      </c>
      <c r="F117" s="41" t="e" cm="1">
        <f t="array" aca="1" ref="F117" ca="1">F$96*INDEX(INDIRECT("country"&amp;"["&amp;F$95&amp; "]"),'Country performance'!$A62)</f>
        <v>#REF!</v>
      </c>
      <c r="G117" s="41" t="e" cm="1">
        <f t="array" aca="1" ref="G117" ca="1">G$96*INDEX(INDIRECT("country"&amp;"["&amp;G$95&amp; "]"),'Country performance'!$A62)</f>
        <v>#REF!</v>
      </c>
      <c r="H117" s="41" t="e" cm="1">
        <f t="array" aca="1" ref="H117" ca="1">H$96*INDEX(INDIRECT("country"&amp;"["&amp;H$95&amp; "]"),'Country performance'!$A62)</f>
        <v>#REF!</v>
      </c>
      <c r="I117" s="41" t="e" cm="1">
        <f t="array" aca="1" ref="I117" ca="1">I$96*INDEX(INDIRECT("country"&amp;"["&amp;I$95&amp; "]"),'Country performance'!$A62)</f>
        <v>#REF!</v>
      </c>
      <c r="J117" s="41" t="e" cm="1">
        <f t="array" aca="1" ref="J117" ca="1">J$96*INDEX(INDIRECT("country"&amp;"["&amp;J$95&amp; "]"),'Country performance'!$A62)</f>
        <v>#REF!</v>
      </c>
      <c r="K117" s="41" t="e" cm="1">
        <f t="array" aca="1" ref="K117" ca="1">K$96*INDEX(INDIRECT("country"&amp;"["&amp;K$95&amp; "]"),'Country performance'!$A62)</f>
        <v>#REF!</v>
      </c>
      <c r="L117" s="41" t="e" cm="1">
        <f t="array" aca="1" ref="L117" ca="1">L$96*INDEX(INDIRECT("country"&amp;"["&amp;L$95&amp; "]"),'Country performance'!$A62)</f>
        <v>#REF!</v>
      </c>
      <c r="M117" s="41" t="e" cm="1">
        <f t="array" aca="1" ref="M117" ca="1">M$96*INDEX(INDIRECT("country"&amp;"["&amp;M$95&amp; "]"),'Country performance'!$A62)</f>
        <v>#REF!</v>
      </c>
      <c r="N117" s="41" t="e" cm="1">
        <f t="array" aca="1" ref="N117" ca="1">N$96*INDEX(INDIRECT("country"&amp;"["&amp;N$95&amp; "]"),'Country performance'!$A62)</f>
        <v>#REF!</v>
      </c>
      <c r="O117" s="41" t="e" cm="1">
        <f t="array" aca="1" ref="O117" ca="1">O$96*INDEX(INDIRECT("country"&amp;"["&amp;O$95&amp; "]"),'Country performance'!$A62)</f>
        <v>#REF!</v>
      </c>
      <c r="P117" s="41" t="e" cm="1">
        <f t="array" aca="1" ref="P117" ca="1">P$96*INDEX(INDIRECT("country"&amp;"["&amp;P$95&amp; "]"),'Country performance'!$A62)</f>
        <v>#REF!</v>
      </c>
      <c r="Q117" s="41" t="e" cm="1">
        <f t="array" aca="1" ref="Q117" ca="1">Q$96*INDEX(INDIRECT("country"&amp;"["&amp;Q$95&amp; "]"),'Country performance'!$A62)</f>
        <v>#REF!</v>
      </c>
      <c r="R117" t="s">
        <v>662</v>
      </c>
      <c r="S117" s="36">
        <f t="shared" ca="1" si="66"/>
        <v>1</v>
      </c>
      <c r="T117" s="43">
        <f t="shared" ca="1" si="63"/>
        <v>0</v>
      </c>
      <c r="U117">
        <f t="shared" ca="1" si="64"/>
        <v>1</v>
      </c>
      <c r="V117">
        <f t="shared" ca="1" si="64"/>
        <v>0</v>
      </c>
      <c r="W117">
        <f t="shared" ca="1" si="64"/>
        <v>0</v>
      </c>
      <c r="X117">
        <f t="shared" ca="1" si="64"/>
        <v>0</v>
      </c>
      <c r="Y117">
        <f t="shared" ca="1" si="64"/>
        <v>0</v>
      </c>
      <c r="Z117">
        <f t="shared" ca="1" si="64"/>
        <v>0</v>
      </c>
      <c r="AA117">
        <f t="shared" ca="1" si="64"/>
        <v>0</v>
      </c>
      <c r="AB117">
        <f t="shared" ca="1" si="64"/>
        <v>0</v>
      </c>
      <c r="AC117">
        <f t="shared" ca="1" si="64"/>
        <v>0</v>
      </c>
      <c r="AD117">
        <f t="shared" ca="1" si="64"/>
        <v>0</v>
      </c>
      <c r="AE117">
        <f t="shared" ca="1" si="64"/>
        <v>0</v>
      </c>
      <c r="AF117">
        <f t="shared" ca="1" si="64"/>
        <v>0</v>
      </c>
      <c r="AG117">
        <f t="shared" ca="1" si="64"/>
        <v>0</v>
      </c>
      <c r="AI117" s="40"/>
    </row>
    <row r="118" spans="1:35">
      <c r="A118" s="41">
        <f t="shared" ca="1" si="67"/>
        <v>0</v>
      </c>
      <c r="B118" s="42"/>
      <c r="C118" s="71">
        <f t="shared" ca="1" si="57"/>
        <v>0</v>
      </c>
      <c r="D118" s="30" t="str">
        <f>'Country performance'!B22</f>
        <v>Economic Vulnerability Index - Share of population living in low elevated coastal zones (2024)</v>
      </c>
      <c r="E118" s="41" t="e" cm="1">
        <f t="array" aca="1" ref="E118" ca="1">E$96*INDEX(INDIRECT("country"&amp;"["&amp;E$95&amp; "]"),'Country performance'!$A64)</f>
        <v>#VALUE!</v>
      </c>
      <c r="F118" s="41" t="e" cm="1">
        <f t="array" aca="1" ref="F118" ca="1">F$96*INDEX(INDIRECT("country"&amp;"["&amp;F$95&amp; "]"),'Country performance'!$A63)</f>
        <v>#REF!</v>
      </c>
      <c r="G118" s="41" t="e" cm="1">
        <f t="array" aca="1" ref="G118" ca="1">G$96*INDEX(INDIRECT("country"&amp;"["&amp;G$95&amp; "]"),'Country performance'!$A63)</f>
        <v>#REF!</v>
      </c>
      <c r="H118" s="41" t="e" cm="1">
        <f t="array" aca="1" ref="H118" ca="1">H$96*INDEX(INDIRECT("country"&amp;"["&amp;H$95&amp; "]"),'Country performance'!$A63)</f>
        <v>#REF!</v>
      </c>
      <c r="I118" s="41" t="e" cm="1">
        <f t="array" aca="1" ref="I118" ca="1">I$96*INDEX(INDIRECT("country"&amp;"["&amp;I$95&amp; "]"),'Country performance'!$A63)</f>
        <v>#REF!</v>
      </c>
      <c r="J118" s="41" t="e" cm="1">
        <f t="array" aca="1" ref="J118" ca="1">J$96*INDEX(INDIRECT("country"&amp;"["&amp;J$95&amp; "]"),'Country performance'!$A63)</f>
        <v>#REF!</v>
      </c>
      <c r="K118" s="41" t="e" cm="1">
        <f t="array" aca="1" ref="K118" ca="1">K$96*INDEX(INDIRECT("country"&amp;"["&amp;K$95&amp; "]"),'Country performance'!$A63)</f>
        <v>#REF!</v>
      </c>
      <c r="L118" s="41" t="e" cm="1">
        <f t="array" aca="1" ref="L118" ca="1">L$96*INDEX(INDIRECT("country"&amp;"["&amp;L$95&amp; "]"),'Country performance'!$A63)</f>
        <v>#REF!</v>
      </c>
      <c r="M118" s="41" t="e" cm="1">
        <f t="array" aca="1" ref="M118" ca="1">M$96*INDEX(INDIRECT("country"&amp;"["&amp;M$95&amp; "]"),'Country performance'!$A63)</f>
        <v>#REF!</v>
      </c>
      <c r="N118" s="41" t="e" cm="1">
        <f t="array" aca="1" ref="N118" ca="1">N$96*INDEX(INDIRECT("country"&amp;"["&amp;N$95&amp; "]"),'Country performance'!$A63)</f>
        <v>#REF!</v>
      </c>
      <c r="O118" s="41" t="e" cm="1">
        <f t="array" aca="1" ref="O118" ca="1">O$96*INDEX(INDIRECT("country"&amp;"["&amp;O$95&amp; "]"),'Country performance'!$A63)</f>
        <v>#REF!</v>
      </c>
      <c r="P118" s="41" t="e" cm="1">
        <f t="array" aca="1" ref="P118" ca="1">P$96*INDEX(INDIRECT("country"&amp;"["&amp;P$95&amp; "]"),'Country performance'!$A63)</f>
        <v>#REF!</v>
      </c>
      <c r="Q118" s="41" t="e" cm="1">
        <f t="array" aca="1" ref="Q118" ca="1">Q$96*INDEX(INDIRECT("country"&amp;"["&amp;Q$95&amp; "]"),'Country performance'!$A63)</f>
        <v>#REF!</v>
      </c>
      <c r="R118" t="s">
        <v>662</v>
      </c>
      <c r="S118" s="36">
        <f t="shared" ca="1" si="66"/>
        <v>1</v>
      </c>
      <c r="T118" s="43">
        <f t="shared" ca="1" si="63"/>
        <v>0</v>
      </c>
      <c r="U118">
        <f t="shared" ca="1" si="64"/>
        <v>1</v>
      </c>
      <c r="V118">
        <f t="shared" ca="1" si="64"/>
        <v>0</v>
      </c>
      <c r="W118">
        <f t="shared" ca="1" si="64"/>
        <v>0</v>
      </c>
      <c r="X118">
        <f t="shared" ca="1" si="64"/>
        <v>0</v>
      </c>
      <c r="Y118">
        <f t="shared" ca="1" si="64"/>
        <v>0</v>
      </c>
      <c r="Z118">
        <f t="shared" ca="1" si="64"/>
        <v>0</v>
      </c>
      <c r="AA118">
        <f t="shared" ca="1" si="64"/>
        <v>0</v>
      </c>
      <c r="AB118">
        <f t="shared" ca="1" si="64"/>
        <v>0</v>
      </c>
      <c r="AC118">
        <f t="shared" ca="1" si="64"/>
        <v>0</v>
      </c>
      <c r="AD118">
        <f t="shared" ca="1" si="64"/>
        <v>0</v>
      </c>
      <c r="AE118">
        <f t="shared" ca="1" si="64"/>
        <v>0</v>
      </c>
      <c r="AF118">
        <f t="shared" ca="1" si="64"/>
        <v>0</v>
      </c>
      <c r="AG118">
        <f t="shared" ca="1" si="64"/>
        <v>0</v>
      </c>
      <c r="AI118" s="40"/>
    </row>
    <row r="119" spans="1:35">
      <c r="A119" s="41">
        <f t="shared" ca="1" si="67"/>
        <v>0</v>
      </c>
      <c r="B119" s="42"/>
      <c r="C119" s="71">
        <f t="shared" ca="1" si="57"/>
        <v>0</v>
      </c>
      <c r="D119" s="30" t="str">
        <f>'Country performance'!B23</f>
        <v xml:space="preserve">Economic Vulnerability Index - Share of population living in drylands (2024) 	</v>
      </c>
      <c r="E119" s="41" t="e" cm="1">
        <f t="array" aca="1" ref="E119" ca="1">E$96*INDEX(INDIRECT("country"&amp;"["&amp;E$95&amp; "]"),'Country performance'!$A65)</f>
        <v>#VALUE!</v>
      </c>
      <c r="F119" s="41" t="e" cm="1">
        <f t="array" aca="1" ref="F119" ca="1">F$96*INDEX(INDIRECT("country"&amp;"["&amp;F$95&amp; "]"),'Country performance'!$A64)</f>
        <v>#REF!</v>
      </c>
      <c r="G119" s="41" t="e" cm="1">
        <f t="array" aca="1" ref="G119" ca="1">G$96*INDEX(INDIRECT("country"&amp;"["&amp;G$95&amp; "]"),'Country performance'!$A64)</f>
        <v>#REF!</v>
      </c>
      <c r="H119" s="41" t="e" cm="1">
        <f t="array" aca="1" ref="H119" ca="1">H$96*INDEX(INDIRECT("country"&amp;"["&amp;H$95&amp; "]"),'Country performance'!$A64)</f>
        <v>#REF!</v>
      </c>
      <c r="I119" s="41" t="e" cm="1">
        <f t="array" aca="1" ref="I119" ca="1">I$96*INDEX(INDIRECT("country"&amp;"["&amp;I$95&amp; "]"),'Country performance'!$A64)</f>
        <v>#REF!</v>
      </c>
      <c r="J119" s="41" t="e" cm="1">
        <f t="array" aca="1" ref="J119" ca="1">J$96*INDEX(INDIRECT("country"&amp;"["&amp;J$95&amp; "]"),'Country performance'!$A64)</f>
        <v>#REF!</v>
      </c>
      <c r="K119" s="41" t="e" cm="1">
        <f t="array" aca="1" ref="K119" ca="1">K$96*INDEX(INDIRECT("country"&amp;"["&amp;K$95&amp; "]"),'Country performance'!$A64)</f>
        <v>#REF!</v>
      </c>
      <c r="L119" s="41" t="e" cm="1">
        <f t="array" aca="1" ref="L119" ca="1">L$96*INDEX(INDIRECT("country"&amp;"["&amp;L$95&amp; "]"),'Country performance'!$A64)</f>
        <v>#REF!</v>
      </c>
      <c r="M119" s="41" t="e" cm="1">
        <f t="array" aca="1" ref="M119" ca="1">M$96*INDEX(INDIRECT("country"&amp;"["&amp;M$95&amp; "]"),'Country performance'!$A64)</f>
        <v>#REF!</v>
      </c>
      <c r="N119" s="41" t="e" cm="1">
        <f t="array" aca="1" ref="N119" ca="1">N$96*INDEX(INDIRECT("country"&amp;"["&amp;N$95&amp; "]"),'Country performance'!$A64)</f>
        <v>#REF!</v>
      </c>
      <c r="O119" s="41" t="e" cm="1">
        <f t="array" aca="1" ref="O119" ca="1">O$96*INDEX(INDIRECT("country"&amp;"["&amp;O$95&amp; "]"),'Country performance'!$A64)</f>
        <v>#REF!</v>
      </c>
      <c r="P119" s="41" t="e" cm="1">
        <f t="array" aca="1" ref="P119" ca="1">P$96*INDEX(INDIRECT("country"&amp;"["&amp;P$95&amp; "]"),'Country performance'!$A64)</f>
        <v>#REF!</v>
      </c>
      <c r="Q119" s="41" t="e" cm="1">
        <f t="array" aca="1" ref="Q119" ca="1">Q$96*INDEX(INDIRECT("country"&amp;"["&amp;Q$95&amp; "]"),'Country performance'!$A64)</f>
        <v>#REF!</v>
      </c>
      <c r="R119" t="s">
        <v>662</v>
      </c>
      <c r="S119" s="36">
        <f t="shared" ca="1" si="66"/>
        <v>1</v>
      </c>
      <c r="T119" s="43">
        <f t="shared" ca="1" si="63"/>
        <v>0</v>
      </c>
      <c r="U119">
        <f t="shared" ca="1" si="64"/>
        <v>1</v>
      </c>
      <c r="V119">
        <f t="shared" ca="1" si="64"/>
        <v>0</v>
      </c>
      <c r="W119">
        <f t="shared" ca="1" si="64"/>
        <v>0</v>
      </c>
      <c r="X119">
        <f t="shared" ca="1" si="64"/>
        <v>0</v>
      </c>
      <c r="Y119">
        <f t="shared" ca="1" si="64"/>
        <v>0</v>
      </c>
      <c r="Z119">
        <f t="shared" ca="1" si="64"/>
        <v>0</v>
      </c>
      <c r="AA119">
        <f t="shared" ca="1" si="64"/>
        <v>0</v>
      </c>
      <c r="AB119">
        <f t="shared" ca="1" si="64"/>
        <v>0</v>
      </c>
      <c r="AC119">
        <f t="shared" ca="1" si="64"/>
        <v>0</v>
      </c>
      <c r="AD119">
        <f t="shared" ca="1" si="64"/>
        <v>0</v>
      </c>
      <c r="AE119">
        <f t="shared" ca="1" si="64"/>
        <v>0</v>
      </c>
      <c r="AF119">
        <f t="shared" ca="1" si="64"/>
        <v>0</v>
      </c>
      <c r="AG119">
        <f t="shared" ca="1" si="64"/>
        <v>0</v>
      </c>
      <c r="AI119" s="40"/>
    </row>
    <row r="120" spans="1:35">
      <c r="A120" s="41">
        <f t="shared" ca="1" si="67"/>
        <v>0</v>
      </c>
      <c r="B120" s="42"/>
      <c r="C120" s="71">
        <f t="shared" ca="1" si="57"/>
        <v>0</v>
      </c>
      <c r="D120" s="30" t="str">
        <f>'Country performance'!B24</f>
        <v>Economic Vulnerability Index - Agricultural instability (2024)</v>
      </c>
      <c r="E120" s="41" t="e" cm="1">
        <f t="array" aca="1" ref="E120" ca="1">E$96*INDEX(INDIRECT("country"&amp;"["&amp;E$95&amp; "]"),'Country performance'!$A66)</f>
        <v>#VALUE!</v>
      </c>
      <c r="F120" s="41" t="e" cm="1">
        <f t="array" aca="1" ref="F120" ca="1">F$96*INDEX(INDIRECT("country"&amp;"["&amp;F$95&amp; "]"),'Country performance'!$A65)</f>
        <v>#REF!</v>
      </c>
      <c r="G120" s="41" t="e" cm="1">
        <f t="array" aca="1" ref="G120" ca="1">G$96*INDEX(INDIRECT("country"&amp;"["&amp;G$95&amp; "]"),'Country performance'!$A65)</f>
        <v>#REF!</v>
      </c>
      <c r="H120" s="41" t="e" cm="1">
        <f t="array" aca="1" ref="H120" ca="1">H$96*INDEX(INDIRECT("country"&amp;"["&amp;H$95&amp; "]"),'Country performance'!$A65)</f>
        <v>#REF!</v>
      </c>
      <c r="I120" s="41" t="e" cm="1">
        <f t="array" aca="1" ref="I120" ca="1">I$96*INDEX(INDIRECT("country"&amp;"["&amp;I$95&amp; "]"),'Country performance'!$A65)</f>
        <v>#REF!</v>
      </c>
      <c r="J120" s="41" t="e" cm="1">
        <f t="array" aca="1" ref="J120" ca="1">J$96*INDEX(INDIRECT("country"&amp;"["&amp;J$95&amp; "]"),'Country performance'!$A65)</f>
        <v>#REF!</v>
      </c>
      <c r="K120" s="41" t="e" cm="1">
        <f t="array" aca="1" ref="K120" ca="1">K$96*INDEX(INDIRECT("country"&amp;"["&amp;K$95&amp; "]"),'Country performance'!$A65)</f>
        <v>#REF!</v>
      </c>
      <c r="L120" s="41" t="e" cm="1">
        <f t="array" aca="1" ref="L120" ca="1">L$96*INDEX(INDIRECT("country"&amp;"["&amp;L$95&amp; "]"),'Country performance'!$A65)</f>
        <v>#REF!</v>
      </c>
      <c r="M120" s="41" t="e" cm="1">
        <f t="array" aca="1" ref="M120" ca="1">M$96*INDEX(INDIRECT("country"&amp;"["&amp;M$95&amp; "]"),'Country performance'!$A65)</f>
        <v>#REF!</v>
      </c>
      <c r="N120" s="41" t="e" cm="1">
        <f t="array" aca="1" ref="N120" ca="1">N$96*INDEX(INDIRECT("country"&amp;"["&amp;N$95&amp; "]"),'Country performance'!$A65)</f>
        <v>#REF!</v>
      </c>
      <c r="O120" s="41" t="e" cm="1">
        <f t="array" aca="1" ref="O120" ca="1">O$96*INDEX(INDIRECT("country"&amp;"["&amp;O$95&amp; "]"),'Country performance'!$A65)</f>
        <v>#REF!</v>
      </c>
      <c r="P120" s="41" t="e" cm="1">
        <f t="array" aca="1" ref="P120" ca="1">P$96*INDEX(INDIRECT("country"&amp;"["&amp;P$95&amp; "]"),'Country performance'!$A65)</f>
        <v>#REF!</v>
      </c>
      <c r="Q120" s="41" t="e" cm="1">
        <f t="array" aca="1" ref="Q120" ca="1">Q$96*INDEX(INDIRECT("country"&amp;"["&amp;Q$95&amp; "]"),'Country performance'!$A65)</f>
        <v>#REF!</v>
      </c>
      <c r="R120" t="s">
        <v>662</v>
      </c>
      <c r="S120" s="36">
        <f t="shared" ca="1" si="66"/>
        <v>1</v>
      </c>
      <c r="T120" s="43">
        <f t="shared" ca="1" si="63"/>
        <v>0</v>
      </c>
      <c r="U120">
        <f t="shared" ca="1" si="64"/>
        <v>1</v>
      </c>
      <c r="V120">
        <f t="shared" ca="1" si="64"/>
        <v>0</v>
      </c>
      <c r="W120">
        <f t="shared" ca="1" si="64"/>
        <v>0</v>
      </c>
      <c r="X120">
        <f t="shared" ca="1" si="64"/>
        <v>0</v>
      </c>
      <c r="Y120">
        <f t="shared" ca="1" si="64"/>
        <v>0</v>
      </c>
      <c r="Z120">
        <f t="shared" ca="1" si="64"/>
        <v>0</v>
      </c>
      <c r="AA120">
        <f t="shared" ca="1" si="64"/>
        <v>0</v>
      </c>
      <c r="AB120">
        <f t="shared" ca="1" si="64"/>
        <v>0</v>
      </c>
      <c r="AC120">
        <f t="shared" ca="1" si="64"/>
        <v>0</v>
      </c>
      <c r="AD120">
        <f t="shared" ca="1" si="64"/>
        <v>0</v>
      </c>
      <c r="AE120">
        <f t="shared" ca="1" si="64"/>
        <v>0</v>
      </c>
      <c r="AF120">
        <f t="shared" ca="1" si="64"/>
        <v>0</v>
      </c>
      <c r="AG120">
        <f t="shared" ca="1" si="64"/>
        <v>0</v>
      </c>
      <c r="AI120" s="40"/>
    </row>
    <row r="121" spans="1:35">
      <c r="A121" s="41">
        <f t="shared" ca="1" si="67"/>
        <v>0</v>
      </c>
      <c r="B121" s="42"/>
      <c r="C121" s="71">
        <f t="shared" ca="1" si="57"/>
        <v>0</v>
      </c>
      <c r="D121" s="30" t="str">
        <f>'Country performance'!B25</f>
        <v>Economic Vulnerability Index -  Victims of disasters (%) (2024)</v>
      </c>
      <c r="E121" s="41" t="e" cm="1">
        <f t="array" aca="1" ref="E121" ca="1">E$96*INDEX(INDIRECT("country"&amp;"["&amp;E$95&amp; "]"),'Country performance'!$A67)</f>
        <v>#VALUE!</v>
      </c>
      <c r="F121" s="41" t="e" cm="1">
        <f t="array" aca="1" ref="F121" ca="1">F$96*INDEX(INDIRECT("country"&amp;"["&amp;F$95&amp; "]"),'Country performance'!$A66)</f>
        <v>#REF!</v>
      </c>
      <c r="G121" s="41" t="e" cm="1">
        <f t="array" aca="1" ref="G121" ca="1">G$96*INDEX(INDIRECT("country"&amp;"["&amp;G$95&amp; "]"),'Country performance'!$A66)</f>
        <v>#REF!</v>
      </c>
      <c r="H121" s="41" t="e" cm="1">
        <f t="array" aca="1" ref="H121" ca="1">H$96*INDEX(INDIRECT("country"&amp;"["&amp;H$95&amp; "]"),'Country performance'!$A66)</f>
        <v>#REF!</v>
      </c>
      <c r="I121" s="41" t="e" cm="1">
        <f t="array" aca="1" ref="I121" ca="1">I$96*INDEX(INDIRECT("country"&amp;"["&amp;I$95&amp; "]"),'Country performance'!$A66)</f>
        <v>#REF!</v>
      </c>
      <c r="J121" s="41" t="e" cm="1">
        <f t="array" aca="1" ref="J121" ca="1">J$96*INDEX(INDIRECT("country"&amp;"["&amp;J$95&amp; "]"),'Country performance'!$A66)</f>
        <v>#REF!</v>
      </c>
      <c r="K121" s="41" t="e" cm="1">
        <f t="array" aca="1" ref="K121" ca="1">K$96*INDEX(INDIRECT("country"&amp;"["&amp;K$95&amp; "]"),'Country performance'!$A66)</f>
        <v>#REF!</v>
      </c>
      <c r="L121" s="41" t="e" cm="1">
        <f t="array" aca="1" ref="L121" ca="1">L$96*INDEX(INDIRECT("country"&amp;"["&amp;L$95&amp; "]"),'Country performance'!$A66)</f>
        <v>#REF!</v>
      </c>
      <c r="M121" s="41" t="e" cm="1">
        <f t="array" aca="1" ref="M121" ca="1">M$96*INDEX(INDIRECT("country"&amp;"["&amp;M$95&amp; "]"),'Country performance'!$A66)</f>
        <v>#REF!</v>
      </c>
      <c r="N121" s="41" t="e" cm="1">
        <f t="array" aca="1" ref="N121" ca="1">N$96*INDEX(INDIRECT("country"&amp;"["&amp;N$95&amp; "]"),'Country performance'!$A66)</f>
        <v>#REF!</v>
      </c>
      <c r="O121" s="41" t="e" cm="1">
        <f t="array" aca="1" ref="O121" ca="1">O$96*INDEX(INDIRECT("country"&amp;"["&amp;O$95&amp; "]"),'Country performance'!$A66)</f>
        <v>#REF!</v>
      </c>
      <c r="P121" s="41" t="e" cm="1">
        <f t="array" aca="1" ref="P121" ca="1">P$96*INDEX(INDIRECT("country"&amp;"["&amp;P$95&amp; "]"),'Country performance'!$A66)</f>
        <v>#REF!</v>
      </c>
      <c r="Q121" s="41" t="e" cm="1">
        <f t="array" aca="1" ref="Q121" ca="1">Q$96*INDEX(INDIRECT("country"&amp;"["&amp;Q$95&amp; "]"),'Country performance'!$A66)</f>
        <v>#REF!</v>
      </c>
      <c r="R121" t="s">
        <v>662</v>
      </c>
      <c r="S121" s="36">
        <f t="shared" ca="1" si="66"/>
        <v>1</v>
      </c>
      <c r="T121" s="43">
        <f t="shared" ca="1" si="63"/>
        <v>0</v>
      </c>
      <c r="U121">
        <f t="shared" ca="1" si="64"/>
        <v>1</v>
      </c>
      <c r="V121">
        <f t="shared" ca="1" si="64"/>
        <v>0</v>
      </c>
      <c r="W121">
        <f t="shared" ca="1" si="64"/>
        <v>0</v>
      </c>
      <c r="X121">
        <f t="shared" ca="1" si="64"/>
        <v>0</v>
      </c>
      <c r="Y121">
        <f t="shared" ca="1" si="64"/>
        <v>0</v>
      </c>
      <c r="Z121">
        <f t="shared" ca="1" si="64"/>
        <v>0</v>
      </c>
      <c r="AA121">
        <f t="shared" ca="1" si="64"/>
        <v>0</v>
      </c>
      <c r="AB121">
        <f t="shared" ca="1" si="64"/>
        <v>0</v>
      </c>
      <c r="AC121">
        <f t="shared" ca="1" si="64"/>
        <v>0</v>
      </c>
      <c r="AD121">
        <f t="shared" ca="1" si="64"/>
        <v>0</v>
      </c>
      <c r="AE121">
        <f t="shared" ca="1" si="64"/>
        <v>0</v>
      </c>
      <c r="AF121">
        <f t="shared" ca="1" si="64"/>
        <v>0</v>
      </c>
      <c r="AG121">
        <f t="shared" ca="1" si="64"/>
        <v>0</v>
      </c>
      <c r="AI121" s="40"/>
    </row>
    <row r="122" spans="1:35">
      <c r="A122" s="41">
        <f ca="1">_xlfn.AGGREGATE(9,6,E122:Q122)</f>
        <v>94.862867475279003</v>
      </c>
      <c r="B122" s="42"/>
      <c r="C122" s="71">
        <f t="shared" ca="1" si="57"/>
        <v>1</v>
      </c>
      <c r="D122" s="30" t="str">
        <f>'Country performance'!B26</f>
        <v>Water Depletion Index (WDI) (2018)</v>
      </c>
      <c r="E122" s="41" cm="1">
        <f t="array" aca="1" ref="E122" ca="1">E$96*INDEX(INDIRECT("country"&amp;"["&amp;E$95&amp; "]"),'Country performance'!$A68)</f>
        <v>94.862867475279003</v>
      </c>
      <c r="F122" s="41" t="e" cm="1">
        <f t="array" aca="1" ref="F122" ca="1">F$96*INDEX(INDIRECT("country"&amp;"["&amp;F$95&amp; "]"),'Country performance'!$A67)</f>
        <v>#REF!</v>
      </c>
      <c r="G122" s="41" t="e" cm="1">
        <f t="array" aca="1" ref="G122" ca="1">G$96*INDEX(INDIRECT("country"&amp;"["&amp;G$95&amp; "]"),'Country performance'!$A67)</f>
        <v>#REF!</v>
      </c>
      <c r="H122" s="41" t="e" cm="1">
        <f t="array" aca="1" ref="H122" ca="1">H$96*INDEX(INDIRECT("country"&amp;"["&amp;H$95&amp; "]"),'Country performance'!$A67)</f>
        <v>#REF!</v>
      </c>
      <c r="I122" s="41" t="e" cm="1">
        <f t="array" aca="1" ref="I122" ca="1">I$96*INDEX(INDIRECT("country"&amp;"["&amp;I$95&amp; "]"),'Country performance'!$A67)</f>
        <v>#REF!</v>
      </c>
      <c r="J122" s="41" t="e" cm="1">
        <f t="array" aca="1" ref="J122" ca="1">J$96*INDEX(INDIRECT("country"&amp;"["&amp;J$95&amp; "]"),'Country performance'!$A67)</f>
        <v>#REF!</v>
      </c>
      <c r="K122" s="41" t="e" cm="1">
        <f t="array" aca="1" ref="K122" ca="1">K$96*INDEX(INDIRECT("country"&amp;"["&amp;K$95&amp; "]"),'Country performance'!$A67)</f>
        <v>#REF!</v>
      </c>
      <c r="L122" s="41" t="e" cm="1">
        <f t="array" aca="1" ref="L122" ca="1">L$96*INDEX(INDIRECT("country"&amp;"["&amp;L$95&amp; "]"),'Country performance'!$A67)</f>
        <v>#REF!</v>
      </c>
      <c r="M122" s="41" t="e" cm="1">
        <f t="array" aca="1" ref="M122" ca="1">M$96*INDEX(INDIRECT("country"&amp;"["&amp;M$95&amp; "]"),'Country performance'!$A67)</f>
        <v>#REF!</v>
      </c>
      <c r="N122" s="41" t="e" cm="1">
        <f t="array" aca="1" ref="N122" ca="1">N$96*INDEX(INDIRECT("country"&amp;"["&amp;N$95&amp; "]"),'Country performance'!$A67)</f>
        <v>#REF!</v>
      </c>
      <c r="O122" s="41" t="e" cm="1">
        <f t="array" aca="1" ref="O122" ca="1">O$96*INDEX(INDIRECT("country"&amp;"["&amp;O$95&amp; "]"),'Country performance'!$A67)</f>
        <v>#REF!</v>
      </c>
      <c r="P122" s="41" t="e" cm="1">
        <f t="array" aca="1" ref="P122" ca="1">P$96*INDEX(INDIRECT("country"&amp;"["&amp;P$95&amp; "]"),'Country performance'!$A67)</f>
        <v>#REF!</v>
      </c>
      <c r="Q122" s="41" t="e" cm="1">
        <f t="array" aca="1" ref="Q122" ca="1">Q$96*INDEX(INDIRECT("country"&amp;"["&amp;Q$95&amp; "]"),'Country performance'!$A67)</f>
        <v>#REF!</v>
      </c>
      <c r="R122" t="s">
        <v>662</v>
      </c>
      <c r="S122" s="36">
        <f t="shared" ca="1" si="66"/>
        <v>0</v>
      </c>
      <c r="T122" s="43">
        <f t="shared" ca="1" si="63"/>
        <v>1</v>
      </c>
      <c r="U122">
        <f t="shared" ca="1" si="64"/>
        <v>0</v>
      </c>
      <c r="V122">
        <f t="shared" ca="1" si="64"/>
        <v>0</v>
      </c>
      <c r="W122">
        <f t="shared" ca="1" si="64"/>
        <v>0</v>
      </c>
      <c r="X122">
        <f t="shared" ca="1" si="64"/>
        <v>0</v>
      </c>
      <c r="Y122">
        <f t="shared" ca="1" si="64"/>
        <v>0</v>
      </c>
      <c r="Z122">
        <f t="shared" ca="1" si="64"/>
        <v>0</v>
      </c>
      <c r="AA122">
        <f t="shared" ca="1" si="64"/>
        <v>0</v>
      </c>
      <c r="AB122">
        <f t="shared" ca="1" si="64"/>
        <v>0</v>
      </c>
      <c r="AC122">
        <f t="shared" ca="1" si="64"/>
        <v>0</v>
      </c>
      <c r="AD122">
        <f t="shared" ca="1" si="64"/>
        <v>0</v>
      </c>
      <c r="AE122">
        <f t="shared" ca="1" si="64"/>
        <v>0</v>
      </c>
      <c r="AF122">
        <f t="shared" ca="1" si="64"/>
        <v>0</v>
      </c>
      <c r="AG122">
        <f t="shared" ca="1" si="64"/>
        <v>0</v>
      </c>
      <c r="AI122" s="40"/>
    </row>
    <row r="123" spans="1:35">
      <c r="A123" s="41">
        <f t="shared" ref="A123:A137" ca="1" si="68">_xlfn.AGGREGATE(9,6,E123:Q123)</f>
        <v>32.700000000000003</v>
      </c>
      <c r="B123" s="42"/>
      <c r="C123" s="71">
        <f t="shared" ref="C123:C137" ca="1" si="69">T123</f>
        <v>1</v>
      </c>
      <c r="D123" s="30" t="str">
        <f>'Country performance'!B27</f>
        <v>EPI Species Habitat Index (2024)</v>
      </c>
      <c r="E123" s="41" cm="1">
        <f t="array" aca="1" ref="E123" ca="1">E$96*INDEX(INDIRECT("country"&amp;"["&amp;E$95&amp; "]"),'Country performance'!$A69)</f>
        <v>32.700000000000003</v>
      </c>
      <c r="F123" s="41" t="e" cm="1">
        <f t="array" aca="1" ref="F123" ca="1">F$96*INDEX(INDIRECT("country"&amp;"["&amp;F$95&amp; "]"),'Country performance'!$A68)</f>
        <v>#REF!</v>
      </c>
      <c r="G123" s="41" t="e" cm="1">
        <f t="array" aca="1" ref="G123" ca="1">G$96*INDEX(INDIRECT("country"&amp;"["&amp;G$95&amp; "]"),'Country performance'!$A68)</f>
        <v>#REF!</v>
      </c>
      <c r="H123" s="41" t="e" cm="1">
        <f t="array" aca="1" ref="H123" ca="1">H$96*INDEX(INDIRECT("country"&amp;"["&amp;H$95&amp; "]"),'Country performance'!$A68)</f>
        <v>#REF!</v>
      </c>
      <c r="I123" s="41" t="e" cm="1">
        <f t="array" aca="1" ref="I123" ca="1">I$96*INDEX(INDIRECT("country"&amp;"["&amp;I$95&amp; "]"),'Country performance'!$A68)</f>
        <v>#REF!</v>
      </c>
      <c r="J123" s="41" t="e" cm="1">
        <f t="array" aca="1" ref="J123" ca="1">J$96*INDEX(INDIRECT("country"&amp;"["&amp;J$95&amp; "]"),'Country performance'!$A68)</f>
        <v>#REF!</v>
      </c>
      <c r="K123" s="41" t="e" cm="1">
        <f t="array" aca="1" ref="K123" ca="1">K$96*INDEX(INDIRECT("country"&amp;"["&amp;K$95&amp; "]"),'Country performance'!$A68)</f>
        <v>#REF!</v>
      </c>
      <c r="L123" s="41" t="e" cm="1">
        <f t="array" aca="1" ref="L123" ca="1">L$96*INDEX(INDIRECT("country"&amp;"["&amp;L$95&amp; "]"),'Country performance'!$A68)</f>
        <v>#REF!</v>
      </c>
      <c r="M123" s="41" t="e" cm="1">
        <f t="array" aca="1" ref="M123" ca="1">M$96*INDEX(INDIRECT("country"&amp;"["&amp;M$95&amp; "]"),'Country performance'!$A68)</f>
        <v>#REF!</v>
      </c>
      <c r="N123" s="41" t="e" cm="1">
        <f t="array" aca="1" ref="N123" ca="1">N$96*INDEX(INDIRECT("country"&amp;"["&amp;N$95&amp; "]"),'Country performance'!$A68)</f>
        <v>#REF!</v>
      </c>
      <c r="O123" s="41" t="e" cm="1">
        <f t="array" aca="1" ref="O123" ca="1">O$96*INDEX(INDIRECT("country"&amp;"["&amp;O$95&amp; "]"),'Country performance'!$A68)</f>
        <v>#REF!</v>
      </c>
      <c r="P123" s="41" t="e" cm="1">
        <f t="array" aca="1" ref="P123" ca="1">P$96*INDEX(INDIRECT("country"&amp;"["&amp;P$95&amp; "]"),'Country performance'!$A68)</f>
        <v>#REF!</v>
      </c>
      <c r="Q123" s="41" t="e" cm="1">
        <f t="array" aca="1" ref="Q123" ca="1">Q$96*INDEX(INDIRECT("country"&amp;"["&amp;Q$95&amp; "]"),'Country performance'!$A68)</f>
        <v>#REF!</v>
      </c>
      <c r="R123" t="s">
        <v>662</v>
      </c>
      <c r="S123" s="36">
        <f t="shared" ref="S123:S137" ca="1" si="70">SUM(U123:AG123)</f>
        <v>0</v>
      </c>
      <c r="T123" s="43">
        <f t="shared" ref="T123:T137" ca="1" si="71">T$96-S123</f>
        <v>1</v>
      </c>
      <c r="U123">
        <f t="shared" ref="U123:U137" ca="1" si="72">IFERROR((E123/E123-1),E$96)</f>
        <v>0</v>
      </c>
      <c r="V123">
        <f t="shared" ref="V123:V137" ca="1" si="73">IFERROR((F123/F123-1),F$96)</f>
        <v>0</v>
      </c>
      <c r="W123">
        <f t="shared" ref="W123:W137" ca="1" si="74">IFERROR((G123/G123-1),G$96)</f>
        <v>0</v>
      </c>
      <c r="X123">
        <f t="shared" ref="X123:X137" ca="1" si="75">IFERROR((H123/H123-1),H$96)</f>
        <v>0</v>
      </c>
      <c r="Y123">
        <f t="shared" ref="Y123:Y137" ca="1" si="76">IFERROR((I123/I123-1),I$96)</f>
        <v>0</v>
      </c>
      <c r="Z123">
        <f t="shared" ref="Z123:Z137" ca="1" si="77">IFERROR((J123/J123-1),J$96)</f>
        <v>0</v>
      </c>
      <c r="AA123">
        <f t="shared" ref="AA123:AA137" ca="1" si="78">IFERROR((K123/K123-1),K$96)</f>
        <v>0</v>
      </c>
      <c r="AB123">
        <f t="shared" ref="AB123:AB137" ca="1" si="79">IFERROR((L123/L123-1),L$96)</f>
        <v>0</v>
      </c>
      <c r="AC123">
        <f t="shared" ref="AC123:AC137" ca="1" si="80">IFERROR((M123/M123-1),M$96)</f>
        <v>0</v>
      </c>
      <c r="AD123">
        <f t="shared" ref="AD123:AD137" ca="1" si="81">IFERROR((N123/N123-1),N$96)</f>
        <v>0</v>
      </c>
      <c r="AE123">
        <f t="shared" ref="AE123:AE137" ca="1" si="82">IFERROR((O123/O123-1),O$96)</f>
        <v>0</v>
      </c>
      <c r="AF123">
        <f t="shared" ref="AF123:AF137" ca="1" si="83">IFERROR((P123/P123-1),P$96)</f>
        <v>0</v>
      </c>
      <c r="AG123">
        <f t="shared" ref="AG123:AG137" ca="1" si="84">IFERROR((Q123/Q123-1),Q$96)</f>
        <v>0</v>
      </c>
      <c r="AI123" s="40"/>
    </row>
    <row r="124" spans="1:35">
      <c r="A124" s="41">
        <f t="shared" ca="1" si="68"/>
        <v>40.5</v>
      </c>
      <c r="B124" s="42"/>
      <c r="C124" s="71">
        <f t="shared" ca="1" si="69"/>
        <v>1</v>
      </c>
      <c r="D124" s="30" t="str">
        <f>'Country performance'!B28</f>
        <v>EPI Protected Area Representativeness Index (2024)</v>
      </c>
      <c r="E124" s="41" cm="1">
        <f t="array" aca="1" ref="E124" ca="1">E$96*INDEX(INDIRECT("country"&amp;"["&amp;E$95&amp; "]"),'Country performance'!$A70)</f>
        <v>40.5</v>
      </c>
      <c r="F124" s="41" t="e" cm="1">
        <f t="array" aca="1" ref="F124" ca="1">F$96*INDEX(INDIRECT("country"&amp;"["&amp;F$95&amp; "]"),'Country performance'!$A69)</f>
        <v>#REF!</v>
      </c>
      <c r="G124" s="41" t="e" cm="1">
        <f t="array" aca="1" ref="G124" ca="1">G$96*INDEX(INDIRECT("country"&amp;"["&amp;G$95&amp; "]"),'Country performance'!$A69)</f>
        <v>#REF!</v>
      </c>
      <c r="H124" s="41" t="e" cm="1">
        <f t="array" aca="1" ref="H124" ca="1">H$96*INDEX(INDIRECT("country"&amp;"["&amp;H$95&amp; "]"),'Country performance'!$A69)</f>
        <v>#REF!</v>
      </c>
      <c r="I124" s="41" t="e" cm="1">
        <f t="array" aca="1" ref="I124" ca="1">I$96*INDEX(INDIRECT("country"&amp;"["&amp;I$95&amp; "]"),'Country performance'!$A69)</f>
        <v>#REF!</v>
      </c>
      <c r="J124" s="41" t="e" cm="1">
        <f t="array" aca="1" ref="J124" ca="1">J$96*INDEX(INDIRECT("country"&amp;"["&amp;J$95&amp; "]"),'Country performance'!$A69)</f>
        <v>#REF!</v>
      </c>
      <c r="K124" s="41" t="e" cm="1">
        <f t="array" aca="1" ref="K124" ca="1">K$96*INDEX(INDIRECT("country"&amp;"["&amp;K$95&amp; "]"),'Country performance'!$A69)</f>
        <v>#REF!</v>
      </c>
      <c r="L124" s="41" t="e" cm="1">
        <f t="array" aca="1" ref="L124" ca="1">L$96*INDEX(INDIRECT("country"&amp;"["&amp;L$95&amp; "]"),'Country performance'!$A69)</f>
        <v>#REF!</v>
      </c>
      <c r="M124" s="41" t="e" cm="1">
        <f t="array" aca="1" ref="M124" ca="1">M$96*INDEX(INDIRECT("country"&amp;"["&amp;M$95&amp; "]"),'Country performance'!$A69)</f>
        <v>#REF!</v>
      </c>
      <c r="N124" s="41" t="e" cm="1">
        <f t="array" aca="1" ref="N124" ca="1">N$96*INDEX(INDIRECT("country"&amp;"["&amp;N$95&amp; "]"),'Country performance'!$A69)</f>
        <v>#REF!</v>
      </c>
      <c r="O124" s="41" t="e" cm="1">
        <f t="array" aca="1" ref="O124" ca="1">O$96*INDEX(INDIRECT("country"&amp;"["&amp;O$95&amp; "]"),'Country performance'!$A69)</f>
        <v>#REF!</v>
      </c>
      <c r="P124" s="41" t="e" cm="1">
        <f t="array" aca="1" ref="P124" ca="1">P$96*INDEX(INDIRECT("country"&amp;"["&amp;P$95&amp; "]"),'Country performance'!$A69)</f>
        <v>#REF!</v>
      </c>
      <c r="Q124" s="41" t="e" cm="1">
        <f t="array" aca="1" ref="Q124" ca="1">Q$96*INDEX(INDIRECT("country"&amp;"["&amp;Q$95&amp; "]"),'Country performance'!$A69)</f>
        <v>#REF!</v>
      </c>
      <c r="R124" t="s">
        <v>662</v>
      </c>
      <c r="S124" s="36">
        <f t="shared" ca="1" si="70"/>
        <v>0</v>
      </c>
      <c r="T124" s="43">
        <f t="shared" ca="1" si="71"/>
        <v>1</v>
      </c>
      <c r="U124">
        <f t="shared" ca="1" si="72"/>
        <v>0</v>
      </c>
      <c r="V124">
        <f t="shared" ca="1" si="73"/>
        <v>0</v>
      </c>
      <c r="W124">
        <f t="shared" ca="1" si="74"/>
        <v>0</v>
      </c>
      <c r="X124">
        <f t="shared" ca="1" si="75"/>
        <v>0</v>
      </c>
      <c r="Y124">
        <f t="shared" ca="1" si="76"/>
        <v>0</v>
      </c>
      <c r="Z124">
        <f t="shared" ca="1" si="77"/>
        <v>0</v>
      </c>
      <c r="AA124">
        <f t="shared" ca="1" si="78"/>
        <v>0</v>
      </c>
      <c r="AB124">
        <f t="shared" ca="1" si="79"/>
        <v>0</v>
      </c>
      <c r="AC124">
        <f t="shared" ca="1" si="80"/>
        <v>0</v>
      </c>
      <c r="AD124">
        <f t="shared" ca="1" si="81"/>
        <v>0</v>
      </c>
      <c r="AE124">
        <f t="shared" ca="1" si="82"/>
        <v>0</v>
      </c>
      <c r="AF124">
        <f t="shared" ca="1" si="83"/>
        <v>0</v>
      </c>
      <c r="AG124">
        <f t="shared" ca="1" si="84"/>
        <v>0</v>
      </c>
      <c r="AI124" s="40"/>
    </row>
    <row r="125" spans="1:35">
      <c r="A125" s="41">
        <f t="shared" ca="1" si="68"/>
        <v>52.6</v>
      </c>
      <c r="B125" s="42"/>
      <c r="C125" s="71">
        <f t="shared" ca="1" si="69"/>
        <v>1</v>
      </c>
      <c r="D125" s="30" t="str">
        <f>'Country performance'!B29</f>
        <v>EPI Marine Protected Areas (2024)</v>
      </c>
      <c r="E125" s="41" cm="1">
        <f t="array" aca="1" ref="E125" ca="1">E$96*INDEX(INDIRECT("country"&amp;"["&amp;E$95&amp; "]"),'Country performance'!$A71)</f>
        <v>52.6</v>
      </c>
      <c r="F125" s="41" t="e" cm="1">
        <f t="array" aca="1" ref="F125" ca="1">F$96*INDEX(INDIRECT("country"&amp;"["&amp;F$95&amp; "]"),'Country performance'!$A70)</f>
        <v>#REF!</v>
      </c>
      <c r="G125" s="41" t="e" cm="1">
        <f t="array" aca="1" ref="G125" ca="1">G$96*INDEX(INDIRECT("country"&amp;"["&amp;G$95&amp; "]"),'Country performance'!$A70)</f>
        <v>#REF!</v>
      </c>
      <c r="H125" s="41" t="e" cm="1">
        <f t="array" aca="1" ref="H125" ca="1">H$96*INDEX(INDIRECT("country"&amp;"["&amp;H$95&amp; "]"),'Country performance'!$A70)</f>
        <v>#REF!</v>
      </c>
      <c r="I125" s="41" t="e" cm="1">
        <f t="array" aca="1" ref="I125" ca="1">I$96*INDEX(INDIRECT("country"&amp;"["&amp;I$95&amp; "]"),'Country performance'!$A70)</f>
        <v>#REF!</v>
      </c>
      <c r="J125" s="41" t="e" cm="1">
        <f t="array" aca="1" ref="J125" ca="1">J$96*INDEX(INDIRECT("country"&amp;"["&amp;J$95&amp; "]"),'Country performance'!$A70)</f>
        <v>#REF!</v>
      </c>
      <c r="K125" s="41" t="e" cm="1">
        <f t="array" aca="1" ref="K125" ca="1">K$96*INDEX(INDIRECT("country"&amp;"["&amp;K$95&amp; "]"),'Country performance'!$A70)</f>
        <v>#REF!</v>
      </c>
      <c r="L125" s="41" t="e" cm="1">
        <f t="array" aca="1" ref="L125" ca="1">L$96*INDEX(INDIRECT("country"&amp;"["&amp;L$95&amp; "]"),'Country performance'!$A70)</f>
        <v>#REF!</v>
      </c>
      <c r="M125" s="41" t="e" cm="1">
        <f t="array" aca="1" ref="M125" ca="1">M$96*INDEX(INDIRECT("country"&amp;"["&amp;M$95&amp; "]"),'Country performance'!$A70)</f>
        <v>#REF!</v>
      </c>
      <c r="N125" s="41" t="e" cm="1">
        <f t="array" aca="1" ref="N125" ca="1">N$96*INDEX(INDIRECT("country"&amp;"["&amp;N$95&amp; "]"),'Country performance'!$A70)</f>
        <v>#REF!</v>
      </c>
      <c r="O125" s="41" t="e" cm="1">
        <f t="array" aca="1" ref="O125" ca="1">O$96*INDEX(INDIRECT("country"&amp;"["&amp;O$95&amp; "]"),'Country performance'!$A70)</f>
        <v>#REF!</v>
      </c>
      <c r="P125" s="41" t="e" cm="1">
        <f t="array" aca="1" ref="P125" ca="1">P$96*INDEX(INDIRECT("country"&amp;"["&amp;P$95&amp; "]"),'Country performance'!$A70)</f>
        <v>#REF!</v>
      </c>
      <c r="Q125" s="41" t="e" cm="1">
        <f t="array" aca="1" ref="Q125" ca="1">Q$96*INDEX(INDIRECT("country"&amp;"["&amp;Q$95&amp; "]"),'Country performance'!$A70)</f>
        <v>#REF!</v>
      </c>
      <c r="R125" t="s">
        <v>662</v>
      </c>
      <c r="S125" s="36">
        <f t="shared" ca="1" si="70"/>
        <v>0</v>
      </c>
      <c r="T125" s="43">
        <f t="shared" ca="1" si="71"/>
        <v>1</v>
      </c>
      <c r="U125">
        <f t="shared" ca="1" si="72"/>
        <v>0</v>
      </c>
      <c r="V125">
        <f t="shared" ca="1" si="73"/>
        <v>0</v>
      </c>
      <c r="W125">
        <f t="shared" ca="1" si="74"/>
        <v>0</v>
      </c>
      <c r="X125">
        <f t="shared" ca="1" si="75"/>
        <v>0</v>
      </c>
      <c r="Y125">
        <f t="shared" ca="1" si="76"/>
        <v>0</v>
      </c>
      <c r="Z125">
        <f t="shared" ca="1" si="77"/>
        <v>0</v>
      </c>
      <c r="AA125">
        <f t="shared" ca="1" si="78"/>
        <v>0</v>
      </c>
      <c r="AB125">
        <f t="shared" ca="1" si="79"/>
        <v>0</v>
      </c>
      <c r="AC125">
        <f t="shared" ca="1" si="80"/>
        <v>0</v>
      </c>
      <c r="AD125">
        <f t="shared" ca="1" si="81"/>
        <v>0</v>
      </c>
      <c r="AE125">
        <f t="shared" ca="1" si="82"/>
        <v>0</v>
      </c>
      <c r="AF125">
        <f t="shared" ca="1" si="83"/>
        <v>0</v>
      </c>
      <c r="AG125">
        <f t="shared" ca="1" si="84"/>
        <v>0</v>
      </c>
      <c r="AI125" s="40"/>
    </row>
    <row r="126" spans="1:35">
      <c r="A126" s="41">
        <f t="shared" ca="1" si="68"/>
        <v>35.700000000000003</v>
      </c>
      <c r="B126" s="42"/>
      <c r="C126" s="71">
        <f t="shared" ca="1" si="69"/>
        <v>1</v>
      </c>
      <c r="D126" s="30" t="str">
        <f>'Country performance'!B30</f>
        <v>EPI Terrestrial Protected Areas (2024)</v>
      </c>
      <c r="E126" s="41" cm="1">
        <f t="array" aca="1" ref="E126" ca="1">E$96*INDEX(INDIRECT("country"&amp;"["&amp;E$95&amp; "]"),'Country performance'!$A72)</f>
        <v>35.700000000000003</v>
      </c>
      <c r="F126" s="41" t="e" cm="1">
        <f t="array" aca="1" ref="F126" ca="1">F$96*INDEX(INDIRECT("country"&amp;"["&amp;F$95&amp; "]"),'Country performance'!$A71)</f>
        <v>#REF!</v>
      </c>
      <c r="G126" s="41" t="e" cm="1">
        <f t="array" aca="1" ref="G126" ca="1">G$96*INDEX(INDIRECT("country"&amp;"["&amp;G$95&amp; "]"),'Country performance'!$A71)</f>
        <v>#REF!</v>
      </c>
      <c r="H126" s="41" t="e" cm="1">
        <f t="array" aca="1" ref="H126" ca="1">H$96*INDEX(INDIRECT("country"&amp;"["&amp;H$95&amp; "]"),'Country performance'!$A71)</f>
        <v>#REF!</v>
      </c>
      <c r="I126" s="41" t="e" cm="1">
        <f t="array" aca="1" ref="I126" ca="1">I$96*INDEX(INDIRECT("country"&amp;"["&amp;I$95&amp; "]"),'Country performance'!$A71)</f>
        <v>#REF!</v>
      </c>
      <c r="J126" s="41" t="e" cm="1">
        <f t="array" aca="1" ref="J126" ca="1">J$96*INDEX(INDIRECT("country"&amp;"["&amp;J$95&amp; "]"),'Country performance'!$A71)</f>
        <v>#REF!</v>
      </c>
      <c r="K126" s="41" t="e" cm="1">
        <f t="array" aca="1" ref="K126" ca="1">K$96*INDEX(INDIRECT("country"&amp;"["&amp;K$95&amp; "]"),'Country performance'!$A71)</f>
        <v>#REF!</v>
      </c>
      <c r="L126" s="41" t="e" cm="1">
        <f t="array" aca="1" ref="L126" ca="1">L$96*INDEX(INDIRECT("country"&amp;"["&amp;L$95&amp; "]"),'Country performance'!$A71)</f>
        <v>#REF!</v>
      </c>
      <c r="M126" s="41" t="e" cm="1">
        <f t="array" aca="1" ref="M126" ca="1">M$96*INDEX(INDIRECT("country"&amp;"["&amp;M$95&amp; "]"),'Country performance'!$A71)</f>
        <v>#REF!</v>
      </c>
      <c r="N126" s="41" t="e" cm="1">
        <f t="array" aca="1" ref="N126" ca="1">N$96*INDEX(INDIRECT("country"&amp;"["&amp;N$95&amp; "]"),'Country performance'!$A71)</f>
        <v>#REF!</v>
      </c>
      <c r="O126" s="41" t="e" cm="1">
        <f t="array" aca="1" ref="O126" ca="1">O$96*INDEX(INDIRECT("country"&amp;"["&amp;O$95&amp; "]"),'Country performance'!$A71)</f>
        <v>#REF!</v>
      </c>
      <c r="P126" s="41" t="e" cm="1">
        <f t="array" aca="1" ref="P126" ca="1">P$96*INDEX(INDIRECT("country"&amp;"["&amp;P$95&amp; "]"),'Country performance'!$A71)</f>
        <v>#REF!</v>
      </c>
      <c r="Q126" s="41" t="e" cm="1">
        <f t="array" aca="1" ref="Q126" ca="1">Q$96*INDEX(INDIRECT("country"&amp;"["&amp;Q$95&amp; "]"),'Country performance'!$A71)</f>
        <v>#REF!</v>
      </c>
      <c r="R126" t="s">
        <v>662</v>
      </c>
      <c r="S126" s="36">
        <f t="shared" ca="1" si="70"/>
        <v>0</v>
      </c>
      <c r="T126" s="43">
        <f t="shared" ca="1" si="71"/>
        <v>1</v>
      </c>
      <c r="U126">
        <f t="shared" ca="1" si="72"/>
        <v>0</v>
      </c>
      <c r="V126">
        <f t="shared" ca="1" si="73"/>
        <v>0</v>
      </c>
      <c r="W126">
        <f t="shared" ca="1" si="74"/>
        <v>0</v>
      </c>
      <c r="X126">
        <f t="shared" ca="1" si="75"/>
        <v>0</v>
      </c>
      <c r="Y126">
        <f t="shared" ca="1" si="76"/>
        <v>0</v>
      </c>
      <c r="Z126">
        <f t="shared" ca="1" si="77"/>
        <v>0</v>
      </c>
      <c r="AA126">
        <f t="shared" ca="1" si="78"/>
        <v>0</v>
      </c>
      <c r="AB126">
        <f t="shared" ca="1" si="79"/>
        <v>0</v>
      </c>
      <c r="AC126">
        <f t="shared" ca="1" si="80"/>
        <v>0</v>
      </c>
      <c r="AD126">
        <f t="shared" ca="1" si="81"/>
        <v>0</v>
      </c>
      <c r="AE126">
        <f t="shared" ca="1" si="82"/>
        <v>0</v>
      </c>
      <c r="AF126">
        <f t="shared" ca="1" si="83"/>
        <v>0</v>
      </c>
      <c r="AG126">
        <f t="shared" ca="1" si="84"/>
        <v>0</v>
      </c>
      <c r="AI126" s="40"/>
    </row>
    <row r="127" spans="1:35">
      <c r="A127" s="41">
        <f t="shared" ca="1" si="68"/>
        <v>0</v>
      </c>
      <c r="B127" s="42"/>
      <c r="C127" s="71">
        <f t="shared" ca="1" si="69"/>
        <v>0</v>
      </c>
      <c r="D127" s="30" t="str">
        <f>'Country performance'!B31</f>
        <v>Forced labour per country per sector (SHDB)</v>
      </c>
      <c r="E127" s="41" t="e" cm="1">
        <f t="array" aca="1" ref="E127" ca="1">E$96*INDEX(INDIRECT("country"&amp;"["&amp;E$95&amp; "]"),'Country performance'!$A73)</f>
        <v>#VALUE!</v>
      </c>
      <c r="F127" s="41" t="e" cm="1">
        <f t="array" aca="1" ref="F127" ca="1">F$96*INDEX(INDIRECT("country"&amp;"["&amp;F$95&amp; "]"),'Country performance'!$A72)</f>
        <v>#REF!</v>
      </c>
      <c r="G127" s="41" t="e" cm="1">
        <f t="array" aca="1" ref="G127" ca="1">G$96*INDEX(INDIRECT("country"&amp;"["&amp;G$95&amp; "]"),'Country performance'!$A72)</f>
        <v>#REF!</v>
      </c>
      <c r="H127" s="41" t="e" cm="1">
        <f t="array" aca="1" ref="H127" ca="1">H$96*INDEX(INDIRECT("country"&amp;"["&amp;H$95&amp; "]"),'Country performance'!$A72)</f>
        <v>#REF!</v>
      </c>
      <c r="I127" s="41" t="e" cm="1">
        <f t="array" aca="1" ref="I127" ca="1">I$96*INDEX(INDIRECT("country"&amp;"["&amp;I$95&amp; "]"),'Country performance'!$A72)</f>
        <v>#REF!</v>
      </c>
      <c r="J127" s="41" t="e" cm="1">
        <f t="array" aca="1" ref="J127" ca="1">J$96*INDEX(INDIRECT("country"&amp;"["&amp;J$95&amp; "]"),'Country performance'!$A72)</f>
        <v>#REF!</v>
      </c>
      <c r="K127" s="41" t="e" cm="1">
        <f t="array" aca="1" ref="K127" ca="1">K$96*INDEX(INDIRECT("country"&amp;"["&amp;K$95&amp; "]"),'Country performance'!$A72)</f>
        <v>#REF!</v>
      </c>
      <c r="L127" s="41" t="e" cm="1">
        <f t="array" aca="1" ref="L127" ca="1">L$96*INDEX(INDIRECT("country"&amp;"["&amp;L$95&amp; "]"),'Country performance'!$A72)</f>
        <v>#REF!</v>
      </c>
      <c r="M127" s="41" t="e" cm="1">
        <f t="array" aca="1" ref="M127" ca="1">M$96*INDEX(INDIRECT("country"&amp;"["&amp;M$95&amp; "]"),'Country performance'!$A72)</f>
        <v>#REF!</v>
      </c>
      <c r="N127" s="41" t="e" cm="1">
        <f t="array" aca="1" ref="N127" ca="1">N$96*INDEX(INDIRECT("country"&amp;"["&amp;N$95&amp; "]"),'Country performance'!$A72)</f>
        <v>#REF!</v>
      </c>
      <c r="O127" s="41" t="e" cm="1">
        <f t="array" aca="1" ref="O127" ca="1">O$96*INDEX(INDIRECT("country"&amp;"["&amp;O$95&amp; "]"),'Country performance'!$A72)</f>
        <v>#REF!</v>
      </c>
      <c r="P127" s="41" t="e" cm="1">
        <f t="array" aca="1" ref="P127" ca="1">P$96*INDEX(INDIRECT("country"&amp;"["&amp;P$95&amp; "]"),'Country performance'!$A72)</f>
        <v>#REF!</v>
      </c>
      <c r="Q127" s="41" t="e" cm="1">
        <f t="array" aca="1" ref="Q127" ca="1">Q$96*INDEX(INDIRECT("country"&amp;"["&amp;Q$95&amp; "]"),'Country performance'!$A72)</f>
        <v>#REF!</v>
      </c>
      <c r="R127" t="s">
        <v>662</v>
      </c>
      <c r="S127" s="36">
        <f t="shared" ca="1" si="70"/>
        <v>1</v>
      </c>
      <c r="T127" s="43">
        <f t="shared" ca="1" si="71"/>
        <v>0</v>
      </c>
      <c r="U127">
        <f t="shared" ca="1" si="72"/>
        <v>1</v>
      </c>
      <c r="V127">
        <f t="shared" ca="1" si="73"/>
        <v>0</v>
      </c>
      <c r="W127">
        <f t="shared" ca="1" si="74"/>
        <v>0</v>
      </c>
      <c r="X127">
        <f t="shared" ca="1" si="75"/>
        <v>0</v>
      </c>
      <c r="Y127">
        <f t="shared" ca="1" si="76"/>
        <v>0</v>
      </c>
      <c r="Z127">
        <f t="shared" ca="1" si="77"/>
        <v>0</v>
      </c>
      <c r="AA127">
        <f t="shared" ca="1" si="78"/>
        <v>0</v>
      </c>
      <c r="AB127">
        <f t="shared" ca="1" si="79"/>
        <v>0</v>
      </c>
      <c r="AC127">
        <f t="shared" ca="1" si="80"/>
        <v>0</v>
      </c>
      <c r="AD127">
        <f t="shared" ca="1" si="81"/>
        <v>0</v>
      </c>
      <c r="AE127">
        <f t="shared" ca="1" si="82"/>
        <v>0</v>
      </c>
      <c r="AF127">
        <f t="shared" ca="1" si="83"/>
        <v>0</v>
      </c>
      <c r="AG127">
        <f t="shared" ca="1" si="84"/>
        <v>0</v>
      </c>
      <c r="AI127" s="40"/>
    </row>
    <row r="128" spans="1:35">
      <c r="A128" s="41">
        <f t="shared" ca="1" si="68"/>
        <v>0</v>
      </c>
      <c r="B128" s="42"/>
      <c r="C128" s="71">
        <f t="shared" ca="1" si="69"/>
        <v>0</v>
      </c>
      <c r="D128" s="30" t="str">
        <f>'Country performance'!B32</f>
        <v>High conflict zones per country per sector (SHDB)</v>
      </c>
      <c r="E128" s="41" t="e" cm="1">
        <f t="array" aca="1" ref="E128" ca="1">E$96*INDEX(INDIRECT("country"&amp;"["&amp;E$95&amp; "]"),'Country performance'!$A74)</f>
        <v>#VALUE!</v>
      </c>
      <c r="F128" s="41" t="e" cm="1">
        <f t="array" aca="1" ref="F128" ca="1">F$96*INDEX(INDIRECT("country"&amp;"["&amp;F$95&amp; "]"),'Country performance'!$A73)</f>
        <v>#REF!</v>
      </c>
      <c r="G128" s="41" t="e" cm="1">
        <f t="array" aca="1" ref="G128" ca="1">G$96*INDEX(INDIRECT("country"&amp;"["&amp;G$95&amp; "]"),'Country performance'!$A73)</f>
        <v>#REF!</v>
      </c>
      <c r="H128" s="41" t="e" cm="1">
        <f t="array" aca="1" ref="H128" ca="1">H$96*INDEX(INDIRECT("country"&amp;"["&amp;H$95&amp; "]"),'Country performance'!$A73)</f>
        <v>#REF!</v>
      </c>
      <c r="I128" s="41" t="e" cm="1">
        <f t="array" aca="1" ref="I128" ca="1">I$96*INDEX(INDIRECT("country"&amp;"["&amp;I$95&amp; "]"),'Country performance'!$A73)</f>
        <v>#REF!</v>
      </c>
      <c r="J128" s="41" t="e" cm="1">
        <f t="array" aca="1" ref="J128" ca="1">J$96*INDEX(INDIRECT("country"&amp;"["&amp;J$95&amp; "]"),'Country performance'!$A73)</f>
        <v>#REF!</v>
      </c>
      <c r="K128" s="41" t="e" cm="1">
        <f t="array" aca="1" ref="K128" ca="1">K$96*INDEX(INDIRECT("country"&amp;"["&amp;K$95&amp; "]"),'Country performance'!$A73)</f>
        <v>#REF!</v>
      </c>
      <c r="L128" s="41" t="e" cm="1">
        <f t="array" aca="1" ref="L128" ca="1">L$96*INDEX(INDIRECT("country"&amp;"["&amp;L$95&amp; "]"),'Country performance'!$A73)</f>
        <v>#REF!</v>
      </c>
      <c r="M128" s="41" t="e" cm="1">
        <f t="array" aca="1" ref="M128" ca="1">M$96*INDEX(INDIRECT("country"&amp;"["&amp;M$95&amp; "]"),'Country performance'!$A73)</f>
        <v>#REF!</v>
      </c>
      <c r="N128" s="41" t="e" cm="1">
        <f t="array" aca="1" ref="N128" ca="1">N$96*INDEX(INDIRECT("country"&amp;"["&amp;N$95&amp; "]"),'Country performance'!$A73)</f>
        <v>#REF!</v>
      </c>
      <c r="O128" s="41" t="e" cm="1">
        <f t="array" aca="1" ref="O128" ca="1">O$96*INDEX(INDIRECT("country"&amp;"["&amp;O$95&amp; "]"),'Country performance'!$A73)</f>
        <v>#REF!</v>
      </c>
      <c r="P128" s="41" t="e" cm="1">
        <f t="array" aca="1" ref="P128" ca="1">P$96*INDEX(INDIRECT("country"&amp;"["&amp;P$95&amp; "]"),'Country performance'!$A73)</f>
        <v>#REF!</v>
      </c>
      <c r="Q128" s="41" t="e" cm="1">
        <f t="array" aca="1" ref="Q128" ca="1">Q$96*INDEX(INDIRECT("country"&amp;"["&amp;Q$95&amp; "]"),'Country performance'!$A73)</f>
        <v>#REF!</v>
      </c>
      <c r="R128" t="s">
        <v>662</v>
      </c>
      <c r="S128" s="36">
        <f t="shared" ca="1" si="70"/>
        <v>1</v>
      </c>
      <c r="T128" s="43">
        <f t="shared" ca="1" si="71"/>
        <v>0</v>
      </c>
      <c r="U128">
        <f t="shared" ca="1" si="72"/>
        <v>1</v>
      </c>
      <c r="V128">
        <f t="shared" ca="1" si="73"/>
        <v>0</v>
      </c>
      <c r="W128">
        <f t="shared" ca="1" si="74"/>
        <v>0</v>
      </c>
      <c r="X128">
        <f t="shared" ca="1" si="75"/>
        <v>0</v>
      </c>
      <c r="Y128">
        <f t="shared" ca="1" si="76"/>
        <v>0</v>
      </c>
      <c r="Z128">
        <f t="shared" ca="1" si="77"/>
        <v>0</v>
      </c>
      <c r="AA128">
        <f t="shared" ca="1" si="78"/>
        <v>0</v>
      </c>
      <c r="AB128">
        <f t="shared" ca="1" si="79"/>
        <v>0</v>
      </c>
      <c r="AC128">
        <f t="shared" ca="1" si="80"/>
        <v>0</v>
      </c>
      <c r="AD128">
        <f t="shared" ca="1" si="81"/>
        <v>0</v>
      </c>
      <c r="AE128">
        <f t="shared" ca="1" si="82"/>
        <v>0</v>
      </c>
      <c r="AF128">
        <f t="shared" ca="1" si="83"/>
        <v>0</v>
      </c>
      <c r="AG128">
        <f t="shared" ca="1" si="84"/>
        <v>0</v>
      </c>
      <c r="AI128" s="40"/>
    </row>
    <row r="129" spans="1:35">
      <c r="A129" s="41">
        <f t="shared" ca="1" si="68"/>
        <v>0</v>
      </c>
      <c r="B129" s="42"/>
      <c r="C129" s="71">
        <f t="shared" ca="1" si="69"/>
        <v>0</v>
      </c>
      <c r="D129" s="30" t="str">
        <f>'Country performance'!B33</f>
        <v>Child labour per country per sector (SHDB) (2010-2019)</v>
      </c>
      <c r="E129" s="41" t="e" cm="1">
        <f t="array" aca="1" ref="E129" ca="1">E$96*INDEX(INDIRECT("country"&amp;"["&amp;E$95&amp; "]"),'Country performance'!$A75)</f>
        <v>#VALUE!</v>
      </c>
      <c r="F129" s="41" t="e" cm="1">
        <f t="array" aca="1" ref="F129" ca="1">F$96*INDEX(INDIRECT("country"&amp;"["&amp;F$95&amp; "]"),'Country performance'!$A74)</f>
        <v>#REF!</v>
      </c>
      <c r="G129" s="41" t="e" cm="1">
        <f t="array" aca="1" ref="G129" ca="1">G$96*INDEX(INDIRECT("country"&amp;"["&amp;G$95&amp; "]"),'Country performance'!$A74)</f>
        <v>#REF!</v>
      </c>
      <c r="H129" s="41" t="e" cm="1">
        <f t="array" aca="1" ref="H129" ca="1">H$96*INDEX(INDIRECT("country"&amp;"["&amp;H$95&amp; "]"),'Country performance'!$A74)</f>
        <v>#REF!</v>
      </c>
      <c r="I129" s="41" t="e" cm="1">
        <f t="array" aca="1" ref="I129" ca="1">I$96*INDEX(INDIRECT("country"&amp;"["&amp;I$95&amp; "]"),'Country performance'!$A74)</f>
        <v>#REF!</v>
      </c>
      <c r="J129" s="41" t="e" cm="1">
        <f t="array" aca="1" ref="J129" ca="1">J$96*INDEX(INDIRECT("country"&amp;"["&amp;J$95&amp; "]"),'Country performance'!$A74)</f>
        <v>#REF!</v>
      </c>
      <c r="K129" s="41" t="e" cm="1">
        <f t="array" aca="1" ref="K129" ca="1">K$96*INDEX(INDIRECT("country"&amp;"["&amp;K$95&amp; "]"),'Country performance'!$A74)</f>
        <v>#REF!</v>
      </c>
      <c r="L129" s="41" t="e" cm="1">
        <f t="array" aca="1" ref="L129" ca="1">L$96*INDEX(INDIRECT("country"&amp;"["&amp;L$95&amp; "]"),'Country performance'!$A74)</f>
        <v>#REF!</v>
      </c>
      <c r="M129" s="41" t="e" cm="1">
        <f t="array" aca="1" ref="M129" ca="1">M$96*INDEX(INDIRECT("country"&amp;"["&amp;M$95&amp; "]"),'Country performance'!$A74)</f>
        <v>#REF!</v>
      </c>
      <c r="N129" s="41" t="e" cm="1">
        <f t="array" aca="1" ref="N129" ca="1">N$96*INDEX(INDIRECT("country"&amp;"["&amp;N$95&amp; "]"),'Country performance'!$A74)</f>
        <v>#REF!</v>
      </c>
      <c r="O129" s="41" t="e" cm="1">
        <f t="array" aca="1" ref="O129" ca="1">O$96*INDEX(INDIRECT("country"&amp;"["&amp;O$95&amp; "]"),'Country performance'!$A74)</f>
        <v>#REF!</v>
      </c>
      <c r="P129" s="41" t="e" cm="1">
        <f t="array" aca="1" ref="P129" ca="1">P$96*INDEX(INDIRECT("country"&amp;"["&amp;P$95&amp; "]"),'Country performance'!$A74)</f>
        <v>#REF!</v>
      </c>
      <c r="Q129" s="41" t="e" cm="1">
        <f t="array" aca="1" ref="Q129" ca="1">Q$96*INDEX(INDIRECT("country"&amp;"["&amp;Q$95&amp; "]"),'Country performance'!$A74)</f>
        <v>#REF!</v>
      </c>
      <c r="R129" t="s">
        <v>662</v>
      </c>
      <c r="S129" s="36">
        <f t="shared" ca="1" si="70"/>
        <v>1</v>
      </c>
      <c r="T129" s="43">
        <f t="shared" ca="1" si="71"/>
        <v>0</v>
      </c>
      <c r="U129">
        <f t="shared" ca="1" si="72"/>
        <v>1</v>
      </c>
      <c r="V129">
        <f t="shared" ca="1" si="73"/>
        <v>0</v>
      </c>
      <c r="W129">
        <f t="shared" ca="1" si="74"/>
        <v>0</v>
      </c>
      <c r="X129">
        <f t="shared" ca="1" si="75"/>
        <v>0</v>
      </c>
      <c r="Y129">
        <f t="shared" ca="1" si="76"/>
        <v>0</v>
      </c>
      <c r="Z129">
        <f t="shared" ca="1" si="77"/>
        <v>0</v>
      </c>
      <c r="AA129">
        <f t="shared" ca="1" si="78"/>
        <v>0</v>
      </c>
      <c r="AB129">
        <f t="shared" ca="1" si="79"/>
        <v>0</v>
      </c>
      <c r="AC129">
        <f t="shared" ca="1" si="80"/>
        <v>0</v>
      </c>
      <c r="AD129">
        <f t="shared" ca="1" si="81"/>
        <v>0</v>
      </c>
      <c r="AE129">
        <f t="shared" ca="1" si="82"/>
        <v>0</v>
      </c>
      <c r="AF129">
        <f t="shared" ca="1" si="83"/>
        <v>0</v>
      </c>
      <c r="AG129">
        <f t="shared" ca="1" si="84"/>
        <v>0</v>
      </c>
      <c r="AI129" s="40"/>
    </row>
    <row r="130" spans="1:35">
      <c r="A130" s="41">
        <f t="shared" ca="1" si="68"/>
        <v>24.299999999999997</v>
      </c>
      <c r="B130" s="42"/>
      <c r="C130" s="71">
        <f t="shared" ca="1" si="69"/>
        <v>1</v>
      </c>
      <c r="D130" s="30" t="str">
        <f>'Country performance'!B34</f>
        <v>Food Security Index (FSI) (2022)</v>
      </c>
      <c r="E130" s="41" cm="1">
        <f t="array" aca="1" ref="E130" ca="1">E$96*INDEX(INDIRECT("country"&amp;"["&amp;E$95&amp; "]"),'Country performance'!$A76)</f>
        <v>24.299999999999997</v>
      </c>
      <c r="F130" s="41" t="e" cm="1">
        <f t="array" aca="1" ref="F130" ca="1">F$96*INDEX(INDIRECT("country"&amp;"["&amp;F$95&amp; "]"),'Country performance'!$A75)</f>
        <v>#REF!</v>
      </c>
      <c r="G130" s="41" t="e" cm="1">
        <f t="array" aca="1" ref="G130" ca="1">G$96*INDEX(INDIRECT("country"&amp;"["&amp;G$95&amp; "]"),'Country performance'!$A75)</f>
        <v>#REF!</v>
      </c>
      <c r="H130" s="41" t="e" cm="1">
        <f t="array" aca="1" ref="H130" ca="1">H$96*INDEX(INDIRECT("country"&amp;"["&amp;H$95&amp; "]"),'Country performance'!$A75)</f>
        <v>#REF!</v>
      </c>
      <c r="I130" s="41" t="e" cm="1">
        <f t="array" aca="1" ref="I130" ca="1">I$96*INDEX(INDIRECT("country"&amp;"["&amp;I$95&amp; "]"),'Country performance'!$A75)</f>
        <v>#REF!</v>
      </c>
      <c r="J130" s="41" t="e" cm="1">
        <f t="array" aca="1" ref="J130" ca="1">J$96*INDEX(INDIRECT("country"&amp;"["&amp;J$95&amp; "]"),'Country performance'!$A75)</f>
        <v>#REF!</v>
      </c>
      <c r="K130" s="41" t="e" cm="1">
        <f t="array" aca="1" ref="K130" ca="1">K$96*INDEX(INDIRECT("country"&amp;"["&amp;K$95&amp; "]"),'Country performance'!$A75)</f>
        <v>#REF!</v>
      </c>
      <c r="L130" s="41" t="e" cm="1">
        <f t="array" aca="1" ref="L130" ca="1">L$96*INDEX(INDIRECT("country"&amp;"["&amp;L$95&amp; "]"),'Country performance'!$A75)</f>
        <v>#REF!</v>
      </c>
      <c r="M130" s="41" t="e" cm="1">
        <f t="array" aca="1" ref="M130" ca="1">M$96*INDEX(INDIRECT("country"&amp;"["&amp;M$95&amp; "]"),'Country performance'!$A75)</f>
        <v>#REF!</v>
      </c>
      <c r="N130" s="41" t="e" cm="1">
        <f t="array" aca="1" ref="N130" ca="1">N$96*INDEX(INDIRECT("country"&amp;"["&amp;N$95&amp; "]"),'Country performance'!$A75)</f>
        <v>#REF!</v>
      </c>
      <c r="O130" s="41" t="e" cm="1">
        <f t="array" aca="1" ref="O130" ca="1">O$96*INDEX(INDIRECT("country"&amp;"["&amp;O$95&amp; "]"),'Country performance'!$A75)</f>
        <v>#REF!</v>
      </c>
      <c r="P130" s="41" t="e" cm="1">
        <f t="array" aca="1" ref="P130" ca="1">P$96*INDEX(INDIRECT("country"&amp;"["&amp;P$95&amp; "]"),'Country performance'!$A75)</f>
        <v>#REF!</v>
      </c>
      <c r="Q130" s="41" t="e" cm="1">
        <f t="array" aca="1" ref="Q130" ca="1">Q$96*INDEX(INDIRECT("country"&amp;"["&amp;Q$95&amp; "]"),'Country performance'!$A75)</f>
        <v>#REF!</v>
      </c>
      <c r="R130" t="s">
        <v>662</v>
      </c>
      <c r="S130" s="36">
        <f t="shared" ca="1" si="70"/>
        <v>0</v>
      </c>
      <c r="T130" s="43">
        <f t="shared" ca="1" si="71"/>
        <v>1</v>
      </c>
      <c r="U130">
        <f t="shared" ca="1" si="72"/>
        <v>0</v>
      </c>
      <c r="V130">
        <f t="shared" ca="1" si="73"/>
        <v>0</v>
      </c>
      <c r="W130">
        <f t="shared" ca="1" si="74"/>
        <v>0</v>
      </c>
      <c r="X130">
        <f t="shared" ca="1" si="75"/>
        <v>0</v>
      </c>
      <c r="Y130">
        <f t="shared" ca="1" si="76"/>
        <v>0</v>
      </c>
      <c r="Z130">
        <f t="shared" ca="1" si="77"/>
        <v>0</v>
      </c>
      <c r="AA130">
        <f t="shared" ca="1" si="78"/>
        <v>0</v>
      </c>
      <c r="AB130">
        <f t="shared" ca="1" si="79"/>
        <v>0</v>
      </c>
      <c r="AC130">
        <f t="shared" ca="1" si="80"/>
        <v>0</v>
      </c>
      <c r="AD130">
        <f t="shared" ca="1" si="81"/>
        <v>0</v>
      </c>
      <c r="AE130">
        <f t="shared" ca="1" si="82"/>
        <v>0</v>
      </c>
      <c r="AF130">
        <f t="shared" ca="1" si="83"/>
        <v>0</v>
      </c>
      <c r="AG130">
        <f t="shared" ca="1" si="84"/>
        <v>0</v>
      </c>
      <c r="AI130" s="40"/>
    </row>
    <row r="131" spans="1:35">
      <c r="A131" s="41">
        <f t="shared" ca="1" si="68"/>
        <v>0</v>
      </c>
      <c r="B131" s="42"/>
      <c r="C131" s="71">
        <f t="shared" ca="1" si="69"/>
        <v>0</v>
      </c>
      <c r="D131" s="30" t="str">
        <f>'Country performance'!B35</f>
        <v>Disease outbreaks?</v>
      </c>
      <c r="E131" s="41" t="e" cm="1">
        <f t="array" aca="1" ref="E131" ca="1">E$96*INDEX(INDIRECT("country"&amp;"["&amp;E$95&amp; "]"),'Country performance'!$A77)</f>
        <v>#VALUE!</v>
      </c>
      <c r="F131" s="41" t="e" cm="1">
        <f t="array" aca="1" ref="F131" ca="1">F$96*INDEX(INDIRECT("country"&amp;"["&amp;F$95&amp; "]"),'Country performance'!$A76)</f>
        <v>#REF!</v>
      </c>
      <c r="G131" s="41" t="e" cm="1">
        <f t="array" aca="1" ref="G131" ca="1">G$96*INDEX(INDIRECT("country"&amp;"["&amp;G$95&amp; "]"),'Country performance'!$A76)</f>
        <v>#REF!</v>
      </c>
      <c r="H131" s="41" t="e" cm="1">
        <f t="array" aca="1" ref="H131" ca="1">H$96*INDEX(INDIRECT("country"&amp;"["&amp;H$95&amp; "]"),'Country performance'!$A76)</f>
        <v>#REF!</v>
      </c>
      <c r="I131" s="41" t="e" cm="1">
        <f t="array" aca="1" ref="I131" ca="1">I$96*INDEX(INDIRECT("country"&amp;"["&amp;I$95&amp; "]"),'Country performance'!$A76)</f>
        <v>#REF!</v>
      </c>
      <c r="J131" s="41" t="e" cm="1">
        <f t="array" aca="1" ref="J131" ca="1">J$96*INDEX(INDIRECT("country"&amp;"["&amp;J$95&amp; "]"),'Country performance'!$A76)</f>
        <v>#REF!</v>
      </c>
      <c r="K131" s="41" t="e" cm="1">
        <f t="array" aca="1" ref="K131" ca="1">K$96*INDEX(INDIRECT("country"&amp;"["&amp;K$95&amp; "]"),'Country performance'!$A76)</f>
        <v>#REF!</v>
      </c>
      <c r="L131" s="41" t="e" cm="1">
        <f t="array" aca="1" ref="L131" ca="1">L$96*INDEX(INDIRECT("country"&amp;"["&amp;L$95&amp; "]"),'Country performance'!$A76)</f>
        <v>#REF!</v>
      </c>
      <c r="M131" s="41" t="e" cm="1">
        <f t="array" aca="1" ref="M131" ca="1">M$96*INDEX(INDIRECT("country"&amp;"["&amp;M$95&amp; "]"),'Country performance'!$A76)</f>
        <v>#REF!</v>
      </c>
      <c r="N131" s="41" t="e" cm="1">
        <f t="array" aca="1" ref="N131" ca="1">N$96*INDEX(INDIRECT("country"&amp;"["&amp;N$95&amp; "]"),'Country performance'!$A76)</f>
        <v>#REF!</v>
      </c>
      <c r="O131" s="41" t="e" cm="1">
        <f t="array" aca="1" ref="O131" ca="1">O$96*INDEX(INDIRECT("country"&amp;"["&amp;O$95&amp; "]"),'Country performance'!$A76)</f>
        <v>#REF!</v>
      </c>
      <c r="P131" s="41" t="e" cm="1">
        <f t="array" aca="1" ref="P131" ca="1">P$96*INDEX(INDIRECT("country"&amp;"["&amp;P$95&amp; "]"),'Country performance'!$A76)</f>
        <v>#REF!</v>
      </c>
      <c r="Q131" s="41" t="e" cm="1">
        <f t="array" aca="1" ref="Q131" ca="1">Q$96*INDEX(INDIRECT("country"&amp;"["&amp;Q$95&amp; "]"),'Country performance'!$A76)</f>
        <v>#REF!</v>
      </c>
      <c r="R131" t="s">
        <v>662</v>
      </c>
      <c r="S131" s="36">
        <f t="shared" ca="1" si="70"/>
        <v>1</v>
      </c>
      <c r="T131" s="43">
        <f t="shared" ca="1" si="71"/>
        <v>0</v>
      </c>
      <c r="U131">
        <f t="shared" ca="1" si="72"/>
        <v>1</v>
      </c>
      <c r="V131">
        <f t="shared" ca="1" si="73"/>
        <v>0</v>
      </c>
      <c r="W131">
        <f t="shared" ca="1" si="74"/>
        <v>0</v>
      </c>
      <c r="X131">
        <f t="shared" ca="1" si="75"/>
        <v>0</v>
      </c>
      <c r="Y131">
        <f t="shared" ca="1" si="76"/>
        <v>0</v>
      </c>
      <c r="Z131">
        <f t="shared" ca="1" si="77"/>
        <v>0</v>
      </c>
      <c r="AA131">
        <f t="shared" ca="1" si="78"/>
        <v>0</v>
      </c>
      <c r="AB131">
        <f t="shared" ca="1" si="79"/>
        <v>0</v>
      </c>
      <c r="AC131">
        <f t="shared" ca="1" si="80"/>
        <v>0</v>
      </c>
      <c r="AD131">
        <f t="shared" ca="1" si="81"/>
        <v>0</v>
      </c>
      <c r="AE131">
        <f t="shared" ca="1" si="82"/>
        <v>0</v>
      </c>
      <c r="AF131">
        <f t="shared" ca="1" si="83"/>
        <v>0</v>
      </c>
      <c r="AG131">
        <f t="shared" ca="1" si="84"/>
        <v>0</v>
      </c>
      <c r="AI131" s="40"/>
    </row>
    <row r="132" spans="1:35">
      <c r="A132" s="41">
        <f t="shared" ca="1" si="68"/>
        <v>0</v>
      </c>
      <c r="B132" s="42"/>
      <c r="C132" s="71">
        <f t="shared" ca="1" si="69"/>
        <v>0</v>
      </c>
      <c r="D132" s="30" t="str">
        <f>'Country performance'!B36</f>
        <v>Land-use regulation?</v>
      </c>
      <c r="E132" s="41" t="e" cm="1">
        <f t="array" aca="1" ref="E132" ca="1">E$96*INDEX(INDIRECT("country"&amp;"["&amp;E$95&amp; "]"),'Country performance'!$A78)</f>
        <v>#VALUE!</v>
      </c>
      <c r="F132" s="41" t="e" cm="1">
        <f t="array" aca="1" ref="F132" ca="1">F$96*INDEX(INDIRECT("country"&amp;"["&amp;F$95&amp; "]"),'Country performance'!$A77)</f>
        <v>#REF!</v>
      </c>
      <c r="G132" s="41" t="e" cm="1">
        <f t="array" aca="1" ref="G132" ca="1">G$96*INDEX(INDIRECT("country"&amp;"["&amp;G$95&amp; "]"),'Country performance'!$A77)</f>
        <v>#REF!</v>
      </c>
      <c r="H132" s="41" t="e" cm="1">
        <f t="array" aca="1" ref="H132" ca="1">H$96*INDEX(INDIRECT("country"&amp;"["&amp;H$95&amp; "]"),'Country performance'!$A77)</f>
        <v>#REF!</v>
      </c>
      <c r="I132" s="41" t="e" cm="1">
        <f t="array" aca="1" ref="I132" ca="1">I$96*INDEX(INDIRECT("country"&amp;"["&amp;I$95&amp; "]"),'Country performance'!$A77)</f>
        <v>#REF!</v>
      </c>
      <c r="J132" s="41" t="e" cm="1">
        <f t="array" aca="1" ref="J132" ca="1">J$96*INDEX(INDIRECT("country"&amp;"["&amp;J$95&amp; "]"),'Country performance'!$A77)</f>
        <v>#REF!</v>
      </c>
      <c r="K132" s="41" t="e" cm="1">
        <f t="array" aca="1" ref="K132" ca="1">K$96*INDEX(INDIRECT("country"&amp;"["&amp;K$95&amp; "]"),'Country performance'!$A77)</f>
        <v>#REF!</v>
      </c>
      <c r="L132" s="41" t="e" cm="1">
        <f t="array" aca="1" ref="L132" ca="1">L$96*INDEX(INDIRECT("country"&amp;"["&amp;L$95&amp; "]"),'Country performance'!$A77)</f>
        <v>#REF!</v>
      </c>
      <c r="M132" s="41" t="e" cm="1">
        <f t="array" aca="1" ref="M132" ca="1">M$96*INDEX(INDIRECT("country"&amp;"["&amp;M$95&amp; "]"),'Country performance'!$A77)</f>
        <v>#REF!</v>
      </c>
      <c r="N132" s="41" t="e" cm="1">
        <f t="array" aca="1" ref="N132" ca="1">N$96*INDEX(INDIRECT("country"&amp;"["&amp;N$95&amp; "]"),'Country performance'!$A77)</f>
        <v>#REF!</v>
      </c>
      <c r="O132" s="41" t="e" cm="1">
        <f t="array" aca="1" ref="O132" ca="1">O$96*INDEX(INDIRECT("country"&amp;"["&amp;O$95&amp; "]"),'Country performance'!$A77)</f>
        <v>#REF!</v>
      </c>
      <c r="P132" s="41" t="e" cm="1">
        <f t="array" aca="1" ref="P132" ca="1">P$96*INDEX(INDIRECT("country"&amp;"["&amp;P$95&amp; "]"),'Country performance'!$A77)</f>
        <v>#REF!</v>
      </c>
      <c r="Q132" s="41" t="e" cm="1">
        <f t="array" aca="1" ref="Q132" ca="1">Q$96*INDEX(INDIRECT("country"&amp;"["&amp;Q$95&amp; "]"),'Country performance'!$A77)</f>
        <v>#REF!</v>
      </c>
      <c r="R132" t="s">
        <v>662</v>
      </c>
      <c r="S132" s="36">
        <f t="shared" ca="1" si="70"/>
        <v>1</v>
      </c>
      <c r="T132" s="43">
        <f t="shared" ca="1" si="71"/>
        <v>0</v>
      </c>
      <c r="U132">
        <f t="shared" ca="1" si="72"/>
        <v>1</v>
      </c>
      <c r="V132">
        <f t="shared" ca="1" si="73"/>
        <v>0</v>
      </c>
      <c r="W132">
        <f t="shared" ca="1" si="74"/>
        <v>0</v>
      </c>
      <c r="X132">
        <f t="shared" ca="1" si="75"/>
        <v>0</v>
      </c>
      <c r="Y132">
        <f t="shared" ca="1" si="76"/>
        <v>0</v>
      </c>
      <c r="Z132">
        <f t="shared" ca="1" si="77"/>
        <v>0</v>
      </c>
      <c r="AA132">
        <f t="shared" ca="1" si="78"/>
        <v>0</v>
      </c>
      <c r="AB132">
        <f t="shared" ca="1" si="79"/>
        <v>0</v>
      </c>
      <c r="AC132">
        <f t="shared" ca="1" si="80"/>
        <v>0</v>
      </c>
      <c r="AD132">
        <f t="shared" ca="1" si="81"/>
        <v>0</v>
      </c>
      <c r="AE132">
        <f t="shared" ca="1" si="82"/>
        <v>0</v>
      </c>
      <c r="AF132">
        <f t="shared" ca="1" si="83"/>
        <v>0</v>
      </c>
      <c r="AG132">
        <f t="shared" ca="1" si="84"/>
        <v>0</v>
      </c>
      <c r="AI132" s="40"/>
    </row>
    <row r="133" spans="1:35">
      <c r="A133" s="41">
        <f t="shared" ca="1" si="68"/>
        <v>0</v>
      </c>
      <c r="B133" s="42"/>
      <c r="C133" s="71">
        <f t="shared" ca="1" si="69"/>
        <v>0</v>
      </c>
      <c r="D133" s="30">
        <f>'Country performance'!B37</f>
        <v>0</v>
      </c>
      <c r="E133" s="41" t="e" cm="1">
        <f t="array" aca="1" ref="E133" ca="1">E$96*INDEX(INDIRECT("country"&amp;"["&amp;E$95&amp; "]"),'Country performance'!$A78)</f>
        <v>#VALUE!</v>
      </c>
      <c r="F133" s="41" t="e" cm="1">
        <f t="array" aca="1" ref="F133" ca="1">F$96*INDEX(INDIRECT("country"&amp;"["&amp;F$95&amp; "]"),'Country performance'!$A78)</f>
        <v>#REF!</v>
      </c>
      <c r="G133" s="41" t="e" cm="1">
        <f t="array" aca="1" ref="G133" ca="1">G$96*INDEX(INDIRECT("country"&amp;"["&amp;G$95&amp; "]"),'Country performance'!$A78)</f>
        <v>#REF!</v>
      </c>
      <c r="H133" s="41" t="e" cm="1">
        <f t="array" aca="1" ref="H133" ca="1">H$96*INDEX(INDIRECT("country"&amp;"["&amp;H$95&amp; "]"),'Country performance'!$A78)</f>
        <v>#REF!</v>
      </c>
      <c r="I133" s="41" t="e" cm="1">
        <f t="array" aca="1" ref="I133" ca="1">I$96*INDEX(INDIRECT("country"&amp;"["&amp;I$95&amp; "]"),'Country performance'!$A78)</f>
        <v>#REF!</v>
      </c>
      <c r="J133" s="41" t="e" cm="1">
        <f t="array" aca="1" ref="J133" ca="1">J$96*INDEX(INDIRECT("country"&amp;"["&amp;J$95&amp; "]"),'Country performance'!$A78)</f>
        <v>#REF!</v>
      </c>
      <c r="K133" s="41" t="e" cm="1">
        <f t="array" aca="1" ref="K133" ca="1">K$96*INDEX(INDIRECT("country"&amp;"["&amp;K$95&amp; "]"),'Country performance'!$A78)</f>
        <v>#REF!</v>
      </c>
      <c r="L133" s="41" t="e" cm="1">
        <f t="array" aca="1" ref="L133" ca="1">L$96*INDEX(INDIRECT("country"&amp;"["&amp;L$95&amp; "]"),'Country performance'!$A78)</f>
        <v>#REF!</v>
      </c>
      <c r="M133" s="41" t="e" cm="1">
        <f t="array" aca="1" ref="M133" ca="1">M$96*INDEX(INDIRECT("country"&amp;"["&amp;M$95&amp; "]"),'Country performance'!$A78)</f>
        <v>#REF!</v>
      </c>
      <c r="N133" s="41" t="e" cm="1">
        <f t="array" aca="1" ref="N133" ca="1">N$96*INDEX(INDIRECT("country"&amp;"["&amp;N$95&amp; "]"),'Country performance'!$A78)</f>
        <v>#REF!</v>
      </c>
      <c r="O133" s="41" t="e" cm="1">
        <f t="array" aca="1" ref="O133" ca="1">O$96*INDEX(INDIRECT("country"&amp;"["&amp;O$95&amp; "]"),'Country performance'!$A78)</f>
        <v>#REF!</v>
      </c>
      <c r="P133" s="41" t="e" cm="1">
        <f t="array" aca="1" ref="P133" ca="1">P$96*INDEX(INDIRECT("country"&amp;"["&amp;P$95&amp; "]"),'Country performance'!$A78)</f>
        <v>#REF!</v>
      </c>
      <c r="Q133" s="41" t="e" cm="1">
        <f t="array" aca="1" ref="Q133" ca="1">Q$96*INDEX(INDIRECT("country"&amp;"["&amp;Q$95&amp; "]"),'Country performance'!$A78)</f>
        <v>#REF!</v>
      </c>
      <c r="R133" t="s">
        <v>662</v>
      </c>
      <c r="S133" s="36">
        <f t="shared" ca="1" si="70"/>
        <v>1</v>
      </c>
      <c r="T133" s="43">
        <f t="shared" ca="1" si="71"/>
        <v>0</v>
      </c>
      <c r="U133">
        <f t="shared" ca="1" si="72"/>
        <v>1</v>
      </c>
      <c r="V133">
        <f t="shared" ca="1" si="73"/>
        <v>0</v>
      </c>
      <c r="W133">
        <f t="shared" ca="1" si="74"/>
        <v>0</v>
      </c>
      <c r="X133">
        <f t="shared" ca="1" si="75"/>
        <v>0</v>
      </c>
      <c r="Y133">
        <f t="shared" ca="1" si="76"/>
        <v>0</v>
      </c>
      <c r="Z133">
        <f t="shared" ca="1" si="77"/>
        <v>0</v>
      </c>
      <c r="AA133">
        <f t="shared" ca="1" si="78"/>
        <v>0</v>
      </c>
      <c r="AB133">
        <f t="shared" ca="1" si="79"/>
        <v>0</v>
      </c>
      <c r="AC133">
        <f t="shared" ca="1" si="80"/>
        <v>0</v>
      </c>
      <c r="AD133">
        <f t="shared" ca="1" si="81"/>
        <v>0</v>
      </c>
      <c r="AE133">
        <f t="shared" ca="1" si="82"/>
        <v>0</v>
      </c>
      <c r="AF133">
        <f t="shared" ca="1" si="83"/>
        <v>0</v>
      </c>
      <c r="AG133">
        <f t="shared" ca="1" si="84"/>
        <v>0</v>
      </c>
      <c r="AI133" s="40"/>
    </row>
    <row r="134" spans="1:35">
      <c r="A134" s="41">
        <f t="shared" ca="1" si="68"/>
        <v>0</v>
      </c>
      <c r="B134" s="42"/>
      <c r="C134" s="71">
        <f t="shared" ca="1" si="69"/>
        <v>0</v>
      </c>
      <c r="D134" s="30">
        <f>'Country performance'!B38</f>
        <v>0</v>
      </c>
      <c r="E134" s="41" cm="1">
        <f t="array" aca="1" ref="E134" ca="1">E$96*INDEX(INDIRECT("country"&amp;"["&amp;E$95&amp; "]"),'Country performance'!$A79)</f>
        <v>0</v>
      </c>
      <c r="F134" s="41" t="e" cm="1">
        <f t="array" aca="1" ref="F134" ca="1">F$96*INDEX(INDIRECT("country"&amp;"["&amp;F$95&amp; "]"),'Country performance'!$A79)</f>
        <v>#REF!</v>
      </c>
      <c r="G134" s="41" t="e" cm="1">
        <f t="array" aca="1" ref="G134" ca="1">G$96*INDEX(INDIRECT("country"&amp;"["&amp;G$95&amp; "]"),'Country performance'!$A79)</f>
        <v>#REF!</v>
      </c>
      <c r="H134" s="41" t="e" cm="1">
        <f t="array" aca="1" ref="H134" ca="1">H$96*INDEX(INDIRECT("country"&amp;"["&amp;H$95&amp; "]"),'Country performance'!$A79)</f>
        <v>#REF!</v>
      </c>
      <c r="I134" s="41" t="e" cm="1">
        <f t="array" aca="1" ref="I134" ca="1">I$96*INDEX(INDIRECT("country"&amp;"["&amp;I$95&amp; "]"),'Country performance'!$A79)</f>
        <v>#REF!</v>
      </c>
      <c r="J134" s="41" t="e" cm="1">
        <f t="array" aca="1" ref="J134" ca="1">J$96*INDEX(INDIRECT("country"&amp;"["&amp;J$95&amp; "]"),'Country performance'!$A79)</f>
        <v>#REF!</v>
      </c>
      <c r="K134" s="41" t="e" cm="1">
        <f t="array" aca="1" ref="K134" ca="1">K$96*INDEX(INDIRECT("country"&amp;"["&amp;K$95&amp; "]"),'Country performance'!$A79)</f>
        <v>#REF!</v>
      </c>
      <c r="L134" s="41" t="e" cm="1">
        <f t="array" aca="1" ref="L134" ca="1">L$96*INDEX(INDIRECT("country"&amp;"["&amp;L$95&amp; "]"),'Country performance'!$A79)</f>
        <v>#REF!</v>
      </c>
      <c r="M134" s="41" t="e" cm="1">
        <f t="array" aca="1" ref="M134" ca="1">M$96*INDEX(INDIRECT("country"&amp;"["&amp;M$95&amp; "]"),'Country performance'!$A79)</f>
        <v>#REF!</v>
      </c>
      <c r="N134" s="41" t="e" cm="1">
        <f t="array" aca="1" ref="N134" ca="1">N$96*INDEX(INDIRECT("country"&amp;"["&amp;N$95&amp; "]"),'Country performance'!$A79)</f>
        <v>#REF!</v>
      </c>
      <c r="O134" s="41" t="e" cm="1">
        <f t="array" aca="1" ref="O134" ca="1">O$96*INDEX(INDIRECT("country"&amp;"["&amp;O$95&amp; "]"),'Country performance'!$A79)</f>
        <v>#REF!</v>
      </c>
      <c r="P134" s="41" t="e" cm="1">
        <f t="array" aca="1" ref="P134" ca="1">P$96*INDEX(INDIRECT("country"&amp;"["&amp;P$95&amp; "]"),'Country performance'!$A79)</f>
        <v>#REF!</v>
      </c>
      <c r="Q134" s="41" t="e" cm="1">
        <f t="array" aca="1" ref="Q134" ca="1">Q$96*INDEX(INDIRECT("country"&amp;"["&amp;Q$95&amp; "]"),'Country performance'!$A79)</f>
        <v>#REF!</v>
      </c>
      <c r="R134" t="s">
        <v>662</v>
      </c>
      <c r="S134" s="36">
        <f t="shared" ca="1" si="70"/>
        <v>1</v>
      </c>
      <c r="T134" s="43">
        <f t="shared" ca="1" si="71"/>
        <v>0</v>
      </c>
      <c r="U134">
        <f t="shared" ca="1" si="72"/>
        <v>1</v>
      </c>
      <c r="V134">
        <f t="shared" ca="1" si="73"/>
        <v>0</v>
      </c>
      <c r="W134">
        <f t="shared" ca="1" si="74"/>
        <v>0</v>
      </c>
      <c r="X134">
        <f t="shared" ca="1" si="75"/>
        <v>0</v>
      </c>
      <c r="Y134">
        <f t="shared" ca="1" si="76"/>
        <v>0</v>
      </c>
      <c r="Z134">
        <f t="shared" ca="1" si="77"/>
        <v>0</v>
      </c>
      <c r="AA134">
        <f t="shared" ca="1" si="78"/>
        <v>0</v>
      </c>
      <c r="AB134">
        <f t="shared" ca="1" si="79"/>
        <v>0</v>
      </c>
      <c r="AC134">
        <f t="shared" ca="1" si="80"/>
        <v>0</v>
      </c>
      <c r="AD134">
        <f t="shared" ca="1" si="81"/>
        <v>0</v>
      </c>
      <c r="AE134">
        <f t="shared" ca="1" si="82"/>
        <v>0</v>
      </c>
      <c r="AF134">
        <f t="shared" ca="1" si="83"/>
        <v>0</v>
      </c>
      <c r="AG134">
        <f t="shared" ca="1" si="84"/>
        <v>0</v>
      </c>
      <c r="AI134" s="40"/>
    </row>
    <row r="135" spans="1:35">
      <c r="A135" s="41">
        <f t="shared" ca="1" si="68"/>
        <v>0</v>
      </c>
      <c r="B135" s="42"/>
      <c r="C135" s="71">
        <f t="shared" ca="1" si="69"/>
        <v>0</v>
      </c>
      <c r="D135" s="30">
        <f>'Country performance'!B39</f>
        <v>0</v>
      </c>
      <c r="E135" s="41" cm="1">
        <f t="array" aca="1" ref="E135" ca="1">E$96*INDEX(INDIRECT("country"&amp;"["&amp;E$95&amp; "]"),'Country performance'!$A80)</f>
        <v>0</v>
      </c>
      <c r="F135" s="41" t="e" cm="1">
        <f t="array" aca="1" ref="F135" ca="1">F$96*INDEX(INDIRECT("country"&amp;"["&amp;F$95&amp; "]"),'Country performance'!$A80)</f>
        <v>#REF!</v>
      </c>
      <c r="G135" s="41" t="e" cm="1">
        <f t="array" aca="1" ref="G135" ca="1">G$96*INDEX(INDIRECT("country"&amp;"["&amp;G$95&amp; "]"),'Country performance'!$A80)</f>
        <v>#REF!</v>
      </c>
      <c r="H135" s="41" t="e" cm="1">
        <f t="array" aca="1" ref="H135" ca="1">H$96*INDEX(INDIRECT("country"&amp;"["&amp;H$95&amp; "]"),'Country performance'!$A80)</f>
        <v>#REF!</v>
      </c>
      <c r="I135" s="41" t="e" cm="1">
        <f t="array" aca="1" ref="I135" ca="1">I$96*INDEX(INDIRECT("country"&amp;"["&amp;I$95&amp; "]"),'Country performance'!$A80)</f>
        <v>#REF!</v>
      </c>
      <c r="J135" s="41" t="e" cm="1">
        <f t="array" aca="1" ref="J135" ca="1">J$96*INDEX(INDIRECT("country"&amp;"["&amp;J$95&amp; "]"),'Country performance'!$A80)</f>
        <v>#REF!</v>
      </c>
      <c r="K135" s="41" t="e" cm="1">
        <f t="array" aca="1" ref="K135" ca="1">K$96*INDEX(INDIRECT("country"&amp;"["&amp;K$95&amp; "]"),'Country performance'!$A80)</f>
        <v>#REF!</v>
      </c>
      <c r="L135" s="41" t="e" cm="1">
        <f t="array" aca="1" ref="L135" ca="1">L$96*INDEX(INDIRECT("country"&amp;"["&amp;L$95&amp; "]"),'Country performance'!$A80)</f>
        <v>#REF!</v>
      </c>
      <c r="M135" s="41" t="e" cm="1">
        <f t="array" aca="1" ref="M135" ca="1">M$96*INDEX(INDIRECT("country"&amp;"["&amp;M$95&amp; "]"),'Country performance'!$A80)</f>
        <v>#REF!</v>
      </c>
      <c r="N135" s="41" t="e" cm="1">
        <f t="array" aca="1" ref="N135" ca="1">N$96*INDEX(INDIRECT("country"&amp;"["&amp;N$95&amp; "]"),'Country performance'!$A80)</f>
        <v>#REF!</v>
      </c>
      <c r="O135" s="41" t="e" cm="1">
        <f t="array" aca="1" ref="O135" ca="1">O$96*INDEX(INDIRECT("country"&amp;"["&amp;O$95&amp; "]"),'Country performance'!$A80)</f>
        <v>#REF!</v>
      </c>
      <c r="P135" s="41" t="e" cm="1">
        <f t="array" aca="1" ref="P135" ca="1">P$96*INDEX(INDIRECT("country"&amp;"["&amp;P$95&amp; "]"),'Country performance'!$A80)</f>
        <v>#REF!</v>
      </c>
      <c r="Q135" s="41" t="e" cm="1">
        <f t="array" aca="1" ref="Q135" ca="1">Q$96*INDEX(INDIRECT("country"&amp;"["&amp;Q$95&amp; "]"),'Country performance'!$A80)</f>
        <v>#REF!</v>
      </c>
      <c r="R135" t="s">
        <v>662</v>
      </c>
      <c r="S135" s="36">
        <f t="shared" ca="1" si="70"/>
        <v>1</v>
      </c>
      <c r="T135" s="43">
        <f t="shared" ca="1" si="71"/>
        <v>0</v>
      </c>
      <c r="U135">
        <f t="shared" ca="1" si="72"/>
        <v>1</v>
      </c>
      <c r="V135">
        <f t="shared" ca="1" si="73"/>
        <v>0</v>
      </c>
      <c r="W135">
        <f t="shared" ca="1" si="74"/>
        <v>0</v>
      </c>
      <c r="X135">
        <f t="shared" ca="1" si="75"/>
        <v>0</v>
      </c>
      <c r="Y135">
        <f t="shared" ca="1" si="76"/>
        <v>0</v>
      </c>
      <c r="Z135">
        <f t="shared" ca="1" si="77"/>
        <v>0</v>
      </c>
      <c r="AA135">
        <f t="shared" ca="1" si="78"/>
        <v>0</v>
      </c>
      <c r="AB135">
        <f t="shared" ca="1" si="79"/>
        <v>0</v>
      </c>
      <c r="AC135">
        <f t="shared" ca="1" si="80"/>
        <v>0</v>
      </c>
      <c r="AD135">
        <f t="shared" ca="1" si="81"/>
        <v>0</v>
      </c>
      <c r="AE135">
        <f t="shared" ca="1" si="82"/>
        <v>0</v>
      </c>
      <c r="AF135">
        <f t="shared" ca="1" si="83"/>
        <v>0</v>
      </c>
      <c r="AG135">
        <f t="shared" ca="1" si="84"/>
        <v>0</v>
      </c>
      <c r="AI135" s="40"/>
    </row>
    <row r="136" spans="1:35">
      <c r="A136" s="41">
        <f t="shared" ca="1" si="68"/>
        <v>0</v>
      </c>
      <c r="B136" s="42"/>
      <c r="C136" s="71">
        <f t="shared" ca="1" si="69"/>
        <v>0</v>
      </c>
      <c r="D136" s="30">
        <f>'Country performance'!B40</f>
        <v>0</v>
      </c>
      <c r="E136" s="41" cm="1">
        <f t="array" aca="1" ref="E136" ca="1">E$96*INDEX(INDIRECT("country"&amp;"["&amp;E$95&amp; "]"),'Country performance'!$A81)</f>
        <v>0</v>
      </c>
      <c r="F136" s="41" t="e" cm="1">
        <f t="array" aca="1" ref="F136" ca="1">F$96*INDEX(INDIRECT("country"&amp;"["&amp;F$95&amp; "]"),'Country performance'!$A81)</f>
        <v>#REF!</v>
      </c>
      <c r="G136" s="41" t="e" cm="1">
        <f t="array" aca="1" ref="G136" ca="1">G$96*INDEX(INDIRECT("country"&amp;"["&amp;G$95&amp; "]"),'Country performance'!$A81)</f>
        <v>#REF!</v>
      </c>
      <c r="H136" s="41" t="e" cm="1">
        <f t="array" aca="1" ref="H136" ca="1">H$96*INDEX(INDIRECT("country"&amp;"["&amp;H$95&amp; "]"),'Country performance'!$A81)</f>
        <v>#REF!</v>
      </c>
      <c r="I136" s="41" t="e" cm="1">
        <f t="array" aca="1" ref="I136" ca="1">I$96*INDEX(INDIRECT("country"&amp;"["&amp;I$95&amp; "]"),'Country performance'!$A81)</f>
        <v>#REF!</v>
      </c>
      <c r="J136" s="41" t="e" cm="1">
        <f t="array" aca="1" ref="J136" ca="1">J$96*INDEX(INDIRECT("country"&amp;"["&amp;J$95&amp; "]"),'Country performance'!$A81)</f>
        <v>#REF!</v>
      </c>
      <c r="K136" s="41" t="e" cm="1">
        <f t="array" aca="1" ref="K136" ca="1">K$96*INDEX(INDIRECT("country"&amp;"["&amp;K$95&amp; "]"),'Country performance'!$A81)</f>
        <v>#REF!</v>
      </c>
      <c r="L136" s="41" t="e" cm="1">
        <f t="array" aca="1" ref="L136" ca="1">L$96*INDEX(INDIRECT("country"&amp;"["&amp;L$95&amp; "]"),'Country performance'!$A81)</f>
        <v>#REF!</v>
      </c>
      <c r="M136" s="41" t="e" cm="1">
        <f t="array" aca="1" ref="M136" ca="1">M$96*INDEX(INDIRECT("country"&amp;"["&amp;M$95&amp; "]"),'Country performance'!$A81)</f>
        <v>#REF!</v>
      </c>
      <c r="N136" s="41" t="e" cm="1">
        <f t="array" aca="1" ref="N136" ca="1">N$96*INDEX(INDIRECT("country"&amp;"["&amp;N$95&amp; "]"),'Country performance'!$A81)</f>
        <v>#REF!</v>
      </c>
      <c r="O136" s="41" t="e" cm="1">
        <f t="array" aca="1" ref="O136" ca="1">O$96*INDEX(INDIRECT("country"&amp;"["&amp;O$95&amp; "]"),'Country performance'!$A81)</f>
        <v>#REF!</v>
      </c>
      <c r="P136" s="41" t="e" cm="1">
        <f t="array" aca="1" ref="P136" ca="1">P$96*INDEX(INDIRECT("country"&amp;"["&amp;P$95&amp; "]"),'Country performance'!$A81)</f>
        <v>#REF!</v>
      </c>
      <c r="Q136" s="41" t="e" cm="1">
        <f t="array" aca="1" ref="Q136" ca="1">Q$96*INDEX(INDIRECT("country"&amp;"["&amp;Q$95&amp; "]"),'Country performance'!$A81)</f>
        <v>#REF!</v>
      </c>
      <c r="R136" t="s">
        <v>662</v>
      </c>
      <c r="S136" s="36">
        <f t="shared" ca="1" si="70"/>
        <v>1</v>
      </c>
      <c r="T136" s="43">
        <f t="shared" ca="1" si="71"/>
        <v>0</v>
      </c>
      <c r="U136">
        <f t="shared" ca="1" si="72"/>
        <v>1</v>
      </c>
      <c r="V136">
        <f t="shared" ca="1" si="73"/>
        <v>0</v>
      </c>
      <c r="W136">
        <f t="shared" ca="1" si="74"/>
        <v>0</v>
      </c>
      <c r="X136">
        <f t="shared" ca="1" si="75"/>
        <v>0</v>
      </c>
      <c r="Y136">
        <f t="shared" ca="1" si="76"/>
        <v>0</v>
      </c>
      <c r="Z136">
        <f t="shared" ca="1" si="77"/>
        <v>0</v>
      </c>
      <c r="AA136">
        <f t="shared" ca="1" si="78"/>
        <v>0</v>
      </c>
      <c r="AB136">
        <f t="shared" ca="1" si="79"/>
        <v>0</v>
      </c>
      <c r="AC136">
        <f t="shared" ca="1" si="80"/>
        <v>0</v>
      </c>
      <c r="AD136">
        <f t="shared" ca="1" si="81"/>
        <v>0</v>
      </c>
      <c r="AE136">
        <f t="shared" ca="1" si="82"/>
        <v>0</v>
      </c>
      <c r="AF136">
        <f t="shared" ca="1" si="83"/>
        <v>0</v>
      </c>
      <c r="AG136">
        <f t="shared" ca="1" si="84"/>
        <v>0</v>
      </c>
      <c r="AI136" s="40"/>
    </row>
    <row r="137" spans="1:35">
      <c r="A137" s="41">
        <f t="shared" ca="1" si="68"/>
        <v>0</v>
      </c>
      <c r="B137" s="42"/>
      <c r="C137" s="71">
        <f t="shared" ca="1" si="69"/>
        <v>0</v>
      </c>
      <c r="D137" s="30">
        <f>'Country performance'!B41</f>
        <v>0</v>
      </c>
      <c r="E137" s="41" cm="1">
        <f t="array" aca="1" ref="E137" ca="1">E$96*INDEX(INDIRECT("country"&amp;"["&amp;E$95&amp; "]"),'Country performance'!$A82)</f>
        <v>0</v>
      </c>
      <c r="F137" s="41" t="e" cm="1">
        <f t="array" aca="1" ref="F137" ca="1">F$96*INDEX(INDIRECT("country"&amp;"["&amp;F$95&amp; "]"),'Country performance'!$A82)</f>
        <v>#REF!</v>
      </c>
      <c r="G137" s="41" t="e" cm="1">
        <f t="array" aca="1" ref="G137" ca="1">G$96*INDEX(INDIRECT("country"&amp;"["&amp;G$95&amp; "]"),'Country performance'!$A82)</f>
        <v>#REF!</v>
      </c>
      <c r="H137" s="41" t="e" cm="1">
        <f t="array" aca="1" ref="H137" ca="1">H$96*INDEX(INDIRECT("country"&amp;"["&amp;H$95&amp; "]"),'Country performance'!$A82)</f>
        <v>#REF!</v>
      </c>
      <c r="I137" s="41" t="e" cm="1">
        <f t="array" aca="1" ref="I137" ca="1">I$96*INDEX(INDIRECT("country"&amp;"["&amp;I$95&amp; "]"),'Country performance'!$A82)</f>
        <v>#REF!</v>
      </c>
      <c r="J137" s="41" t="e" cm="1">
        <f t="array" aca="1" ref="J137" ca="1">J$96*INDEX(INDIRECT("country"&amp;"["&amp;J$95&amp; "]"),'Country performance'!$A82)</f>
        <v>#REF!</v>
      </c>
      <c r="K137" s="41" t="e" cm="1">
        <f t="array" aca="1" ref="K137" ca="1">K$96*INDEX(INDIRECT("country"&amp;"["&amp;K$95&amp; "]"),'Country performance'!$A82)</f>
        <v>#REF!</v>
      </c>
      <c r="L137" s="41" t="e" cm="1">
        <f t="array" aca="1" ref="L137" ca="1">L$96*INDEX(INDIRECT("country"&amp;"["&amp;L$95&amp; "]"),'Country performance'!$A82)</f>
        <v>#REF!</v>
      </c>
      <c r="M137" s="41" t="e" cm="1">
        <f t="array" aca="1" ref="M137" ca="1">M$96*INDEX(INDIRECT("country"&amp;"["&amp;M$95&amp; "]"),'Country performance'!$A82)</f>
        <v>#REF!</v>
      </c>
      <c r="N137" s="41" t="e" cm="1">
        <f t="array" aca="1" ref="N137" ca="1">N$96*INDEX(INDIRECT("country"&amp;"["&amp;N$95&amp; "]"),'Country performance'!$A82)</f>
        <v>#REF!</v>
      </c>
      <c r="O137" s="41" t="e" cm="1">
        <f t="array" aca="1" ref="O137" ca="1">O$96*INDEX(INDIRECT("country"&amp;"["&amp;O$95&amp; "]"),'Country performance'!$A82)</f>
        <v>#REF!</v>
      </c>
      <c r="P137" s="41" t="e" cm="1">
        <f t="array" aca="1" ref="P137" ca="1">P$96*INDEX(INDIRECT("country"&amp;"["&amp;P$95&amp; "]"),'Country performance'!$A82)</f>
        <v>#REF!</v>
      </c>
      <c r="Q137" s="41" t="e" cm="1">
        <f t="array" aca="1" ref="Q137" ca="1">Q$96*INDEX(INDIRECT("country"&amp;"["&amp;Q$95&amp; "]"),'Country performance'!$A82)</f>
        <v>#REF!</v>
      </c>
      <c r="R137" t="s">
        <v>662</v>
      </c>
      <c r="S137" s="36">
        <f t="shared" ca="1" si="70"/>
        <v>1</v>
      </c>
      <c r="T137" s="43">
        <f t="shared" ca="1" si="71"/>
        <v>0</v>
      </c>
      <c r="U137">
        <f t="shared" ca="1" si="72"/>
        <v>1</v>
      </c>
      <c r="V137">
        <f t="shared" ca="1" si="73"/>
        <v>0</v>
      </c>
      <c r="W137">
        <f t="shared" ca="1" si="74"/>
        <v>0</v>
      </c>
      <c r="X137">
        <f t="shared" ca="1" si="75"/>
        <v>0</v>
      </c>
      <c r="Y137">
        <f t="shared" ca="1" si="76"/>
        <v>0</v>
      </c>
      <c r="Z137">
        <f t="shared" ca="1" si="77"/>
        <v>0</v>
      </c>
      <c r="AA137">
        <f t="shared" ca="1" si="78"/>
        <v>0</v>
      </c>
      <c r="AB137">
        <f t="shared" ca="1" si="79"/>
        <v>0</v>
      </c>
      <c r="AC137">
        <f t="shared" ca="1" si="80"/>
        <v>0</v>
      </c>
      <c r="AD137">
        <f t="shared" ca="1" si="81"/>
        <v>0</v>
      </c>
      <c r="AE137">
        <f t="shared" ca="1" si="82"/>
        <v>0</v>
      </c>
      <c r="AF137">
        <f t="shared" ca="1" si="83"/>
        <v>0</v>
      </c>
      <c r="AG137">
        <f t="shared" ca="1" si="84"/>
        <v>0</v>
      </c>
      <c r="AI137" s="40"/>
    </row>
    <row r="138" spans="1:35" ht="15" thickBot="1">
      <c r="A138" s="44">
        <f>S97</f>
        <v>0</v>
      </c>
      <c r="D138" t="str">
        <f>R97</f>
        <v xml:space="preserve">Total subjected to export restrictions </v>
      </c>
      <c r="T138" s="43"/>
      <c r="AI138" s="45"/>
    </row>
    <row r="139" spans="1:35" ht="15" thickBot="1">
      <c r="AI139" s="40"/>
    </row>
    <row r="140" spans="1:35" ht="15" thickBot="1">
      <c r="A140" s="103" t="s">
        <v>656</v>
      </c>
      <c r="B140" s="30" t="s">
        <v>657</v>
      </c>
      <c r="C140" s="30" t="str">
        <f>T140</f>
        <v>% of market represented</v>
      </c>
      <c r="D140" s="65" t="s">
        <v>666</v>
      </c>
      <c r="E140" s="31"/>
      <c r="F140" s="31"/>
      <c r="G140" s="31"/>
      <c r="H140" s="31"/>
      <c r="I140" s="31"/>
      <c r="J140" s="31"/>
      <c r="K140" s="31"/>
      <c r="L140" s="31"/>
      <c r="M140" s="31"/>
      <c r="N140" s="31"/>
      <c r="O140" s="31"/>
      <c r="P140" s="31"/>
      <c r="Q140" s="31"/>
      <c r="T140" s="32" t="s">
        <v>659</v>
      </c>
      <c r="U140">
        <f t="shared" ref="U140:AE140" si="85">E140</f>
        <v>0</v>
      </c>
      <c r="V140">
        <f t="shared" si="85"/>
        <v>0</v>
      </c>
      <c r="W140">
        <f t="shared" si="85"/>
        <v>0</v>
      </c>
      <c r="X140">
        <f t="shared" si="85"/>
        <v>0</v>
      </c>
      <c r="Y140">
        <f t="shared" si="85"/>
        <v>0</v>
      </c>
      <c r="Z140">
        <f t="shared" si="85"/>
        <v>0</v>
      </c>
      <c r="AA140">
        <f t="shared" si="85"/>
        <v>0</v>
      </c>
      <c r="AB140">
        <f t="shared" si="85"/>
        <v>0</v>
      </c>
      <c r="AC140">
        <f t="shared" si="85"/>
        <v>0</v>
      </c>
      <c r="AD140">
        <f t="shared" si="85"/>
        <v>0</v>
      </c>
      <c r="AE140">
        <f t="shared" si="85"/>
        <v>0</v>
      </c>
      <c r="AF140">
        <f>P140</f>
        <v>0</v>
      </c>
      <c r="AG140">
        <f>Q140</f>
        <v>0</v>
      </c>
      <c r="AI140" s="33"/>
    </row>
    <row r="141" spans="1:35">
      <c r="A141" s="103"/>
      <c r="B141" s="30">
        <f>S141</f>
        <v>0</v>
      </c>
      <c r="C141" s="30">
        <f t="shared" ref="C141:C167" si="86">T141</f>
        <v>0</v>
      </c>
      <c r="D141" s="30" t="s">
        <v>660</v>
      </c>
      <c r="E141" s="34"/>
      <c r="F141" s="34"/>
      <c r="G141" s="34"/>
      <c r="H141" s="34"/>
      <c r="I141" s="34"/>
      <c r="J141" s="34"/>
      <c r="K141" s="34"/>
      <c r="L141" s="35"/>
      <c r="M141" s="35"/>
      <c r="N141" s="35"/>
      <c r="O141" s="35"/>
      <c r="P141" s="35"/>
      <c r="Q141" s="35"/>
      <c r="R141" t="s">
        <v>661</v>
      </c>
      <c r="S141" s="36">
        <f>SUM(U141:AG141)</f>
        <v>0</v>
      </c>
      <c r="T141" s="37">
        <f>SUM($E141:Q141)</f>
        <v>0</v>
      </c>
      <c r="U141">
        <f t="shared" ref="U141:AE141" si="87">(100*E141)^2</f>
        <v>0</v>
      </c>
      <c r="V141">
        <f t="shared" si="87"/>
        <v>0</v>
      </c>
      <c r="W141">
        <f t="shared" si="87"/>
        <v>0</v>
      </c>
      <c r="X141">
        <f t="shared" si="87"/>
        <v>0</v>
      </c>
      <c r="Y141">
        <f t="shared" si="87"/>
        <v>0</v>
      </c>
      <c r="Z141">
        <f t="shared" si="87"/>
        <v>0</v>
      </c>
      <c r="AA141">
        <f t="shared" si="87"/>
        <v>0</v>
      </c>
      <c r="AB141">
        <f t="shared" si="87"/>
        <v>0</v>
      </c>
      <c r="AC141">
        <f t="shared" si="87"/>
        <v>0</v>
      </c>
      <c r="AD141">
        <f t="shared" si="87"/>
        <v>0</v>
      </c>
      <c r="AE141">
        <f t="shared" si="87"/>
        <v>0</v>
      </c>
      <c r="AF141">
        <f>(100*P141)^2</f>
        <v>0</v>
      </c>
      <c r="AG141">
        <f>(100*Q141)^2</f>
        <v>0</v>
      </c>
      <c r="AI141" s="33"/>
    </row>
    <row r="142" spans="1:35">
      <c r="A142" s="30"/>
      <c r="B142" s="30"/>
      <c r="C142" s="30">
        <f>T142</f>
        <v>0</v>
      </c>
      <c r="D142" s="30" t="s">
        <v>127</v>
      </c>
      <c r="E142" s="38"/>
      <c r="F142" s="38"/>
      <c r="G142" s="38"/>
      <c r="H142" s="38"/>
      <c r="I142" s="38"/>
      <c r="J142" s="38"/>
      <c r="K142" s="38"/>
      <c r="L142" s="39"/>
      <c r="M142" s="39"/>
      <c r="N142" s="39"/>
      <c r="O142" s="39"/>
      <c r="P142" s="39"/>
      <c r="Q142" s="39"/>
      <c r="R142" s="31" t="s">
        <v>647</v>
      </c>
      <c r="S142" s="36">
        <f t="shared" ref="S142:S152" si="88">SUM(U142:AG142)</f>
        <v>0</v>
      </c>
      <c r="U142">
        <f>IF(E142&lt;&gt;"Yes",0,E$141)</f>
        <v>0</v>
      </c>
      <c r="V142">
        <f t="shared" ref="V142:AG142" si="89">IF(F142&lt;&gt;"Yes",0,F$141)</f>
        <v>0</v>
      </c>
      <c r="W142">
        <f t="shared" si="89"/>
        <v>0</v>
      </c>
      <c r="X142">
        <f t="shared" si="89"/>
        <v>0</v>
      </c>
      <c r="Y142">
        <f t="shared" si="89"/>
        <v>0</v>
      </c>
      <c r="Z142">
        <f t="shared" si="89"/>
        <v>0</v>
      </c>
      <c r="AA142">
        <f t="shared" si="89"/>
        <v>0</v>
      </c>
      <c r="AB142">
        <f t="shared" si="89"/>
        <v>0</v>
      </c>
      <c r="AC142">
        <f t="shared" si="89"/>
        <v>0</v>
      </c>
      <c r="AD142">
        <f t="shared" si="89"/>
        <v>0</v>
      </c>
      <c r="AE142">
        <f t="shared" si="89"/>
        <v>0</v>
      </c>
      <c r="AF142">
        <f t="shared" si="89"/>
        <v>0</v>
      </c>
      <c r="AG142">
        <f t="shared" si="89"/>
        <v>0</v>
      </c>
      <c r="AI142" s="40"/>
    </row>
    <row r="143" spans="1:35">
      <c r="A143" s="41">
        <f t="shared" ref="A143:A156" ca="1" si="90">_xlfn.AGGREGATE(9,6,E143:Q143)</f>
        <v>0</v>
      </c>
      <c r="B143" s="42"/>
      <c r="C143" s="30">
        <f t="shared" ca="1" si="86"/>
        <v>0</v>
      </c>
      <c r="D143" s="30" t="str">
        <f>'Country performance'!B2</f>
        <v>WGI - Political stability &amp; absence of Violence/terrorism (2020)</v>
      </c>
      <c r="E143" s="41" t="e" cm="1">
        <f t="array" aca="1" ref="E143" ca="1">E$141*INDEX(INDIRECT("country"&amp;"["&amp;E$140&amp; "]"),'Country performance'!$A44)</f>
        <v>#REF!</v>
      </c>
      <c r="F143" s="41" t="e" cm="1">
        <f t="array" aca="1" ref="F143" ca="1">F$141*INDEX(INDIRECT("country"&amp;"["&amp;F$140&amp; "]"),'Country performance'!$A44)</f>
        <v>#REF!</v>
      </c>
      <c r="G143" s="41" t="e" cm="1">
        <f t="array" aca="1" ref="G143" ca="1">G$141*INDEX(INDIRECT("country"&amp;"["&amp;G$140&amp; "]"),'Country performance'!$A44)</f>
        <v>#REF!</v>
      </c>
      <c r="H143" s="41" t="e" cm="1">
        <f t="array" aca="1" ref="H143" ca="1">H$141*INDEX(INDIRECT("country"&amp;"["&amp;H$140&amp; "]"),'Country performance'!$A44)</f>
        <v>#REF!</v>
      </c>
      <c r="I143" s="41" t="e" cm="1">
        <f t="array" aca="1" ref="I143" ca="1">I$141*INDEX(INDIRECT("country"&amp;"["&amp;I$140&amp; "]"),'Country performance'!$A44)</f>
        <v>#REF!</v>
      </c>
      <c r="J143" s="41" t="e" cm="1">
        <f t="array" aca="1" ref="J143" ca="1">J$141*INDEX(INDIRECT("country"&amp;"["&amp;J$140&amp; "]"),'Country performance'!$A44)</f>
        <v>#REF!</v>
      </c>
      <c r="K143" s="41" t="e" cm="1">
        <f t="array" aca="1" ref="K143" ca="1">K$141*INDEX(INDIRECT("country"&amp;"["&amp;K$140&amp; "]"),'Country performance'!$A44)</f>
        <v>#REF!</v>
      </c>
      <c r="L143" s="41" t="e" cm="1">
        <f t="array" aca="1" ref="L143" ca="1">L$141*INDEX(INDIRECT("country"&amp;"["&amp;L$140&amp; "]"),'Country performance'!$A44)</f>
        <v>#REF!</v>
      </c>
      <c r="M143" s="41" t="e" cm="1">
        <f t="array" aca="1" ref="M143" ca="1">M$141*INDEX(INDIRECT("country"&amp;"["&amp;M$140&amp; "]"),'Country performance'!$A44)</f>
        <v>#REF!</v>
      </c>
      <c r="N143" s="41" t="e" cm="1">
        <f t="array" aca="1" ref="N143" ca="1">N$141*INDEX(INDIRECT("country"&amp;"["&amp;N$140&amp; "]"),'Country performance'!$A44)</f>
        <v>#REF!</v>
      </c>
      <c r="O143" s="41" t="e" cm="1">
        <f t="array" aca="1" ref="O143" ca="1">O$141*INDEX(INDIRECT("country"&amp;"["&amp;O$140&amp; "]"),'Country performance'!$A44)</f>
        <v>#REF!</v>
      </c>
      <c r="P143" s="41" t="e" cm="1">
        <f t="array" aca="1" ref="P143" ca="1">P$141*INDEX(INDIRECT("country"&amp;"["&amp;P$140&amp; "]"),'Country performance'!$A44)</f>
        <v>#REF!</v>
      </c>
      <c r="Q143" s="41" t="e" cm="1">
        <f t="array" aca="1" ref="Q143" ca="1">Q$141*INDEX(INDIRECT("country"&amp;"["&amp;Q$140&amp; "]"),'Country performance'!$A44)</f>
        <v>#REF!</v>
      </c>
      <c r="R143" t="s">
        <v>662</v>
      </c>
      <c r="S143" s="36">
        <f t="shared" ca="1" si="88"/>
        <v>0</v>
      </c>
      <c r="T143" s="43">
        <f ca="1">T$141-S143</f>
        <v>0</v>
      </c>
      <c r="U143">
        <f ca="1">IFERROR((E143/E143-1),E$141)</f>
        <v>0</v>
      </c>
      <c r="V143">
        <f t="shared" ref="V143:AG158" ca="1" si="91">IFERROR((F143/F143-1),F$141)</f>
        <v>0</v>
      </c>
      <c r="W143">
        <f t="shared" ca="1" si="91"/>
        <v>0</v>
      </c>
      <c r="X143">
        <f t="shared" ca="1" si="91"/>
        <v>0</v>
      </c>
      <c r="Y143">
        <f t="shared" ca="1" si="91"/>
        <v>0</v>
      </c>
      <c r="Z143">
        <f t="shared" ca="1" si="91"/>
        <v>0</v>
      </c>
      <c r="AA143">
        <f t="shared" ca="1" si="91"/>
        <v>0</v>
      </c>
      <c r="AB143">
        <f t="shared" ca="1" si="91"/>
        <v>0</v>
      </c>
      <c r="AC143">
        <f t="shared" ca="1" si="91"/>
        <v>0</v>
      </c>
      <c r="AD143">
        <f t="shared" ca="1" si="91"/>
        <v>0</v>
      </c>
      <c r="AE143">
        <f t="shared" ca="1" si="91"/>
        <v>0</v>
      </c>
      <c r="AF143">
        <f t="shared" ca="1" si="91"/>
        <v>0</v>
      </c>
      <c r="AG143">
        <f t="shared" ca="1" si="91"/>
        <v>0</v>
      </c>
      <c r="AI143" s="40"/>
    </row>
    <row r="144" spans="1:35">
      <c r="A144" s="41">
        <f t="shared" ca="1" si="90"/>
        <v>0</v>
      </c>
      <c r="B144" s="42"/>
      <c r="C144" s="30">
        <f t="shared" ca="1" si="86"/>
        <v>0</v>
      </c>
      <c r="D144" s="30" t="str">
        <f>'Country performance'!B3</f>
        <v>WGI - Government effectiveness (2020)</v>
      </c>
      <c r="E144" s="41" t="e" cm="1">
        <f t="array" aca="1" ref="E144" ca="1">E$141*INDEX(INDIRECT("country"&amp;"["&amp;E$140&amp; "]"),'Country performance'!$A45)</f>
        <v>#REF!</v>
      </c>
      <c r="F144" s="41" t="e" cm="1">
        <f t="array" aca="1" ref="F144" ca="1">F$141*INDEX(INDIRECT("country"&amp;"["&amp;F$140&amp; "]"),'Country performance'!$A45)</f>
        <v>#REF!</v>
      </c>
      <c r="G144" s="41" t="e" cm="1">
        <f t="array" aca="1" ref="G144" ca="1">G$141*INDEX(INDIRECT("country"&amp;"["&amp;G$140&amp; "]"),'Country performance'!$A45)</f>
        <v>#REF!</v>
      </c>
      <c r="H144" s="41" t="e" cm="1">
        <f t="array" aca="1" ref="H144" ca="1">H$141*INDEX(INDIRECT("country"&amp;"["&amp;H$140&amp; "]"),'Country performance'!$A45)</f>
        <v>#REF!</v>
      </c>
      <c r="I144" s="41" t="e" cm="1">
        <f t="array" aca="1" ref="I144" ca="1">I$141*INDEX(INDIRECT("country"&amp;"["&amp;I$140&amp; "]"),'Country performance'!$A45)</f>
        <v>#REF!</v>
      </c>
      <c r="J144" s="41" t="e" cm="1">
        <f t="array" aca="1" ref="J144" ca="1">J$141*INDEX(INDIRECT("country"&amp;"["&amp;J$140&amp; "]"),'Country performance'!$A45)</f>
        <v>#REF!</v>
      </c>
      <c r="K144" s="41" t="e" cm="1">
        <f t="array" aca="1" ref="K144" ca="1">K$141*INDEX(INDIRECT("country"&amp;"["&amp;K$140&amp; "]"),'Country performance'!$A45)</f>
        <v>#REF!</v>
      </c>
      <c r="L144" s="41" t="e" cm="1">
        <f t="array" aca="1" ref="L144" ca="1">L$141*INDEX(INDIRECT("country"&amp;"["&amp;L$140&amp; "]"),'Country performance'!$A45)</f>
        <v>#REF!</v>
      </c>
      <c r="M144" s="41" t="e" cm="1">
        <f t="array" aca="1" ref="M144" ca="1">M$141*INDEX(INDIRECT("country"&amp;"["&amp;M$140&amp; "]"),'Country performance'!$A45)</f>
        <v>#REF!</v>
      </c>
      <c r="N144" s="41" t="e" cm="1">
        <f t="array" aca="1" ref="N144" ca="1">N$141*INDEX(INDIRECT("country"&amp;"["&amp;N$140&amp; "]"),'Country performance'!$A45)</f>
        <v>#REF!</v>
      </c>
      <c r="O144" s="41" t="e" cm="1">
        <f t="array" aca="1" ref="O144" ca="1">O$141*INDEX(INDIRECT("country"&amp;"["&amp;O$140&amp; "]"),'Country performance'!$A45)</f>
        <v>#REF!</v>
      </c>
      <c r="P144" s="41" t="e" cm="1">
        <f t="array" aca="1" ref="P144" ca="1">P$141*INDEX(INDIRECT("country"&amp;"["&amp;P$140&amp; "]"),'Country performance'!$A45)</f>
        <v>#REF!</v>
      </c>
      <c r="Q144" s="41" t="e" cm="1">
        <f t="array" aca="1" ref="Q144" ca="1">Q$141*INDEX(INDIRECT("country"&amp;"["&amp;Q$140&amp; "]"),'Country performance'!$A45)</f>
        <v>#REF!</v>
      </c>
      <c r="R144" t="s">
        <v>662</v>
      </c>
      <c r="S144" s="36">
        <f t="shared" ca="1" si="88"/>
        <v>0</v>
      </c>
      <c r="T144" s="43">
        <f t="shared" ref="T144:T167" ca="1" si="92">T$141-S144</f>
        <v>0</v>
      </c>
      <c r="U144">
        <f t="shared" ref="U144:AG167" ca="1" si="93">IFERROR((E144/E144-1),E$141)</f>
        <v>0</v>
      </c>
      <c r="V144">
        <f t="shared" ca="1" si="91"/>
        <v>0</v>
      </c>
      <c r="W144">
        <f t="shared" ca="1" si="91"/>
        <v>0</v>
      </c>
      <c r="X144">
        <f t="shared" ca="1" si="91"/>
        <v>0</v>
      </c>
      <c r="Y144">
        <f t="shared" ca="1" si="91"/>
        <v>0</v>
      </c>
      <c r="Z144">
        <f t="shared" ca="1" si="91"/>
        <v>0</v>
      </c>
      <c r="AA144">
        <f t="shared" ca="1" si="91"/>
        <v>0</v>
      </c>
      <c r="AB144">
        <f t="shared" ca="1" si="91"/>
        <v>0</v>
      </c>
      <c r="AC144">
        <f t="shared" ca="1" si="91"/>
        <v>0</v>
      </c>
      <c r="AD144">
        <f t="shared" ca="1" si="91"/>
        <v>0</v>
      </c>
      <c r="AE144">
        <f t="shared" ca="1" si="91"/>
        <v>0</v>
      </c>
      <c r="AF144">
        <f t="shared" ca="1" si="91"/>
        <v>0</v>
      </c>
      <c r="AG144">
        <f t="shared" ca="1" si="91"/>
        <v>0</v>
      </c>
      <c r="AI144" s="40"/>
    </row>
    <row r="145" spans="1:35">
      <c r="A145" s="41">
        <f t="shared" ca="1" si="90"/>
        <v>0</v>
      </c>
      <c r="B145" s="42"/>
      <c r="C145" s="30">
        <f t="shared" ca="1" si="86"/>
        <v>0</v>
      </c>
      <c r="D145" s="30" t="str">
        <f>'Country performance'!B4</f>
        <v>WGI - Regulatory Quality (2020)</v>
      </c>
      <c r="E145" s="41" t="e" cm="1">
        <f t="array" aca="1" ref="E145" ca="1">E$141*INDEX(INDIRECT("country"&amp;"["&amp;E$140&amp; "]"),'Country performance'!$A46)</f>
        <v>#REF!</v>
      </c>
      <c r="F145" s="41" t="e" cm="1">
        <f t="array" aca="1" ref="F145" ca="1">F$141*INDEX(INDIRECT("country"&amp;"["&amp;F$140&amp; "]"),'Country performance'!$A46)</f>
        <v>#REF!</v>
      </c>
      <c r="G145" s="41" t="e" cm="1">
        <f t="array" aca="1" ref="G145" ca="1">G$141*INDEX(INDIRECT("country"&amp;"["&amp;G$140&amp; "]"),'Country performance'!$A46)</f>
        <v>#REF!</v>
      </c>
      <c r="H145" s="41" t="e" cm="1">
        <f t="array" aca="1" ref="H145" ca="1">H$141*INDEX(INDIRECT("country"&amp;"["&amp;H$140&amp; "]"),'Country performance'!$A46)</f>
        <v>#REF!</v>
      </c>
      <c r="I145" s="41" t="e" cm="1">
        <f t="array" aca="1" ref="I145" ca="1">I$141*INDEX(INDIRECT("country"&amp;"["&amp;I$140&amp; "]"),'Country performance'!$A46)</f>
        <v>#REF!</v>
      </c>
      <c r="J145" s="41" t="e" cm="1">
        <f t="array" aca="1" ref="J145" ca="1">J$141*INDEX(INDIRECT("country"&amp;"["&amp;J$140&amp; "]"),'Country performance'!$A46)</f>
        <v>#REF!</v>
      </c>
      <c r="K145" s="41" t="e" cm="1">
        <f t="array" aca="1" ref="K145" ca="1">K$141*INDEX(INDIRECT("country"&amp;"["&amp;K$140&amp; "]"),'Country performance'!$A46)</f>
        <v>#REF!</v>
      </c>
      <c r="L145" s="41" t="e" cm="1">
        <f t="array" aca="1" ref="L145" ca="1">L$141*INDEX(INDIRECT("country"&amp;"["&amp;L$140&amp; "]"),'Country performance'!$A46)</f>
        <v>#REF!</v>
      </c>
      <c r="M145" s="41" t="e" cm="1">
        <f t="array" aca="1" ref="M145" ca="1">M$141*INDEX(INDIRECT("country"&amp;"["&amp;M$140&amp; "]"),'Country performance'!$A46)</f>
        <v>#REF!</v>
      </c>
      <c r="N145" s="41" t="e" cm="1">
        <f t="array" aca="1" ref="N145" ca="1">N$141*INDEX(INDIRECT("country"&amp;"["&amp;N$140&amp; "]"),'Country performance'!$A46)</f>
        <v>#REF!</v>
      </c>
      <c r="O145" s="41" t="e" cm="1">
        <f t="array" aca="1" ref="O145" ca="1">O$141*INDEX(INDIRECT("country"&amp;"["&amp;O$140&amp; "]"),'Country performance'!$A46)</f>
        <v>#REF!</v>
      </c>
      <c r="P145" s="41" t="e" cm="1">
        <f t="array" aca="1" ref="P145" ca="1">P$141*INDEX(INDIRECT("country"&amp;"["&amp;P$140&amp; "]"),'Country performance'!$A46)</f>
        <v>#REF!</v>
      </c>
      <c r="Q145" s="41" t="e" cm="1">
        <f t="array" aca="1" ref="Q145" ca="1">Q$141*INDEX(INDIRECT("country"&amp;"["&amp;Q$140&amp; "]"),'Country performance'!$A46)</f>
        <v>#REF!</v>
      </c>
      <c r="R145" t="s">
        <v>662</v>
      </c>
      <c r="S145" s="36">
        <f t="shared" ca="1" si="88"/>
        <v>0</v>
      </c>
      <c r="T145" s="43">
        <f t="shared" ca="1" si="92"/>
        <v>0</v>
      </c>
      <c r="U145">
        <f t="shared" ca="1" si="93"/>
        <v>0</v>
      </c>
      <c r="V145">
        <f t="shared" ca="1" si="91"/>
        <v>0</v>
      </c>
      <c r="W145">
        <f t="shared" ca="1" si="91"/>
        <v>0</v>
      </c>
      <c r="X145">
        <f t="shared" ca="1" si="91"/>
        <v>0</v>
      </c>
      <c r="Y145">
        <f t="shared" ca="1" si="91"/>
        <v>0</v>
      </c>
      <c r="Z145">
        <f t="shared" ca="1" si="91"/>
        <v>0</v>
      </c>
      <c r="AA145">
        <f t="shared" ca="1" si="91"/>
        <v>0</v>
      </c>
      <c r="AB145">
        <f t="shared" ca="1" si="91"/>
        <v>0</v>
      </c>
      <c r="AC145">
        <f t="shared" ca="1" si="91"/>
        <v>0</v>
      </c>
      <c r="AD145">
        <f t="shared" ca="1" si="91"/>
        <v>0</v>
      </c>
      <c r="AE145">
        <f t="shared" ca="1" si="91"/>
        <v>0</v>
      </c>
      <c r="AF145">
        <f t="shared" ca="1" si="91"/>
        <v>0</v>
      </c>
      <c r="AG145">
        <f t="shared" ca="1" si="91"/>
        <v>0</v>
      </c>
      <c r="AI145" s="40"/>
    </row>
    <row r="146" spans="1:35">
      <c r="A146" s="41">
        <f t="shared" ca="1" si="90"/>
        <v>0</v>
      </c>
      <c r="B146" s="42"/>
      <c r="C146" s="30">
        <f t="shared" ca="1" si="86"/>
        <v>0</v>
      </c>
      <c r="D146" s="30" t="str">
        <f>'Country performance'!B5</f>
        <v>WGI - Rule of law (2020)</v>
      </c>
      <c r="E146" s="41" t="e" cm="1">
        <f t="array" aca="1" ref="E146" ca="1">E$141*INDEX(INDIRECT("country"&amp;"["&amp;E$140&amp; "]"),'Country performance'!$A47)</f>
        <v>#REF!</v>
      </c>
      <c r="F146" s="41" t="e" cm="1">
        <f t="array" aca="1" ref="F146" ca="1">F$141*INDEX(INDIRECT("country"&amp;"["&amp;F$140&amp; "]"),'Country performance'!$A47)</f>
        <v>#REF!</v>
      </c>
      <c r="G146" s="41" t="e" cm="1">
        <f t="array" aca="1" ref="G146" ca="1">G$141*INDEX(INDIRECT("country"&amp;"["&amp;G$140&amp; "]"),'Country performance'!$A47)</f>
        <v>#REF!</v>
      </c>
      <c r="H146" s="41" t="e" cm="1">
        <f t="array" aca="1" ref="H146" ca="1">H$141*INDEX(INDIRECT("country"&amp;"["&amp;H$140&amp; "]"),'Country performance'!$A47)</f>
        <v>#REF!</v>
      </c>
      <c r="I146" s="41" t="e" cm="1">
        <f t="array" aca="1" ref="I146" ca="1">I$141*INDEX(INDIRECT("country"&amp;"["&amp;I$140&amp; "]"),'Country performance'!$A47)</f>
        <v>#REF!</v>
      </c>
      <c r="J146" s="41" t="e" cm="1">
        <f t="array" aca="1" ref="J146" ca="1">J$141*INDEX(INDIRECT("country"&amp;"["&amp;J$140&amp; "]"),'Country performance'!$A47)</f>
        <v>#REF!</v>
      </c>
      <c r="K146" s="41" t="e" cm="1">
        <f t="array" aca="1" ref="K146" ca="1">K$141*INDEX(INDIRECT("country"&amp;"["&amp;K$140&amp; "]"),'Country performance'!$A47)</f>
        <v>#REF!</v>
      </c>
      <c r="L146" s="41" t="e" cm="1">
        <f t="array" aca="1" ref="L146" ca="1">L$141*INDEX(INDIRECT("country"&amp;"["&amp;L$140&amp; "]"),'Country performance'!$A47)</f>
        <v>#REF!</v>
      </c>
      <c r="M146" s="41" t="e" cm="1">
        <f t="array" aca="1" ref="M146" ca="1">M$141*INDEX(INDIRECT("country"&amp;"["&amp;M$140&amp; "]"),'Country performance'!$A47)</f>
        <v>#REF!</v>
      </c>
      <c r="N146" s="41" t="e" cm="1">
        <f t="array" aca="1" ref="N146" ca="1">N$141*INDEX(INDIRECT("country"&amp;"["&amp;N$140&amp; "]"),'Country performance'!$A47)</f>
        <v>#REF!</v>
      </c>
      <c r="O146" s="41" t="e" cm="1">
        <f t="array" aca="1" ref="O146" ca="1">O$141*INDEX(INDIRECT("country"&amp;"["&amp;O$140&amp; "]"),'Country performance'!$A47)</f>
        <v>#REF!</v>
      </c>
      <c r="P146" s="41" t="e" cm="1">
        <f t="array" aca="1" ref="P146" ca="1">P$141*INDEX(INDIRECT("country"&amp;"["&amp;P$140&amp; "]"),'Country performance'!$A47)</f>
        <v>#REF!</v>
      </c>
      <c r="Q146" s="41" t="e" cm="1">
        <f t="array" aca="1" ref="Q146" ca="1">Q$141*INDEX(INDIRECT("country"&amp;"["&amp;Q$140&amp; "]"),'Country performance'!$A47)</f>
        <v>#REF!</v>
      </c>
      <c r="R146" t="s">
        <v>662</v>
      </c>
      <c r="S146" s="36">
        <f t="shared" ca="1" si="88"/>
        <v>0</v>
      </c>
      <c r="T146" s="43">
        <f t="shared" ca="1" si="92"/>
        <v>0</v>
      </c>
      <c r="U146">
        <f t="shared" ca="1" si="93"/>
        <v>0</v>
      </c>
      <c r="V146">
        <f t="shared" ca="1" si="91"/>
        <v>0</v>
      </c>
      <c r="W146">
        <f t="shared" ca="1" si="91"/>
        <v>0</v>
      </c>
      <c r="X146">
        <f t="shared" ca="1" si="91"/>
        <v>0</v>
      </c>
      <c r="Y146">
        <f t="shared" ca="1" si="91"/>
        <v>0</v>
      </c>
      <c r="Z146">
        <f t="shared" ca="1" si="91"/>
        <v>0</v>
      </c>
      <c r="AA146">
        <f t="shared" ca="1" si="91"/>
        <v>0</v>
      </c>
      <c r="AB146">
        <f t="shared" ca="1" si="91"/>
        <v>0</v>
      </c>
      <c r="AC146">
        <f t="shared" ca="1" si="91"/>
        <v>0</v>
      </c>
      <c r="AD146">
        <f t="shared" ca="1" si="91"/>
        <v>0</v>
      </c>
      <c r="AE146">
        <f t="shared" ca="1" si="91"/>
        <v>0</v>
      </c>
      <c r="AF146">
        <f t="shared" ca="1" si="91"/>
        <v>0</v>
      </c>
      <c r="AG146">
        <f t="shared" ca="1" si="91"/>
        <v>0</v>
      </c>
      <c r="AI146" s="40"/>
    </row>
    <row r="147" spans="1:35">
      <c r="A147" s="41">
        <f t="shared" ca="1" si="90"/>
        <v>0</v>
      </c>
      <c r="B147" s="42"/>
      <c r="C147" s="30">
        <f t="shared" ca="1" si="86"/>
        <v>0</v>
      </c>
      <c r="D147" s="30" t="str">
        <f>'Country performance'!B6</f>
        <v>WGI - Control of corruption (2020)</v>
      </c>
      <c r="E147" s="41" t="e" cm="1">
        <f t="array" aca="1" ref="E147" ca="1">E$141*INDEX(INDIRECT("country"&amp;"["&amp;E$140&amp; "]"),'Country performance'!$A48)</f>
        <v>#REF!</v>
      </c>
      <c r="F147" s="41" t="e" cm="1">
        <f t="array" aca="1" ref="F147" ca="1">F$141*INDEX(INDIRECT("country"&amp;"["&amp;F$140&amp; "]"),'Country performance'!$A48)</f>
        <v>#REF!</v>
      </c>
      <c r="G147" s="41" t="e" cm="1">
        <f t="array" aca="1" ref="G147" ca="1">G$141*INDEX(INDIRECT("country"&amp;"["&amp;G$140&amp; "]"),'Country performance'!$A48)</f>
        <v>#REF!</v>
      </c>
      <c r="H147" s="41" t="e" cm="1">
        <f t="array" aca="1" ref="H147" ca="1">H$141*INDEX(INDIRECT("country"&amp;"["&amp;H$140&amp; "]"),'Country performance'!$A48)</f>
        <v>#REF!</v>
      </c>
      <c r="I147" s="41" t="e" cm="1">
        <f t="array" aca="1" ref="I147" ca="1">I$141*INDEX(INDIRECT("country"&amp;"["&amp;I$140&amp; "]"),'Country performance'!$A48)</f>
        <v>#REF!</v>
      </c>
      <c r="J147" s="41" t="e" cm="1">
        <f t="array" aca="1" ref="J147" ca="1">J$141*INDEX(INDIRECT("country"&amp;"["&amp;J$140&amp; "]"),'Country performance'!$A48)</f>
        <v>#REF!</v>
      </c>
      <c r="K147" s="41" t="e" cm="1">
        <f t="array" aca="1" ref="K147" ca="1">K$141*INDEX(INDIRECT("country"&amp;"["&amp;K$140&amp; "]"),'Country performance'!$A48)</f>
        <v>#REF!</v>
      </c>
      <c r="L147" s="41" t="e" cm="1">
        <f t="array" aca="1" ref="L147" ca="1">L$141*INDEX(INDIRECT("country"&amp;"["&amp;L$140&amp; "]"),'Country performance'!$A48)</f>
        <v>#REF!</v>
      </c>
      <c r="M147" s="41" t="e" cm="1">
        <f t="array" aca="1" ref="M147" ca="1">M$141*INDEX(INDIRECT("country"&amp;"["&amp;M$140&amp; "]"),'Country performance'!$A48)</f>
        <v>#REF!</v>
      </c>
      <c r="N147" s="41" t="e" cm="1">
        <f t="array" aca="1" ref="N147" ca="1">N$141*INDEX(INDIRECT("country"&amp;"["&amp;N$140&amp; "]"),'Country performance'!$A48)</f>
        <v>#REF!</v>
      </c>
      <c r="O147" s="41" t="e" cm="1">
        <f t="array" aca="1" ref="O147" ca="1">O$141*INDEX(INDIRECT("country"&amp;"["&amp;O$140&amp; "]"),'Country performance'!$A48)</f>
        <v>#REF!</v>
      </c>
      <c r="P147" s="41" t="e" cm="1">
        <f t="array" aca="1" ref="P147" ca="1">P$141*INDEX(INDIRECT("country"&amp;"["&amp;P$140&amp; "]"),'Country performance'!$A48)</f>
        <v>#REF!</v>
      </c>
      <c r="Q147" s="41" t="e" cm="1">
        <f t="array" aca="1" ref="Q147" ca="1">Q$141*INDEX(INDIRECT("country"&amp;"["&amp;Q$140&amp; "]"),'Country performance'!$A48)</f>
        <v>#REF!</v>
      </c>
      <c r="R147" t="s">
        <v>662</v>
      </c>
      <c r="S147" s="36">
        <f t="shared" ca="1" si="88"/>
        <v>0</v>
      </c>
      <c r="T147" s="43">
        <f t="shared" ca="1" si="92"/>
        <v>0</v>
      </c>
      <c r="U147">
        <f t="shared" ca="1" si="93"/>
        <v>0</v>
      </c>
      <c r="V147">
        <f t="shared" ca="1" si="91"/>
        <v>0</v>
      </c>
      <c r="W147">
        <f t="shared" ca="1" si="91"/>
        <v>0</v>
      </c>
      <c r="X147">
        <f t="shared" ca="1" si="91"/>
        <v>0</v>
      </c>
      <c r="Y147">
        <f t="shared" ca="1" si="91"/>
        <v>0</v>
      </c>
      <c r="Z147">
        <f t="shared" ca="1" si="91"/>
        <v>0</v>
      </c>
      <c r="AA147">
        <f t="shared" ca="1" si="91"/>
        <v>0</v>
      </c>
      <c r="AB147">
        <f t="shared" ca="1" si="91"/>
        <v>0</v>
      </c>
      <c r="AC147">
        <f t="shared" ca="1" si="91"/>
        <v>0</v>
      </c>
      <c r="AD147">
        <f t="shared" ca="1" si="91"/>
        <v>0</v>
      </c>
      <c r="AE147">
        <f t="shared" ca="1" si="91"/>
        <v>0</v>
      </c>
      <c r="AF147">
        <f t="shared" ca="1" si="91"/>
        <v>0</v>
      </c>
      <c r="AG147">
        <f t="shared" ca="1" si="91"/>
        <v>0</v>
      </c>
      <c r="AI147" s="40"/>
    </row>
    <row r="148" spans="1:35">
      <c r="A148" s="41">
        <f t="shared" ca="1" si="90"/>
        <v>0</v>
      </c>
      <c r="B148" s="42"/>
      <c r="C148" s="30">
        <f t="shared" ca="1" si="86"/>
        <v>0</v>
      </c>
      <c r="D148" s="30" t="str">
        <f>'Country performance'!B7</f>
        <v>WGI - Voice and Accountability (2020)</v>
      </c>
      <c r="E148" s="41" t="e" cm="1">
        <f t="array" aca="1" ref="E148" ca="1">E$141*INDEX(INDIRECT("country"&amp;"["&amp;E$140&amp; "]"),'Country performance'!$A49)</f>
        <v>#REF!</v>
      </c>
      <c r="F148" s="41" t="e" cm="1">
        <f t="array" aca="1" ref="F148" ca="1">F$141*INDEX(INDIRECT("country"&amp;"["&amp;F$140&amp; "]"),'Country performance'!$A49)</f>
        <v>#REF!</v>
      </c>
      <c r="G148" s="41" t="e" cm="1">
        <f t="array" aca="1" ref="G148" ca="1">G$141*INDEX(INDIRECT("country"&amp;"["&amp;G$140&amp; "]"),'Country performance'!$A49)</f>
        <v>#REF!</v>
      </c>
      <c r="H148" s="41" t="e" cm="1">
        <f t="array" aca="1" ref="H148" ca="1">H$141*INDEX(INDIRECT("country"&amp;"["&amp;H$140&amp; "]"),'Country performance'!$A49)</f>
        <v>#REF!</v>
      </c>
      <c r="I148" s="41" t="e" cm="1">
        <f t="array" aca="1" ref="I148" ca="1">I$141*INDEX(INDIRECT("country"&amp;"["&amp;I$140&amp; "]"),'Country performance'!$A49)</f>
        <v>#REF!</v>
      </c>
      <c r="J148" s="41" t="e" cm="1">
        <f t="array" aca="1" ref="J148" ca="1">J$141*INDEX(INDIRECT("country"&amp;"["&amp;J$140&amp; "]"),'Country performance'!$A49)</f>
        <v>#REF!</v>
      </c>
      <c r="K148" s="41" t="e" cm="1">
        <f t="array" aca="1" ref="K148" ca="1">K$141*INDEX(INDIRECT("country"&amp;"["&amp;K$140&amp; "]"),'Country performance'!$A49)</f>
        <v>#REF!</v>
      </c>
      <c r="L148" s="41" t="e" cm="1">
        <f t="array" aca="1" ref="L148" ca="1">L$141*INDEX(INDIRECT("country"&amp;"["&amp;L$140&amp; "]"),'Country performance'!$A49)</f>
        <v>#REF!</v>
      </c>
      <c r="M148" s="41" t="e" cm="1">
        <f t="array" aca="1" ref="M148" ca="1">M$141*INDEX(INDIRECT("country"&amp;"["&amp;M$140&amp; "]"),'Country performance'!$A49)</f>
        <v>#REF!</v>
      </c>
      <c r="N148" s="41" t="e" cm="1">
        <f t="array" aca="1" ref="N148" ca="1">N$141*INDEX(INDIRECT("country"&amp;"["&amp;N$140&amp; "]"),'Country performance'!$A49)</f>
        <v>#REF!</v>
      </c>
      <c r="O148" s="41" t="e" cm="1">
        <f t="array" aca="1" ref="O148" ca="1">O$141*INDEX(INDIRECT("country"&amp;"["&amp;O$140&amp; "]"),'Country performance'!$A49)</f>
        <v>#REF!</v>
      </c>
      <c r="P148" s="41" t="e" cm="1">
        <f t="array" aca="1" ref="P148" ca="1">P$141*INDEX(INDIRECT("country"&amp;"["&amp;P$140&amp; "]"),'Country performance'!$A49)</f>
        <v>#REF!</v>
      </c>
      <c r="Q148" s="41" t="e" cm="1">
        <f t="array" aca="1" ref="Q148" ca="1">Q$141*INDEX(INDIRECT("country"&amp;"["&amp;Q$140&amp; "]"),'Country performance'!$A49)</f>
        <v>#REF!</v>
      </c>
      <c r="R148" t="s">
        <v>662</v>
      </c>
      <c r="S148" s="36">
        <f t="shared" ca="1" si="88"/>
        <v>0</v>
      </c>
      <c r="T148" s="43">
        <f t="shared" ca="1" si="92"/>
        <v>0</v>
      </c>
      <c r="U148">
        <f t="shared" ca="1" si="93"/>
        <v>0</v>
      </c>
      <c r="V148">
        <f t="shared" ca="1" si="91"/>
        <v>0</v>
      </c>
      <c r="W148">
        <f t="shared" ca="1" si="91"/>
        <v>0</v>
      </c>
      <c r="X148">
        <f t="shared" ca="1" si="91"/>
        <v>0</v>
      </c>
      <c r="Y148">
        <f t="shared" ca="1" si="91"/>
        <v>0</v>
      </c>
      <c r="Z148">
        <f t="shared" ca="1" si="91"/>
        <v>0</v>
      </c>
      <c r="AA148">
        <f t="shared" ca="1" si="91"/>
        <v>0</v>
      </c>
      <c r="AB148">
        <f t="shared" ca="1" si="91"/>
        <v>0</v>
      </c>
      <c r="AC148">
        <f t="shared" ca="1" si="91"/>
        <v>0</v>
      </c>
      <c r="AD148">
        <f t="shared" ca="1" si="91"/>
        <v>0</v>
      </c>
      <c r="AE148">
        <f t="shared" ca="1" si="91"/>
        <v>0</v>
      </c>
      <c r="AF148">
        <f t="shared" ca="1" si="91"/>
        <v>0</v>
      </c>
      <c r="AG148">
        <f t="shared" ca="1" si="91"/>
        <v>0</v>
      </c>
      <c r="AI148" s="40"/>
    </row>
    <row r="149" spans="1:35">
      <c r="A149" s="41">
        <f t="shared" ca="1" si="90"/>
        <v>0</v>
      </c>
      <c r="B149" s="42"/>
      <c r="C149" s="30">
        <f t="shared" ca="1" si="86"/>
        <v>0</v>
      </c>
      <c r="D149" s="30" t="str">
        <f>'Country performance'!B8</f>
        <v>Fragile State Index (2022)</v>
      </c>
      <c r="E149" s="41" t="e" cm="1">
        <f t="array" aca="1" ref="E149" ca="1">E$141*INDEX(INDIRECT("country"&amp;"["&amp;E$140&amp; "]"),'Country performance'!$A50)</f>
        <v>#REF!</v>
      </c>
      <c r="F149" s="41" t="e" cm="1">
        <f t="array" aca="1" ref="F149" ca="1">F$141*INDEX(INDIRECT("country"&amp;"["&amp;F$140&amp; "]"),'Country performance'!$A50)</f>
        <v>#REF!</v>
      </c>
      <c r="G149" s="41" t="e" cm="1">
        <f t="array" aca="1" ref="G149" ca="1">G$141*INDEX(INDIRECT("country"&amp;"["&amp;G$140&amp; "]"),'Country performance'!$A50)</f>
        <v>#REF!</v>
      </c>
      <c r="H149" s="41" t="e" cm="1">
        <f t="array" aca="1" ref="H149" ca="1">H$141*INDEX(INDIRECT("country"&amp;"["&amp;H$140&amp; "]"),'Country performance'!$A50)</f>
        <v>#REF!</v>
      </c>
      <c r="I149" s="41" t="e" cm="1">
        <f t="array" aca="1" ref="I149" ca="1">I$141*INDEX(INDIRECT("country"&amp;"["&amp;I$140&amp; "]"),'Country performance'!$A50)</f>
        <v>#REF!</v>
      </c>
      <c r="J149" s="41" t="e" cm="1">
        <f t="array" aca="1" ref="J149" ca="1">J$141*INDEX(INDIRECT("country"&amp;"["&amp;J$140&amp; "]"),'Country performance'!$A50)</f>
        <v>#REF!</v>
      </c>
      <c r="K149" s="41" t="e" cm="1">
        <f t="array" aca="1" ref="K149" ca="1">K$141*INDEX(INDIRECT("country"&amp;"["&amp;K$140&amp; "]"),'Country performance'!$A50)</f>
        <v>#REF!</v>
      </c>
      <c r="L149" s="41" t="e" cm="1">
        <f t="array" aca="1" ref="L149" ca="1">L$141*INDEX(INDIRECT("country"&amp;"["&amp;L$140&amp; "]"),'Country performance'!$A50)</f>
        <v>#REF!</v>
      </c>
      <c r="M149" s="41" t="e" cm="1">
        <f t="array" aca="1" ref="M149" ca="1">M$141*INDEX(INDIRECT("country"&amp;"["&amp;M$140&amp; "]"),'Country performance'!$A50)</f>
        <v>#REF!</v>
      </c>
      <c r="N149" s="41" t="e" cm="1">
        <f t="array" aca="1" ref="N149" ca="1">N$141*INDEX(INDIRECT("country"&amp;"["&amp;N$140&amp; "]"),'Country performance'!$A50)</f>
        <v>#REF!</v>
      </c>
      <c r="O149" s="41" t="e" cm="1">
        <f t="array" aca="1" ref="O149" ca="1">O$141*INDEX(INDIRECT("country"&amp;"["&amp;O$140&amp; "]"),'Country performance'!$A50)</f>
        <v>#REF!</v>
      </c>
      <c r="P149" s="41" t="e" cm="1">
        <f t="array" aca="1" ref="P149" ca="1">P$141*INDEX(INDIRECT("country"&amp;"["&amp;P$140&amp; "]"),'Country performance'!$A50)</f>
        <v>#REF!</v>
      </c>
      <c r="Q149" s="41" t="e" cm="1">
        <f t="array" aca="1" ref="Q149" ca="1">Q$141*INDEX(INDIRECT("country"&amp;"["&amp;Q$140&amp; "]"),'Country performance'!$A50)</f>
        <v>#REF!</v>
      </c>
      <c r="R149" t="s">
        <v>662</v>
      </c>
      <c r="S149" s="36">
        <f t="shared" ca="1" si="88"/>
        <v>0</v>
      </c>
      <c r="T149" s="43">
        <f t="shared" ca="1" si="92"/>
        <v>0</v>
      </c>
      <c r="U149">
        <f t="shared" ca="1" si="93"/>
        <v>0</v>
      </c>
      <c r="V149">
        <f t="shared" ca="1" si="91"/>
        <v>0</v>
      </c>
      <c r="W149">
        <f t="shared" ca="1" si="91"/>
        <v>0</v>
      </c>
      <c r="X149">
        <f t="shared" ca="1" si="91"/>
        <v>0</v>
      </c>
      <c r="Y149">
        <f t="shared" ca="1" si="91"/>
        <v>0</v>
      </c>
      <c r="Z149">
        <f t="shared" ca="1" si="91"/>
        <v>0</v>
      </c>
      <c r="AA149">
        <f t="shared" ca="1" si="91"/>
        <v>0</v>
      </c>
      <c r="AB149">
        <f t="shared" ca="1" si="91"/>
        <v>0</v>
      </c>
      <c r="AC149">
        <f t="shared" ca="1" si="91"/>
        <v>0</v>
      </c>
      <c r="AD149">
        <f t="shared" ca="1" si="91"/>
        <v>0</v>
      </c>
      <c r="AE149">
        <f t="shared" ca="1" si="91"/>
        <v>0</v>
      </c>
      <c r="AF149">
        <f t="shared" ca="1" si="91"/>
        <v>0</v>
      </c>
      <c r="AG149">
        <f t="shared" ca="1" si="91"/>
        <v>0</v>
      </c>
      <c r="AI149" s="40"/>
    </row>
    <row r="150" spans="1:35">
      <c r="A150" s="41">
        <f t="shared" ca="1" si="90"/>
        <v>0</v>
      </c>
      <c r="B150" s="42"/>
      <c r="C150" s="30">
        <f t="shared" ca="1" si="86"/>
        <v>0</v>
      </c>
      <c r="D150" s="30" t="str">
        <f>'Country performance'!B9</f>
        <v>Policy Perception Index (2021)</v>
      </c>
      <c r="E150" s="41" t="e" cm="1">
        <f t="array" aca="1" ref="E150" ca="1">E$141*INDEX(INDIRECT("country"&amp;"["&amp;E$140&amp; "]"),'Country performance'!$A51)</f>
        <v>#REF!</v>
      </c>
      <c r="F150" s="41" t="e" cm="1">
        <f t="array" aca="1" ref="F150" ca="1">F$141*INDEX(INDIRECT("country"&amp;"["&amp;F$140&amp; "]"),'Country performance'!$A51)</f>
        <v>#REF!</v>
      </c>
      <c r="G150" s="41" t="e" cm="1">
        <f t="array" aca="1" ref="G150" ca="1">G$141*INDEX(INDIRECT("country"&amp;"["&amp;G$140&amp; "]"),'Country performance'!$A51)</f>
        <v>#REF!</v>
      </c>
      <c r="H150" s="41" t="e" cm="1">
        <f t="array" aca="1" ref="H150" ca="1">H$141*INDEX(INDIRECT("country"&amp;"["&amp;H$140&amp; "]"),'Country performance'!$A51)</f>
        <v>#REF!</v>
      </c>
      <c r="I150" s="41" t="e" cm="1">
        <f t="array" aca="1" ref="I150" ca="1">I$141*INDEX(INDIRECT("country"&amp;"["&amp;I$140&amp; "]"),'Country performance'!$A51)</f>
        <v>#REF!</v>
      </c>
      <c r="J150" s="41" t="e" cm="1">
        <f t="array" aca="1" ref="J150" ca="1">J$141*INDEX(INDIRECT("country"&amp;"["&amp;J$140&amp; "]"),'Country performance'!$A51)</f>
        <v>#REF!</v>
      </c>
      <c r="K150" s="41" t="e" cm="1">
        <f t="array" aca="1" ref="K150" ca="1">K$141*INDEX(INDIRECT("country"&amp;"["&amp;K$140&amp; "]"),'Country performance'!$A51)</f>
        <v>#REF!</v>
      </c>
      <c r="L150" s="41" t="e" cm="1">
        <f t="array" aca="1" ref="L150" ca="1">L$141*INDEX(INDIRECT("country"&amp;"["&amp;L$140&amp; "]"),'Country performance'!$A51)</f>
        <v>#REF!</v>
      </c>
      <c r="M150" s="41" t="e" cm="1">
        <f t="array" aca="1" ref="M150" ca="1">M$141*INDEX(INDIRECT("country"&amp;"["&amp;M$140&amp; "]"),'Country performance'!$A51)</f>
        <v>#REF!</v>
      </c>
      <c r="N150" s="41" t="e" cm="1">
        <f t="array" aca="1" ref="N150" ca="1">N$141*INDEX(INDIRECT("country"&amp;"["&amp;N$140&amp; "]"),'Country performance'!$A51)</f>
        <v>#REF!</v>
      </c>
      <c r="O150" s="41" t="e" cm="1">
        <f t="array" aca="1" ref="O150" ca="1">O$141*INDEX(INDIRECT("country"&amp;"["&amp;O$140&amp; "]"),'Country performance'!$A51)</f>
        <v>#REF!</v>
      </c>
      <c r="P150" s="41" t="e" cm="1">
        <f t="array" aca="1" ref="P150" ca="1">P$141*INDEX(INDIRECT("country"&amp;"["&amp;P$140&amp; "]"),'Country performance'!$A51)</f>
        <v>#REF!</v>
      </c>
      <c r="Q150" s="41" t="e" cm="1">
        <f t="array" aca="1" ref="Q150" ca="1">Q$141*INDEX(INDIRECT("country"&amp;"["&amp;Q$140&amp; "]"),'Country performance'!$A51)</f>
        <v>#REF!</v>
      </c>
      <c r="R150" t="s">
        <v>662</v>
      </c>
      <c r="S150" s="36">
        <f t="shared" ca="1" si="88"/>
        <v>0</v>
      </c>
      <c r="T150" s="43">
        <f t="shared" ca="1" si="92"/>
        <v>0</v>
      </c>
      <c r="U150">
        <f t="shared" ca="1" si="93"/>
        <v>0</v>
      </c>
      <c r="V150">
        <f t="shared" ca="1" si="91"/>
        <v>0</v>
      </c>
      <c r="W150">
        <f t="shared" ca="1" si="91"/>
        <v>0</v>
      </c>
      <c r="X150">
        <f t="shared" ca="1" si="91"/>
        <v>0</v>
      </c>
      <c r="Y150">
        <f t="shared" ca="1" si="91"/>
        <v>0</v>
      </c>
      <c r="Z150">
        <f t="shared" ca="1" si="91"/>
        <v>0</v>
      </c>
      <c r="AA150">
        <f t="shared" ca="1" si="91"/>
        <v>0</v>
      </c>
      <c r="AB150">
        <f t="shared" ca="1" si="91"/>
        <v>0</v>
      </c>
      <c r="AC150">
        <f t="shared" ca="1" si="91"/>
        <v>0</v>
      </c>
      <c r="AD150">
        <f t="shared" ca="1" si="91"/>
        <v>0</v>
      </c>
      <c r="AE150">
        <f t="shared" ca="1" si="91"/>
        <v>0</v>
      </c>
      <c r="AF150">
        <f t="shared" ca="1" si="91"/>
        <v>0</v>
      </c>
      <c r="AG150">
        <f t="shared" ca="1" si="91"/>
        <v>0</v>
      </c>
      <c r="AI150" s="40"/>
    </row>
    <row r="151" spans="1:35">
      <c r="A151" s="41">
        <f t="shared" ca="1" si="90"/>
        <v>0</v>
      </c>
      <c r="B151" s="42"/>
      <c r="C151" s="30">
        <f t="shared" ca="1" si="86"/>
        <v>0</v>
      </c>
      <c r="D151" s="30" t="str">
        <f>'Country performance'!B10</f>
        <v>Enabling trade index (2016)</v>
      </c>
      <c r="E151" s="41" t="e" cm="1">
        <f t="array" aca="1" ref="E151" ca="1">E$141*INDEX(INDIRECT("country"&amp;"["&amp;E$140&amp; "]"),'Country performance'!$A52)</f>
        <v>#REF!</v>
      </c>
      <c r="F151" s="41" t="e" cm="1">
        <f t="array" aca="1" ref="F151" ca="1">F$141*INDEX(INDIRECT("country"&amp;"["&amp;F$140&amp; "]"),'Country performance'!$A52)</f>
        <v>#REF!</v>
      </c>
      <c r="G151" s="41" t="e" cm="1">
        <f t="array" aca="1" ref="G151" ca="1">G$141*INDEX(INDIRECT("country"&amp;"["&amp;G$140&amp; "]"),'Country performance'!$A52)</f>
        <v>#REF!</v>
      </c>
      <c r="H151" s="41" t="e" cm="1">
        <f t="array" aca="1" ref="H151" ca="1">H$141*INDEX(INDIRECT("country"&amp;"["&amp;H$140&amp; "]"),'Country performance'!$A52)</f>
        <v>#REF!</v>
      </c>
      <c r="I151" s="41" t="e" cm="1">
        <f t="array" aca="1" ref="I151" ca="1">I$141*INDEX(INDIRECT("country"&amp;"["&amp;I$140&amp; "]"),'Country performance'!$A52)</f>
        <v>#REF!</v>
      </c>
      <c r="J151" s="41" t="e" cm="1">
        <f t="array" aca="1" ref="J151" ca="1">J$141*INDEX(INDIRECT("country"&amp;"["&amp;J$140&amp; "]"),'Country performance'!$A52)</f>
        <v>#REF!</v>
      </c>
      <c r="K151" s="41" t="e" cm="1">
        <f t="array" aca="1" ref="K151" ca="1">K$141*INDEX(INDIRECT("country"&amp;"["&amp;K$140&amp; "]"),'Country performance'!$A52)</f>
        <v>#REF!</v>
      </c>
      <c r="L151" s="41" t="e" cm="1">
        <f t="array" aca="1" ref="L151" ca="1">L$141*INDEX(INDIRECT("country"&amp;"["&amp;L$140&amp; "]"),'Country performance'!$A52)</f>
        <v>#REF!</v>
      </c>
      <c r="M151" s="41" t="e" cm="1">
        <f t="array" aca="1" ref="M151" ca="1">M$141*INDEX(INDIRECT("country"&amp;"["&amp;M$140&amp; "]"),'Country performance'!$A52)</f>
        <v>#REF!</v>
      </c>
      <c r="N151" s="41" t="e" cm="1">
        <f t="array" aca="1" ref="N151" ca="1">N$141*INDEX(INDIRECT("country"&amp;"["&amp;N$140&amp; "]"),'Country performance'!$A52)</f>
        <v>#REF!</v>
      </c>
      <c r="O151" s="41" t="e" cm="1">
        <f t="array" aca="1" ref="O151" ca="1">O$141*INDEX(INDIRECT("country"&amp;"["&amp;O$140&amp; "]"),'Country performance'!$A52)</f>
        <v>#REF!</v>
      </c>
      <c r="P151" s="41" t="e" cm="1">
        <f t="array" aca="1" ref="P151" ca="1">P$141*INDEX(INDIRECT("country"&amp;"["&amp;P$140&amp; "]"),'Country performance'!$A52)</f>
        <v>#REF!</v>
      </c>
      <c r="Q151" s="41" t="e" cm="1">
        <f t="array" aca="1" ref="Q151" ca="1">Q$141*INDEX(INDIRECT("country"&amp;"["&amp;Q$140&amp; "]"),'Country performance'!$A52)</f>
        <v>#REF!</v>
      </c>
      <c r="R151" t="s">
        <v>662</v>
      </c>
      <c r="S151" s="36">
        <f t="shared" ca="1" si="88"/>
        <v>0</v>
      </c>
      <c r="T151" s="43">
        <f t="shared" ca="1" si="92"/>
        <v>0</v>
      </c>
      <c r="U151">
        <f t="shared" ca="1" si="93"/>
        <v>0</v>
      </c>
      <c r="V151">
        <f t="shared" ca="1" si="91"/>
        <v>0</v>
      </c>
      <c r="W151">
        <f t="shared" ca="1" si="91"/>
        <v>0</v>
      </c>
      <c r="X151">
        <f t="shared" ca="1" si="91"/>
        <v>0</v>
      </c>
      <c r="Y151">
        <f t="shared" ca="1" si="91"/>
        <v>0</v>
      </c>
      <c r="Z151">
        <f t="shared" ca="1" si="91"/>
        <v>0</v>
      </c>
      <c r="AA151">
        <f t="shared" ca="1" si="91"/>
        <v>0</v>
      </c>
      <c r="AB151">
        <f t="shared" ca="1" si="91"/>
        <v>0</v>
      </c>
      <c r="AC151">
        <f t="shared" ca="1" si="91"/>
        <v>0</v>
      </c>
      <c r="AD151">
        <f t="shared" ca="1" si="91"/>
        <v>0</v>
      </c>
      <c r="AE151">
        <f t="shared" ca="1" si="91"/>
        <v>0</v>
      </c>
      <c r="AF151">
        <f t="shared" ca="1" si="91"/>
        <v>0</v>
      </c>
      <c r="AG151">
        <f t="shared" ca="1" si="91"/>
        <v>0</v>
      </c>
      <c r="AI151" s="40"/>
    </row>
    <row r="152" spans="1:35">
      <c r="A152" s="41">
        <f t="shared" ca="1" si="90"/>
        <v>0</v>
      </c>
      <c r="B152" s="42"/>
      <c r="C152" s="30">
        <f t="shared" ca="1" si="86"/>
        <v>0</v>
      </c>
      <c r="D152" s="30" t="str">
        <f>'Country performance'!B11</f>
        <v>Environmental Performance Index (2024)</v>
      </c>
      <c r="E152" s="41" t="e" cm="1">
        <f t="array" aca="1" ref="E152" ca="1">E$141*INDEX(INDIRECT("country"&amp;"["&amp;E$140&amp; "]"),'Country performance'!$A53)</f>
        <v>#REF!</v>
      </c>
      <c r="F152" s="41" t="e" cm="1">
        <f t="array" aca="1" ref="F152" ca="1">F$141*INDEX(INDIRECT("country"&amp;"["&amp;F$140&amp; "]"),'Country performance'!$A53)</f>
        <v>#REF!</v>
      </c>
      <c r="G152" s="41" t="e" cm="1">
        <f t="array" aca="1" ref="G152" ca="1">G$141*INDEX(INDIRECT("country"&amp;"["&amp;G$140&amp; "]"),'Country performance'!$A53)</f>
        <v>#REF!</v>
      </c>
      <c r="H152" s="41" t="e" cm="1">
        <f t="array" aca="1" ref="H152" ca="1">H$141*INDEX(INDIRECT("country"&amp;"["&amp;H$140&amp; "]"),'Country performance'!$A53)</f>
        <v>#REF!</v>
      </c>
      <c r="I152" s="41" t="e" cm="1">
        <f t="array" aca="1" ref="I152" ca="1">I$141*INDEX(INDIRECT("country"&amp;"["&amp;I$140&amp; "]"),'Country performance'!$A53)</f>
        <v>#REF!</v>
      </c>
      <c r="J152" s="41" t="e" cm="1">
        <f t="array" aca="1" ref="J152" ca="1">J$141*INDEX(INDIRECT("country"&amp;"["&amp;J$140&amp; "]"),'Country performance'!$A53)</f>
        <v>#REF!</v>
      </c>
      <c r="K152" s="41" t="e" cm="1">
        <f t="array" aca="1" ref="K152" ca="1">K$141*INDEX(INDIRECT("country"&amp;"["&amp;K$140&amp; "]"),'Country performance'!$A53)</f>
        <v>#REF!</v>
      </c>
      <c r="L152" s="41" t="e" cm="1">
        <f t="array" aca="1" ref="L152" ca="1">L$141*INDEX(INDIRECT("country"&amp;"["&amp;L$140&amp; "]"),'Country performance'!$A53)</f>
        <v>#REF!</v>
      </c>
      <c r="M152" s="41" t="e" cm="1">
        <f t="array" aca="1" ref="M152" ca="1">M$141*INDEX(INDIRECT("country"&amp;"["&amp;M$140&amp; "]"),'Country performance'!$A53)</f>
        <v>#REF!</v>
      </c>
      <c r="N152" s="41" t="e" cm="1">
        <f t="array" aca="1" ref="N152" ca="1">N$141*INDEX(INDIRECT("country"&amp;"["&amp;N$140&amp; "]"),'Country performance'!$A53)</f>
        <v>#REF!</v>
      </c>
      <c r="O152" s="41" t="e" cm="1">
        <f t="array" aca="1" ref="O152" ca="1">O$141*INDEX(INDIRECT("country"&amp;"["&amp;O$140&amp; "]"),'Country performance'!$A53)</f>
        <v>#REF!</v>
      </c>
      <c r="P152" s="41" t="e" cm="1">
        <f t="array" aca="1" ref="P152" ca="1">P$141*INDEX(INDIRECT("country"&amp;"["&amp;P$140&amp; "]"),'Country performance'!$A53)</f>
        <v>#REF!</v>
      </c>
      <c r="Q152" s="41" t="e" cm="1">
        <f t="array" aca="1" ref="Q152" ca="1">Q$141*INDEX(INDIRECT("country"&amp;"["&amp;Q$140&amp; "]"),'Country performance'!$A53)</f>
        <v>#REF!</v>
      </c>
      <c r="R152" t="s">
        <v>662</v>
      </c>
      <c r="S152" s="36">
        <f t="shared" ca="1" si="88"/>
        <v>0</v>
      </c>
      <c r="T152" s="43">
        <f t="shared" ca="1" si="92"/>
        <v>0</v>
      </c>
      <c r="U152">
        <f t="shared" ca="1" si="93"/>
        <v>0</v>
      </c>
      <c r="V152">
        <f t="shared" ca="1" si="91"/>
        <v>0</v>
      </c>
      <c r="W152">
        <f t="shared" ca="1" si="91"/>
        <v>0</v>
      </c>
      <c r="X152">
        <f t="shared" ca="1" si="91"/>
        <v>0</v>
      </c>
      <c r="Y152">
        <f t="shared" ca="1" si="91"/>
        <v>0</v>
      </c>
      <c r="Z152">
        <f t="shared" ca="1" si="91"/>
        <v>0</v>
      </c>
      <c r="AA152">
        <f t="shared" ca="1" si="91"/>
        <v>0</v>
      </c>
      <c r="AB152">
        <f t="shared" ca="1" si="91"/>
        <v>0</v>
      </c>
      <c r="AC152">
        <f t="shared" ca="1" si="91"/>
        <v>0</v>
      </c>
      <c r="AD152">
        <f t="shared" ca="1" si="91"/>
        <v>0</v>
      </c>
      <c r="AE152">
        <f t="shared" ca="1" si="91"/>
        <v>0</v>
      </c>
      <c r="AF152">
        <f t="shared" ca="1" si="91"/>
        <v>0</v>
      </c>
      <c r="AG152">
        <f t="shared" ca="1" si="91"/>
        <v>0</v>
      </c>
      <c r="AI152" s="40"/>
    </row>
    <row r="153" spans="1:35">
      <c r="A153" s="41">
        <f t="shared" ca="1" si="90"/>
        <v>0</v>
      </c>
      <c r="B153" s="42"/>
      <c r="C153" s="30">
        <f t="shared" ca="1" si="86"/>
        <v>0</v>
      </c>
      <c r="D153" s="30" t="str">
        <f>'Country performance'!B12</f>
        <v>Child labour (% ages 5-17) (2010-2019)</v>
      </c>
      <c r="E153" s="41" t="e" cm="1">
        <f t="array" aca="1" ref="E153" ca="1">E$141*INDEX(INDIRECT("country"&amp;"["&amp;E$140&amp; "]"),'Country performance'!$A54)</f>
        <v>#REF!</v>
      </c>
      <c r="F153" s="41" t="e" cm="1">
        <f t="array" aca="1" ref="F153" ca="1">F$141*INDEX(INDIRECT("country"&amp;"["&amp;F$140&amp; "]"),'Country performance'!$A54)</f>
        <v>#REF!</v>
      </c>
      <c r="G153" s="41" t="e" cm="1">
        <f t="array" aca="1" ref="G153" ca="1">G$141*INDEX(INDIRECT("country"&amp;"["&amp;G$140&amp; "]"),'Country performance'!$A54)</f>
        <v>#REF!</v>
      </c>
      <c r="H153" s="41" t="e" cm="1">
        <f t="array" aca="1" ref="H153" ca="1">H$141*INDEX(INDIRECT("country"&amp;"["&amp;H$140&amp; "]"),'Country performance'!$A54)</f>
        <v>#REF!</v>
      </c>
      <c r="I153" s="41" t="e" cm="1">
        <f t="array" aca="1" ref="I153" ca="1">I$141*INDEX(INDIRECT("country"&amp;"["&amp;I$140&amp; "]"),'Country performance'!$A54)</f>
        <v>#REF!</v>
      </c>
      <c r="J153" s="41" t="e" cm="1">
        <f t="array" aca="1" ref="J153" ca="1">J$141*INDEX(INDIRECT("country"&amp;"["&amp;J$140&amp; "]"),'Country performance'!$A54)</f>
        <v>#REF!</v>
      </c>
      <c r="K153" s="41" t="e" cm="1">
        <f t="array" aca="1" ref="K153" ca="1">K$141*INDEX(INDIRECT("country"&amp;"["&amp;K$140&amp; "]"),'Country performance'!$A54)</f>
        <v>#REF!</v>
      </c>
      <c r="L153" s="41" t="e" cm="1">
        <f t="array" aca="1" ref="L153" ca="1">L$141*INDEX(INDIRECT("country"&amp;"["&amp;L$140&amp; "]"),'Country performance'!$A54)</f>
        <v>#REF!</v>
      </c>
      <c r="M153" s="41" t="e" cm="1">
        <f t="array" aca="1" ref="M153" ca="1">M$141*INDEX(INDIRECT("country"&amp;"["&amp;M$140&amp; "]"),'Country performance'!$A54)</f>
        <v>#REF!</v>
      </c>
      <c r="N153" s="41" t="e" cm="1">
        <f t="array" aca="1" ref="N153" ca="1">N$141*INDEX(INDIRECT("country"&amp;"["&amp;N$140&amp; "]"),'Country performance'!$A54)</f>
        <v>#REF!</v>
      </c>
      <c r="O153" s="41" t="e" cm="1">
        <f t="array" aca="1" ref="O153" ca="1">O$141*INDEX(INDIRECT("country"&amp;"["&amp;O$140&amp; "]"),'Country performance'!$A54)</f>
        <v>#REF!</v>
      </c>
      <c r="P153" s="41" t="e" cm="1">
        <f t="array" aca="1" ref="P153" ca="1">P$141*INDEX(INDIRECT("country"&amp;"["&amp;P$140&amp; "]"),'Country performance'!$A54)</f>
        <v>#REF!</v>
      </c>
      <c r="Q153" s="41" t="e" cm="1">
        <f t="array" aca="1" ref="Q153" ca="1">Q$141*INDEX(INDIRECT("country"&amp;"["&amp;Q$140&amp; "]"),'Country performance'!$A54)</f>
        <v>#REF!</v>
      </c>
      <c r="R153" t="s">
        <v>662</v>
      </c>
      <c r="S153" s="36">
        <f ca="1">SUM(U153:AG153)</f>
        <v>0</v>
      </c>
      <c r="T153" s="43">
        <f t="shared" ca="1" si="92"/>
        <v>0</v>
      </c>
      <c r="U153">
        <f t="shared" ca="1" si="93"/>
        <v>0</v>
      </c>
      <c r="V153">
        <f t="shared" ca="1" si="91"/>
        <v>0</v>
      </c>
      <c r="W153">
        <f t="shared" ca="1" si="91"/>
        <v>0</v>
      </c>
      <c r="X153">
        <f t="shared" ca="1" si="91"/>
        <v>0</v>
      </c>
      <c r="Y153">
        <f t="shared" ca="1" si="91"/>
        <v>0</v>
      </c>
      <c r="Z153">
        <f t="shared" ca="1" si="91"/>
        <v>0</v>
      </c>
      <c r="AA153">
        <f t="shared" ca="1" si="91"/>
        <v>0</v>
      </c>
      <c r="AB153">
        <f t="shared" ca="1" si="91"/>
        <v>0</v>
      </c>
      <c r="AC153">
        <f t="shared" ca="1" si="91"/>
        <v>0</v>
      </c>
      <c r="AD153">
        <f t="shared" ca="1" si="91"/>
        <v>0</v>
      </c>
      <c r="AE153">
        <f t="shared" ca="1" si="91"/>
        <v>0</v>
      </c>
      <c r="AF153">
        <f t="shared" ca="1" si="91"/>
        <v>0</v>
      </c>
      <c r="AG153">
        <f t="shared" ca="1" si="91"/>
        <v>0</v>
      </c>
      <c r="AI153" s="40"/>
    </row>
    <row r="154" spans="1:35">
      <c r="A154" s="41">
        <f t="shared" ca="1" si="90"/>
        <v>0</v>
      </c>
      <c r="B154" s="42"/>
      <c r="C154" s="30">
        <f t="shared" ca="1" si="86"/>
        <v>0</v>
      </c>
      <c r="D154" s="30" t="str">
        <f>'Country performance'!B13</f>
        <v>Global Peace Index (2022)</v>
      </c>
      <c r="E154" s="41" t="e" cm="1">
        <f t="array" aca="1" ref="E154" ca="1">E$141*INDEX(INDIRECT("country"&amp;"["&amp;E$140&amp; "]"),'Country performance'!$A55)</f>
        <v>#REF!</v>
      </c>
      <c r="F154" s="41" t="e" cm="1">
        <f t="array" aca="1" ref="F154" ca="1">F$141*INDEX(INDIRECT("country"&amp;"["&amp;F$140&amp; "]"),'Country performance'!$A55)</f>
        <v>#REF!</v>
      </c>
      <c r="G154" s="41" t="e" cm="1">
        <f t="array" aca="1" ref="G154" ca="1">G$141*INDEX(INDIRECT("country"&amp;"["&amp;G$140&amp; "]"),'Country performance'!$A55)</f>
        <v>#REF!</v>
      </c>
      <c r="H154" s="41" t="e" cm="1">
        <f t="array" aca="1" ref="H154" ca="1">H$141*INDEX(INDIRECT("country"&amp;"["&amp;H$140&amp; "]"),'Country performance'!$A55)</f>
        <v>#REF!</v>
      </c>
      <c r="I154" s="41" t="e" cm="1">
        <f t="array" aca="1" ref="I154" ca="1">I$141*INDEX(INDIRECT("country"&amp;"["&amp;I$140&amp; "]"),'Country performance'!$A55)</f>
        <v>#REF!</v>
      </c>
      <c r="J154" s="41" t="e" cm="1">
        <f t="array" aca="1" ref="J154" ca="1">J$141*INDEX(INDIRECT("country"&amp;"["&amp;J$140&amp; "]"),'Country performance'!$A55)</f>
        <v>#REF!</v>
      </c>
      <c r="K154" s="41" t="e" cm="1">
        <f t="array" aca="1" ref="K154" ca="1">K$141*INDEX(INDIRECT("country"&amp;"["&amp;K$140&amp; "]"),'Country performance'!$A55)</f>
        <v>#REF!</v>
      </c>
      <c r="L154" s="41" t="e" cm="1">
        <f t="array" aca="1" ref="L154" ca="1">L$141*INDEX(INDIRECT("country"&amp;"["&amp;L$140&amp; "]"),'Country performance'!$A55)</f>
        <v>#REF!</v>
      </c>
      <c r="M154" s="41" t="e" cm="1">
        <f t="array" aca="1" ref="M154" ca="1">M$141*INDEX(INDIRECT("country"&amp;"["&amp;M$140&amp; "]"),'Country performance'!$A55)</f>
        <v>#REF!</v>
      </c>
      <c r="N154" s="41" t="e" cm="1">
        <f t="array" aca="1" ref="N154" ca="1">N$141*INDEX(INDIRECT("country"&amp;"["&amp;N$140&amp; "]"),'Country performance'!$A55)</f>
        <v>#REF!</v>
      </c>
      <c r="O154" s="41" t="e" cm="1">
        <f t="array" aca="1" ref="O154" ca="1">O$141*INDEX(INDIRECT("country"&amp;"["&amp;O$140&amp; "]"),'Country performance'!$A55)</f>
        <v>#REF!</v>
      </c>
      <c r="P154" s="41" t="e" cm="1">
        <f t="array" aca="1" ref="P154" ca="1">P$141*INDEX(INDIRECT("country"&amp;"["&amp;P$140&amp; "]"),'Country performance'!$A55)</f>
        <v>#REF!</v>
      </c>
      <c r="Q154" s="41" t="e" cm="1">
        <f t="array" aca="1" ref="Q154" ca="1">Q$141*INDEX(INDIRECT("country"&amp;"["&amp;Q$140&amp; "]"),'Country performance'!$A55)</f>
        <v>#REF!</v>
      </c>
      <c r="R154" t="s">
        <v>662</v>
      </c>
      <c r="S154" s="36">
        <f t="shared" ref="S154:S167" ca="1" si="94">SUM(U154:AG154)</f>
        <v>0</v>
      </c>
      <c r="T154" s="43">
        <f t="shared" ca="1" si="92"/>
        <v>0</v>
      </c>
      <c r="U154">
        <f t="shared" ca="1" si="93"/>
        <v>0</v>
      </c>
      <c r="V154">
        <f t="shared" ca="1" si="91"/>
        <v>0</v>
      </c>
      <c r="W154">
        <f t="shared" ca="1" si="91"/>
        <v>0</v>
      </c>
      <c r="X154">
        <f t="shared" ca="1" si="91"/>
        <v>0</v>
      </c>
      <c r="Y154">
        <f t="shared" ca="1" si="91"/>
        <v>0</v>
      </c>
      <c r="Z154">
        <f t="shared" ca="1" si="91"/>
        <v>0</v>
      </c>
      <c r="AA154">
        <f t="shared" ca="1" si="91"/>
        <v>0</v>
      </c>
      <c r="AB154">
        <f t="shared" ca="1" si="91"/>
        <v>0</v>
      </c>
      <c r="AC154">
        <f t="shared" ca="1" si="91"/>
        <v>0</v>
      </c>
      <c r="AD154">
        <f t="shared" ca="1" si="91"/>
        <v>0</v>
      </c>
      <c r="AE154">
        <f t="shared" ca="1" si="91"/>
        <v>0</v>
      </c>
      <c r="AF154">
        <f t="shared" ca="1" si="91"/>
        <v>0</v>
      </c>
      <c r="AG154">
        <f t="shared" ca="1" si="91"/>
        <v>0</v>
      </c>
      <c r="AI154" s="40"/>
    </row>
    <row r="155" spans="1:35">
      <c r="A155" s="41">
        <f t="shared" ca="1" si="90"/>
        <v>0</v>
      </c>
      <c r="B155" s="42"/>
      <c r="C155" s="30">
        <f t="shared" ca="1" si="86"/>
        <v>0</v>
      </c>
      <c r="D155" s="30" t="str">
        <f>'Country performance'!B14</f>
        <v>Corruption Perceptions Index CPI (2021)</v>
      </c>
      <c r="E155" s="41" t="e" cm="1">
        <f t="array" aca="1" ref="E155" ca="1">E$141*INDEX(INDIRECT("country"&amp;"["&amp;E$140&amp; "]"),'Country performance'!$A56)</f>
        <v>#REF!</v>
      </c>
      <c r="F155" s="41" t="e" cm="1">
        <f t="array" aca="1" ref="F155" ca="1">F$141*INDEX(INDIRECT("country"&amp;"["&amp;F$140&amp; "]"),'Country performance'!$A56)</f>
        <v>#REF!</v>
      </c>
      <c r="G155" s="41" t="e" cm="1">
        <f t="array" aca="1" ref="G155" ca="1">G$141*INDEX(INDIRECT("country"&amp;"["&amp;G$140&amp; "]"),'Country performance'!$A56)</f>
        <v>#REF!</v>
      </c>
      <c r="H155" s="41" t="e" cm="1">
        <f t="array" aca="1" ref="H155" ca="1">H$141*INDEX(INDIRECT("country"&amp;"["&amp;H$140&amp; "]"),'Country performance'!$A56)</f>
        <v>#REF!</v>
      </c>
      <c r="I155" s="41" t="e" cm="1">
        <f t="array" aca="1" ref="I155" ca="1">I$141*INDEX(INDIRECT("country"&amp;"["&amp;I$140&amp; "]"),'Country performance'!$A56)</f>
        <v>#REF!</v>
      </c>
      <c r="J155" s="41" t="e" cm="1">
        <f t="array" aca="1" ref="J155" ca="1">J$141*INDEX(INDIRECT("country"&amp;"["&amp;J$140&amp; "]"),'Country performance'!$A56)</f>
        <v>#REF!</v>
      </c>
      <c r="K155" s="41" t="e" cm="1">
        <f t="array" aca="1" ref="K155" ca="1">K$141*INDEX(INDIRECT("country"&amp;"["&amp;K$140&amp; "]"),'Country performance'!$A56)</f>
        <v>#REF!</v>
      </c>
      <c r="L155" s="41" t="e" cm="1">
        <f t="array" aca="1" ref="L155" ca="1">L$141*INDEX(INDIRECT("country"&amp;"["&amp;L$140&amp; "]"),'Country performance'!$A56)</f>
        <v>#REF!</v>
      </c>
      <c r="M155" s="41" t="e" cm="1">
        <f t="array" aca="1" ref="M155" ca="1">M$141*INDEX(INDIRECT("country"&amp;"["&amp;M$140&amp; "]"),'Country performance'!$A56)</f>
        <v>#REF!</v>
      </c>
      <c r="N155" s="41" t="e" cm="1">
        <f t="array" aca="1" ref="N155" ca="1">N$141*INDEX(INDIRECT("country"&amp;"["&amp;N$140&amp; "]"),'Country performance'!$A56)</f>
        <v>#REF!</v>
      </c>
      <c r="O155" s="41" t="e" cm="1">
        <f t="array" aca="1" ref="O155" ca="1">O$141*INDEX(INDIRECT("country"&amp;"["&amp;O$140&amp; "]"),'Country performance'!$A56)</f>
        <v>#REF!</v>
      </c>
      <c r="P155" s="41" t="e" cm="1">
        <f t="array" aca="1" ref="P155" ca="1">P$141*INDEX(INDIRECT("country"&amp;"["&amp;P$140&amp; "]"),'Country performance'!$A56)</f>
        <v>#REF!</v>
      </c>
      <c r="Q155" s="41" t="e" cm="1">
        <f t="array" aca="1" ref="Q155" ca="1">Q$141*INDEX(INDIRECT("country"&amp;"["&amp;Q$140&amp; "]"),'Country performance'!$A56)</f>
        <v>#REF!</v>
      </c>
      <c r="R155" t="s">
        <v>662</v>
      </c>
      <c r="S155" s="36">
        <f t="shared" ca="1" si="94"/>
        <v>0</v>
      </c>
      <c r="T155" s="43">
        <f t="shared" ca="1" si="92"/>
        <v>0</v>
      </c>
      <c r="U155">
        <f t="shared" ca="1" si="93"/>
        <v>0</v>
      </c>
      <c r="V155">
        <f t="shared" ca="1" si="91"/>
        <v>0</v>
      </c>
      <c r="W155">
        <f t="shared" ca="1" si="91"/>
        <v>0</v>
      </c>
      <c r="X155">
        <f t="shared" ca="1" si="91"/>
        <v>0</v>
      </c>
      <c r="Y155">
        <f t="shared" ca="1" si="91"/>
        <v>0</v>
      </c>
      <c r="Z155">
        <f t="shared" ca="1" si="91"/>
        <v>0</v>
      </c>
      <c r="AA155">
        <f t="shared" ca="1" si="91"/>
        <v>0</v>
      </c>
      <c r="AB155">
        <f t="shared" ca="1" si="91"/>
        <v>0</v>
      </c>
      <c r="AC155">
        <f t="shared" ca="1" si="91"/>
        <v>0</v>
      </c>
      <c r="AD155">
        <f t="shared" ca="1" si="91"/>
        <v>0</v>
      </c>
      <c r="AE155">
        <f t="shared" ca="1" si="91"/>
        <v>0</v>
      </c>
      <c r="AF155">
        <f t="shared" ca="1" si="91"/>
        <v>0</v>
      </c>
      <c r="AG155">
        <f t="shared" ca="1" si="91"/>
        <v>0</v>
      </c>
      <c r="AI155" s="40"/>
    </row>
    <row r="156" spans="1:35">
      <c r="A156" s="41">
        <f t="shared" ca="1" si="90"/>
        <v>0</v>
      </c>
      <c r="B156" s="42"/>
      <c r="C156" s="30">
        <f t="shared" ca="1" si="86"/>
        <v>0</v>
      </c>
      <c r="D156" s="30" t="str">
        <f>'Country performance'!B15</f>
        <v>Human Development Index HDI (2019)</v>
      </c>
      <c r="E156" s="41" t="e" cm="1">
        <f t="array" aca="1" ref="E156" ca="1">E$141*INDEX(INDIRECT("country"&amp;"["&amp;E$140&amp; "]"),'Country performance'!$A57)</f>
        <v>#REF!</v>
      </c>
      <c r="F156" s="41" t="e" cm="1">
        <f t="array" aca="1" ref="F156" ca="1">F$141*INDEX(INDIRECT("country"&amp;"["&amp;F$140&amp; "]"),'Country performance'!$A57)</f>
        <v>#REF!</v>
      </c>
      <c r="G156" s="41" t="e" cm="1">
        <f t="array" aca="1" ref="G156" ca="1">G$141*INDEX(INDIRECT("country"&amp;"["&amp;G$140&amp; "]"),'Country performance'!$A57)</f>
        <v>#REF!</v>
      </c>
      <c r="H156" s="41" t="e" cm="1">
        <f t="array" aca="1" ref="H156" ca="1">H$141*INDEX(INDIRECT("country"&amp;"["&amp;H$140&amp; "]"),'Country performance'!$A57)</f>
        <v>#REF!</v>
      </c>
      <c r="I156" s="41" t="e" cm="1">
        <f t="array" aca="1" ref="I156" ca="1">I$141*INDEX(INDIRECT("country"&amp;"["&amp;I$140&amp; "]"),'Country performance'!$A57)</f>
        <v>#REF!</v>
      </c>
      <c r="J156" s="41" t="e" cm="1">
        <f t="array" aca="1" ref="J156" ca="1">J$141*INDEX(INDIRECT("country"&amp;"["&amp;J$140&amp; "]"),'Country performance'!$A57)</f>
        <v>#REF!</v>
      </c>
      <c r="K156" s="41" t="e" cm="1">
        <f t="array" aca="1" ref="K156" ca="1">K$141*INDEX(INDIRECT("country"&amp;"["&amp;K$140&amp; "]"),'Country performance'!$A57)</f>
        <v>#REF!</v>
      </c>
      <c r="L156" s="41" t="e" cm="1">
        <f t="array" aca="1" ref="L156" ca="1">L$141*INDEX(INDIRECT("country"&amp;"["&amp;L$140&amp; "]"),'Country performance'!$A57)</f>
        <v>#REF!</v>
      </c>
      <c r="M156" s="41" t="e" cm="1">
        <f t="array" aca="1" ref="M156" ca="1">M$141*INDEX(INDIRECT("country"&amp;"["&amp;M$140&amp; "]"),'Country performance'!$A57)</f>
        <v>#REF!</v>
      </c>
      <c r="N156" s="41" t="e" cm="1">
        <f t="array" aca="1" ref="N156" ca="1">N$141*INDEX(INDIRECT("country"&amp;"["&amp;N$140&amp; "]"),'Country performance'!$A57)</f>
        <v>#REF!</v>
      </c>
      <c r="O156" s="41" t="e" cm="1">
        <f t="array" aca="1" ref="O156" ca="1">O$141*INDEX(INDIRECT("country"&amp;"["&amp;O$140&amp; "]"),'Country performance'!$A57)</f>
        <v>#REF!</v>
      </c>
      <c r="P156" s="41" t="e" cm="1">
        <f t="array" aca="1" ref="P156" ca="1">P$141*INDEX(INDIRECT("country"&amp;"["&amp;P$140&amp; "]"),'Country performance'!$A57)</f>
        <v>#REF!</v>
      </c>
      <c r="Q156" s="41" t="e" cm="1">
        <f t="array" aca="1" ref="Q156" ca="1">Q$141*INDEX(INDIRECT("country"&amp;"["&amp;Q$140&amp; "]"),'Country performance'!$A57)</f>
        <v>#REF!</v>
      </c>
      <c r="R156" t="s">
        <v>662</v>
      </c>
      <c r="S156" s="36">
        <f t="shared" ca="1" si="94"/>
        <v>0</v>
      </c>
      <c r="T156" s="43">
        <f t="shared" ca="1" si="92"/>
        <v>0</v>
      </c>
      <c r="U156">
        <f t="shared" ca="1" si="93"/>
        <v>0</v>
      </c>
      <c r="V156">
        <f t="shared" ca="1" si="91"/>
        <v>0</v>
      </c>
      <c r="W156">
        <f t="shared" ca="1" si="91"/>
        <v>0</v>
      </c>
      <c r="X156">
        <f t="shared" ca="1" si="91"/>
        <v>0</v>
      </c>
      <c r="Y156">
        <f t="shared" ca="1" si="91"/>
        <v>0</v>
      </c>
      <c r="Z156">
        <f t="shared" ca="1" si="91"/>
        <v>0</v>
      </c>
      <c r="AA156">
        <f t="shared" ca="1" si="91"/>
        <v>0</v>
      </c>
      <c r="AB156">
        <f t="shared" ca="1" si="91"/>
        <v>0</v>
      </c>
      <c r="AC156">
        <f t="shared" ca="1" si="91"/>
        <v>0</v>
      </c>
      <c r="AD156">
        <f t="shared" ca="1" si="91"/>
        <v>0</v>
      </c>
      <c r="AE156">
        <f t="shared" ca="1" si="91"/>
        <v>0</v>
      </c>
      <c r="AF156">
        <f t="shared" ca="1" si="91"/>
        <v>0</v>
      </c>
      <c r="AG156">
        <f t="shared" ca="1" si="91"/>
        <v>0</v>
      </c>
      <c r="AI156" s="40"/>
    </row>
    <row r="157" spans="1:35">
      <c r="A157" s="41">
        <f ca="1">_xlfn.AGGREGATE(9,6,E157:Q157)</f>
        <v>0</v>
      </c>
      <c r="B157" s="42"/>
      <c r="C157" s="30">
        <f t="shared" ca="1" si="86"/>
        <v>0</v>
      </c>
      <c r="D157" s="30" t="str">
        <f>'Country performance'!B16</f>
        <v>Natural disaster Index (NDI) (2013)</v>
      </c>
      <c r="E157" s="41" t="e" cm="1">
        <f t="array" aca="1" ref="E157" ca="1">E$141*INDEX(INDIRECT("country"&amp;"["&amp;E$140&amp; "]"),'Country performance'!$A58)</f>
        <v>#REF!</v>
      </c>
      <c r="F157" s="41" t="e" cm="1">
        <f t="array" aca="1" ref="F157" ca="1">F$141*INDEX(INDIRECT("country"&amp;"["&amp;F$140&amp; "]"),'Country performance'!$A58)</f>
        <v>#REF!</v>
      </c>
      <c r="G157" s="41" t="e" cm="1">
        <f t="array" aca="1" ref="G157" ca="1">G$141*INDEX(INDIRECT("country"&amp;"["&amp;G$140&amp; "]"),'Country performance'!$A58)</f>
        <v>#REF!</v>
      </c>
      <c r="H157" s="41" t="e" cm="1">
        <f t="array" aca="1" ref="H157" ca="1">H$141*INDEX(INDIRECT("country"&amp;"["&amp;H$140&amp; "]"),'Country performance'!$A58)</f>
        <v>#REF!</v>
      </c>
      <c r="I157" s="41" t="e" cm="1">
        <f t="array" aca="1" ref="I157" ca="1">I$141*INDEX(INDIRECT("country"&amp;"["&amp;I$140&amp; "]"),'Country performance'!$A58)</f>
        <v>#REF!</v>
      </c>
      <c r="J157" s="41" t="e" cm="1">
        <f t="array" aca="1" ref="J157" ca="1">J$141*INDEX(INDIRECT("country"&amp;"["&amp;J$140&amp; "]"),'Country performance'!$A58)</f>
        <v>#REF!</v>
      </c>
      <c r="K157" s="41" t="e" cm="1">
        <f t="array" aca="1" ref="K157" ca="1">K$141*INDEX(INDIRECT("country"&amp;"["&amp;K$140&amp; "]"),'Country performance'!$A58)</f>
        <v>#REF!</v>
      </c>
      <c r="L157" s="41" t="e" cm="1">
        <f t="array" aca="1" ref="L157" ca="1">L$141*INDEX(INDIRECT("country"&amp;"["&amp;L$140&amp; "]"),'Country performance'!$A58)</f>
        <v>#REF!</v>
      </c>
      <c r="M157" s="41" t="e" cm="1">
        <f t="array" aca="1" ref="M157" ca="1">M$141*INDEX(INDIRECT("country"&amp;"["&amp;M$140&amp; "]"),'Country performance'!$A58)</f>
        <v>#REF!</v>
      </c>
      <c r="N157" s="41" t="e" cm="1">
        <f t="array" aca="1" ref="N157" ca="1">N$141*INDEX(INDIRECT("country"&amp;"["&amp;N$140&amp; "]"),'Country performance'!$A58)</f>
        <v>#REF!</v>
      </c>
      <c r="O157" s="41" t="e" cm="1">
        <f t="array" aca="1" ref="O157" ca="1">O$141*INDEX(INDIRECT("country"&amp;"["&amp;O$140&amp; "]"),'Country performance'!$A58)</f>
        <v>#REF!</v>
      </c>
      <c r="P157" s="41" t="e" cm="1">
        <f t="array" aca="1" ref="P157" ca="1">P$141*INDEX(INDIRECT("country"&amp;"["&amp;P$140&amp; "]"),'Country performance'!$A58)</f>
        <v>#REF!</v>
      </c>
      <c r="Q157" s="41" t="e" cm="1">
        <f t="array" aca="1" ref="Q157" ca="1">Q$141*INDEX(INDIRECT("country"&amp;"["&amp;Q$140&amp; "]"),'Country performance'!$A58)</f>
        <v>#REF!</v>
      </c>
      <c r="R157" t="s">
        <v>662</v>
      </c>
      <c r="S157" s="36">
        <f t="shared" ca="1" si="94"/>
        <v>0</v>
      </c>
      <c r="T157" s="43">
        <f t="shared" ca="1" si="92"/>
        <v>0</v>
      </c>
      <c r="U157">
        <f t="shared" ca="1" si="93"/>
        <v>0</v>
      </c>
      <c r="V157">
        <f t="shared" ca="1" si="91"/>
        <v>0</v>
      </c>
      <c r="W157">
        <f t="shared" ca="1" si="91"/>
        <v>0</v>
      </c>
      <c r="X157">
        <f t="shared" ca="1" si="91"/>
        <v>0</v>
      </c>
      <c r="Y157">
        <f t="shared" ca="1" si="91"/>
        <v>0</v>
      </c>
      <c r="Z157">
        <f t="shared" ca="1" si="91"/>
        <v>0</v>
      </c>
      <c r="AA157">
        <f t="shared" ca="1" si="91"/>
        <v>0</v>
      </c>
      <c r="AB157">
        <f t="shared" ca="1" si="91"/>
        <v>0</v>
      </c>
      <c r="AC157">
        <f t="shared" ca="1" si="91"/>
        <v>0</v>
      </c>
      <c r="AD157">
        <f t="shared" ca="1" si="91"/>
        <v>0</v>
      </c>
      <c r="AE157">
        <f t="shared" ca="1" si="91"/>
        <v>0</v>
      </c>
      <c r="AF157">
        <f t="shared" ca="1" si="91"/>
        <v>0</v>
      </c>
      <c r="AG157">
        <f t="shared" ca="1" si="91"/>
        <v>0</v>
      </c>
      <c r="AI157" s="40"/>
    </row>
    <row r="158" spans="1:35">
      <c r="A158" s="41">
        <f t="shared" ref="A158:A166" ca="1" si="95">_xlfn.AGGREGATE(9,6,E158:Q158)</f>
        <v>0</v>
      </c>
      <c r="B158" s="42"/>
      <c r="C158" s="30">
        <f t="shared" ca="1" si="86"/>
        <v>0</v>
      </c>
      <c r="D158" s="30" t="str">
        <f>'Country performance'!B17</f>
        <v>Economic Vulnerability Index (2024)</v>
      </c>
      <c r="E158" s="41" t="e" cm="1">
        <f t="array" aca="1" ref="E158" ca="1">E$141*INDEX(INDIRECT("country"&amp;"["&amp;E$140&amp; "]"),'Country performance'!$A59)</f>
        <v>#REF!</v>
      </c>
      <c r="F158" s="41" t="e" cm="1">
        <f t="array" aca="1" ref="F158" ca="1">F$141*INDEX(INDIRECT("country"&amp;"["&amp;F$140&amp; "]"),'Country performance'!$A59)</f>
        <v>#REF!</v>
      </c>
      <c r="G158" s="41" t="e" cm="1">
        <f t="array" aca="1" ref="G158" ca="1">G$141*INDEX(INDIRECT("country"&amp;"["&amp;G$140&amp; "]"),'Country performance'!$A59)</f>
        <v>#REF!</v>
      </c>
      <c r="H158" s="41" t="e" cm="1">
        <f t="array" aca="1" ref="H158" ca="1">H$141*INDEX(INDIRECT("country"&amp;"["&amp;H$140&amp; "]"),'Country performance'!$A59)</f>
        <v>#REF!</v>
      </c>
      <c r="I158" s="41" t="e" cm="1">
        <f t="array" aca="1" ref="I158" ca="1">I$141*INDEX(INDIRECT("country"&amp;"["&amp;I$140&amp; "]"),'Country performance'!$A59)</f>
        <v>#REF!</v>
      </c>
      <c r="J158" s="41" t="e" cm="1">
        <f t="array" aca="1" ref="J158" ca="1">J$141*INDEX(INDIRECT("country"&amp;"["&amp;J$140&amp; "]"),'Country performance'!$A59)</f>
        <v>#REF!</v>
      </c>
      <c r="K158" s="41" t="e" cm="1">
        <f t="array" aca="1" ref="K158" ca="1">K$141*INDEX(INDIRECT("country"&amp;"["&amp;K$140&amp; "]"),'Country performance'!$A59)</f>
        <v>#REF!</v>
      </c>
      <c r="L158" s="41" t="e" cm="1">
        <f t="array" aca="1" ref="L158" ca="1">L$141*INDEX(INDIRECT("country"&amp;"["&amp;L$140&amp; "]"),'Country performance'!$A59)</f>
        <v>#REF!</v>
      </c>
      <c r="M158" s="41" t="e" cm="1">
        <f t="array" aca="1" ref="M158" ca="1">M$141*INDEX(INDIRECT("country"&amp;"["&amp;M$140&amp; "]"),'Country performance'!$A59)</f>
        <v>#REF!</v>
      </c>
      <c r="N158" s="41" t="e" cm="1">
        <f t="array" aca="1" ref="N158" ca="1">N$141*INDEX(INDIRECT("country"&amp;"["&amp;N$140&amp; "]"),'Country performance'!$A59)</f>
        <v>#REF!</v>
      </c>
      <c r="O158" s="41" t="e" cm="1">
        <f t="array" aca="1" ref="O158" ca="1">O$141*INDEX(INDIRECT("country"&amp;"["&amp;O$140&amp; "]"),'Country performance'!$A59)</f>
        <v>#REF!</v>
      </c>
      <c r="P158" s="41" t="e" cm="1">
        <f t="array" aca="1" ref="P158" ca="1">P$141*INDEX(INDIRECT("country"&amp;"["&amp;P$140&amp; "]"),'Country performance'!$A59)</f>
        <v>#REF!</v>
      </c>
      <c r="Q158" s="41" t="e" cm="1">
        <f t="array" aca="1" ref="Q158" ca="1">Q$141*INDEX(INDIRECT("country"&amp;"["&amp;Q$140&amp; "]"),'Country performance'!$A59)</f>
        <v>#REF!</v>
      </c>
      <c r="R158" t="s">
        <v>662</v>
      </c>
      <c r="S158" s="36">
        <f t="shared" ca="1" si="94"/>
        <v>0</v>
      </c>
      <c r="T158" s="43">
        <f t="shared" ca="1" si="92"/>
        <v>0</v>
      </c>
      <c r="U158">
        <f t="shared" ca="1" si="93"/>
        <v>0</v>
      </c>
      <c r="V158">
        <f t="shared" ca="1" si="91"/>
        <v>0</v>
      </c>
      <c r="W158">
        <f t="shared" ca="1" si="91"/>
        <v>0</v>
      </c>
      <c r="X158">
        <f t="shared" ca="1" si="91"/>
        <v>0</v>
      </c>
      <c r="Y158">
        <f t="shared" ca="1" si="91"/>
        <v>0</v>
      </c>
      <c r="Z158">
        <f t="shared" ca="1" si="91"/>
        <v>0</v>
      </c>
      <c r="AA158">
        <f t="shared" ca="1" si="91"/>
        <v>0</v>
      </c>
      <c r="AB158">
        <f t="shared" ca="1" si="91"/>
        <v>0</v>
      </c>
      <c r="AC158">
        <f t="shared" ca="1" si="91"/>
        <v>0</v>
      </c>
      <c r="AD158">
        <f t="shared" ca="1" si="91"/>
        <v>0</v>
      </c>
      <c r="AE158">
        <f t="shared" ca="1" si="91"/>
        <v>0</v>
      </c>
      <c r="AF158">
        <f t="shared" ca="1" si="91"/>
        <v>0</v>
      </c>
      <c r="AG158">
        <f t="shared" ca="1" si="91"/>
        <v>0</v>
      </c>
      <c r="AI158" s="40"/>
    </row>
    <row r="159" spans="1:35">
      <c r="A159" s="41">
        <f t="shared" ca="1" si="95"/>
        <v>0</v>
      </c>
      <c r="B159" s="42"/>
      <c r="C159" s="30">
        <f t="shared" ca="1" si="86"/>
        <v>0</v>
      </c>
      <c r="D159" s="30" t="str">
        <f>'Country performance'!B18</f>
        <v>Economic Vulnerability Index - Share of agriculture, forestry and fisheries (2024)</v>
      </c>
      <c r="E159" s="41" t="e" cm="1">
        <f t="array" aca="1" ref="E159" ca="1">E$141*INDEX(INDIRECT("country"&amp;"["&amp;E$140&amp; "]"),'Country performance'!$A60)</f>
        <v>#REF!</v>
      </c>
      <c r="F159" s="41" t="e" cm="1">
        <f t="array" aca="1" ref="F159" ca="1">F$141*INDEX(INDIRECT("country"&amp;"["&amp;F$140&amp; "]"),'Country performance'!$A60)</f>
        <v>#REF!</v>
      </c>
      <c r="G159" s="41" t="e" cm="1">
        <f t="array" aca="1" ref="G159" ca="1">G$141*INDEX(INDIRECT("country"&amp;"["&amp;G$140&amp; "]"),'Country performance'!$A60)</f>
        <v>#REF!</v>
      </c>
      <c r="H159" s="41" t="e" cm="1">
        <f t="array" aca="1" ref="H159" ca="1">H$141*INDEX(INDIRECT("country"&amp;"["&amp;H$140&amp; "]"),'Country performance'!$A60)</f>
        <v>#REF!</v>
      </c>
      <c r="I159" s="41" t="e" cm="1">
        <f t="array" aca="1" ref="I159" ca="1">I$141*INDEX(INDIRECT("country"&amp;"["&amp;I$140&amp; "]"),'Country performance'!$A60)</f>
        <v>#REF!</v>
      </c>
      <c r="J159" s="41" t="e" cm="1">
        <f t="array" aca="1" ref="J159" ca="1">J$141*INDEX(INDIRECT("country"&amp;"["&amp;J$140&amp; "]"),'Country performance'!$A60)</f>
        <v>#REF!</v>
      </c>
      <c r="K159" s="41" t="e" cm="1">
        <f t="array" aca="1" ref="K159" ca="1">K$141*INDEX(INDIRECT("country"&amp;"["&amp;K$140&amp; "]"),'Country performance'!$A60)</f>
        <v>#REF!</v>
      </c>
      <c r="L159" s="41" t="e" cm="1">
        <f t="array" aca="1" ref="L159" ca="1">L$141*INDEX(INDIRECT("country"&amp;"["&amp;L$140&amp; "]"),'Country performance'!$A60)</f>
        <v>#REF!</v>
      </c>
      <c r="M159" s="41" t="e" cm="1">
        <f t="array" aca="1" ref="M159" ca="1">M$141*INDEX(INDIRECT("country"&amp;"["&amp;M$140&amp; "]"),'Country performance'!$A60)</f>
        <v>#REF!</v>
      </c>
      <c r="N159" s="41" t="e" cm="1">
        <f t="array" aca="1" ref="N159" ca="1">N$141*INDEX(INDIRECT("country"&amp;"["&amp;N$140&amp; "]"),'Country performance'!$A60)</f>
        <v>#REF!</v>
      </c>
      <c r="O159" s="41" t="e" cm="1">
        <f t="array" aca="1" ref="O159" ca="1">O$141*INDEX(INDIRECT("country"&amp;"["&amp;O$140&amp; "]"),'Country performance'!$A60)</f>
        <v>#REF!</v>
      </c>
      <c r="P159" s="41" t="e" cm="1">
        <f t="array" aca="1" ref="P159" ca="1">P$141*INDEX(INDIRECT("country"&amp;"["&amp;P$140&amp; "]"),'Country performance'!$A60)</f>
        <v>#REF!</v>
      </c>
      <c r="Q159" s="41" t="e" cm="1">
        <f t="array" aca="1" ref="Q159" ca="1">Q$141*INDEX(INDIRECT("country"&amp;"["&amp;Q$140&amp; "]"),'Country performance'!$A60)</f>
        <v>#REF!</v>
      </c>
      <c r="R159" t="s">
        <v>662</v>
      </c>
      <c r="S159" s="36">
        <f t="shared" ca="1" si="94"/>
        <v>0</v>
      </c>
      <c r="T159" s="43">
        <f t="shared" ca="1" si="92"/>
        <v>0</v>
      </c>
      <c r="U159">
        <f t="shared" ca="1" si="93"/>
        <v>0</v>
      </c>
      <c r="V159">
        <f t="shared" ca="1" si="93"/>
        <v>0</v>
      </c>
      <c r="W159">
        <f t="shared" ca="1" si="93"/>
        <v>0</v>
      </c>
      <c r="X159">
        <f t="shared" ca="1" si="93"/>
        <v>0</v>
      </c>
      <c r="Y159">
        <f t="shared" ca="1" si="93"/>
        <v>0</v>
      </c>
      <c r="Z159">
        <f t="shared" ca="1" si="93"/>
        <v>0</v>
      </c>
      <c r="AA159">
        <f t="shared" ca="1" si="93"/>
        <v>0</v>
      </c>
      <c r="AB159">
        <f t="shared" ca="1" si="93"/>
        <v>0</v>
      </c>
      <c r="AC159">
        <f t="shared" ca="1" si="93"/>
        <v>0</v>
      </c>
      <c r="AD159">
        <f t="shared" ca="1" si="93"/>
        <v>0</v>
      </c>
      <c r="AE159">
        <f t="shared" ca="1" si="93"/>
        <v>0</v>
      </c>
      <c r="AF159">
        <f t="shared" ca="1" si="93"/>
        <v>0</v>
      </c>
      <c r="AG159">
        <f t="shared" ca="1" si="93"/>
        <v>0</v>
      </c>
      <c r="AI159" s="40"/>
    </row>
    <row r="160" spans="1:35">
      <c r="A160" s="41">
        <f t="shared" ca="1" si="95"/>
        <v>0</v>
      </c>
      <c r="B160" s="42"/>
      <c r="C160" s="30">
        <f t="shared" ca="1" si="86"/>
        <v>0</v>
      </c>
      <c r="D160" s="30" t="str">
        <f>'Country performance'!B19</f>
        <v xml:space="preserve">Economic Vulnerability Index - Remoteness and landlockedness (2024)		</v>
      </c>
      <c r="E160" s="41" t="e" cm="1">
        <f t="array" aca="1" ref="E160" ca="1">E$141*INDEX(INDIRECT("country"&amp;"["&amp;E$140&amp; "]"),'Country performance'!$A61)</f>
        <v>#REF!</v>
      </c>
      <c r="F160" s="41" t="e" cm="1">
        <f t="array" aca="1" ref="F160" ca="1">F$141*INDEX(INDIRECT("country"&amp;"["&amp;F$140&amp; "]"),'Country performance'!$A61)</f>
        <v>#REF!</v>
      </c>
      <c r="G160" s="41" t="e" cm="1">
        <f t="array" aca="1" ref="G160" ca="1">G$141*INDEX(INDIRECT("country"&amp;"["&amp;G$140&amp; "]"),'Country performance'!$A61)</f>
        <v>#REF!</v>
      </c>
      <c r="H160" s="41" t="e" cm="1">
        <f t="array" aca="1" ref="H160" ca="1">H$141*INDEX(INDIRECT("country"&amp;"["&amp;H$140&amp; "]"),'Country performance'!$A61)</f>
        <v>#REF!</v>
      </c>
      <c r="I160" s="41" t="e" cm="1">
        <f t="array" aca="1" ref="I160" ca="1">I$141*INDEX(INDIRECT("country"&amp;"["&amp;I$140&amp; "]"),'Country performance'!$A61)</f>
        <v>#REF!</v>
      </c>
      <c r="J160" s="41" t="e" cm="1">
        <f t="array" aca="1" ref="J160" ca="1">J$141*INDEX(INDIRECT("country"&amp;"["&amp;J$140&amp; "]"),'Country performance'!$A61)</f>
        <v>#REF!</v>
      </c>
      <c r="K160" s="41" t="e" cm="1">
        <f t="array" aca="1" ref="K160" ca="1">K$141*INDEX(INDIRECT("country"&amp;"["&amp;K$140&amp; "]"),'Country performance'!$A61)</f>
        <v>#REF!</v>
      </c>
      <c r="L160" s="41" t="e" cm="1">
        <f t="array" aca="1" ref="L160" ca="1">L$141*INDEX(INDIRECT("country"&amp;"["&amp;L$140&amp; "]"),'Country performance'!$A61)</f>
        <v>#REF!</v>
      </c>
      <c r="M160" s="41" t="e" cm="1">
        <f t="array" aca="1" ref="M160" ca="1">M$141*INDEX(INDIRECT("country"&amp;"["&amp;M$140&amp; "]"),'Country performance'!$A61)</f>
        <v>#REF!</v>
      </c>
      <c r="N160" s="41" t="e" cm="1">
        <f t="array" aca="1" ref="N160" ca="1">N$141*INDEX(INDIRECT("country"&amp;"["&amp;N$140&amp; "]"),'Country performance'!$A61)</f>
        <v>#REF!</v>
      </c>
      <c r="O160" s="41" t="e" cm="1">
        <f t="array" aca="1" ref="O160" ca="1">O$141*INDEX(INDIRECT("country"&amp;"["&amp;O$140&amp; "]"),'Country performance'!$A61)</f>
        <v>#REF!</v>
      </c>
      <c r="P160" s="41" t="e" cm="1">
        <f t="array" aca="1" ref="P160" ca="1">P$141*INDEX(INDIRECT("country"&amp;"["&amp;P$140&amp; "]"),'Country performance'!$A61)</f>
        <v>#REF!</v>
      </c>
      <c r="Q160" s="41" t="e" cm="1">
        <f t="array" aca="1" ref="Q160" ca="1">Q$141*INDEX(INDIRECT("country"&amp;"["&amp;Q$140&amp; "]"),'Country performance'!$A61)</f>
        <v>#REF!</v>
      </c>
      <c r="R160" t="s">
        <v>662</v>
      </c>
      <c r="S160" s="36">
        <f t="shared" ca="1" si="94"/>
        <v>0</v>
      </c>
      <c r="T160" s="43">
        <f t="shared" ca="1" si="92"/>
        <v>0</v>
      </c>
      <c r="U160">
        <f t="shared" ca="1" si="93"/>
        <v>0</v>
      </c>
      <c r="V160">
        <f t="shared" ca="1" si="93"/>
        <v>0</v>
      </c>
      <c r="W160">
        <f t="shared" ca="1" si="93"/>
        <v>0</v>
      </c>
      <c r="X160">
        <f t="shared" ca="1" si="93"/>
        <v>0</v>
      </c>
      <c r="Y160">
        <f t="shared" ca="1" si="93"/>
        <v>0</v>
      </c>
      <c r="Z160">
        <f t="shared" ca="1" si="93"/>
        <v>0</v>
      </c>
      <c r="AA160">
        <f t="shared" ca="1" si="93"/>
        <v>0</v>
      </c>
      <c r="AB160">
        <f t="shared" ca="1" si="93"/>
        <v>0</v>
      </c>
      <c r="AC160">
        <f t="shared" ca="1" si="93"/>
        <v>0</v>
      </c>
      <c r="AD160">
        <f t="shared" ca="1" si="93"/>
        <v>0</v>
      </c>
      <c r="AE160">
        <f t="shared" ca="1" si="93"/>
        <v>0</v>
      </c>
      <c r="AF160">
        <f t="shared" ca="1" si="93"/>
        <v>0</v>
      </c>
      <c r="AG160">
        <f t="shared" ca="1" si="93"/>
        <v>0</v>
      </c>
      <c r="AI160" s="40"/>
    </row>
    <row r="161" spans="1:35">
      <c r="A161" s="41">
        <f t="shared" ca="1" si="95"/>
        <v>0</v>
      </c>
      <c r="B161" s="42"/>
      <c r="C161" s="30">
        <f t="shared" ca="1" si="86"/>
        <v>0</v>
      </c>
      <c r="D161" s="30" t="str">
        <f>'Country performance'!B20</f>
        <v>Economic Vulnerability Index - Export concentration (2024)</v>
      </c>
      <c r="E161" s="41" t="e" cm="1">
        <f t="array" aca="1" ref="E161" ca="1">E$141*INDEX(INDIRECT("country"&amp;"["&amp;E$140&amp; "]"),'Country performance'!$A62)</f>
        <v>#REF!</v>
      </c>
      <c r="F161" s="41" t="e" cm="1">
        <f t="array" aca="1" ref="F161" ca="1">F$141*INDEX(INDIRECT("country"&amp;"["&amp;F$140&amp; "]"),'Country performance'!$A62)</f>
        <v>#REF!</v>
      </c>
      <c r="G161" s="41" t="e" cm="1">
        <f t="array" aca="1" ref="G161" ca="1">G$141*INDEX(INDIRECT("country"&amp;"["&amp;G$140&amp; "]"),'Country performance'!$A62)</f>
        <v>#REF!</v>
      </c>
      <c r="H161" s="41" t="e" cm="1">
        <f t="array" aca="1" ref="H161" ca="1">H$141*INDEX(INDIRECT("country"&amp;"["&amp;H$140&amp; "]"),'Country performance'!$A62)</f>
        <v>#REF!</v>
      </c>
      <c r="I161" s="41" t="e" cm="1">
        <f t="array" aca="1" ref="I161" ca="1">I$141*INDEX(INDIRECT("country"&amp;"["&amp;I$140&amp; "]"),'Country performance'!$A62)</f>
        <v>#REF!</v>
      </c>
      <c r="J161" s="41" t="e" cm="1">
        <f t="array" aca="1" ref="J161" ca="1">J$141*INDEX(INDIRECT("country"&amp;"["&amp;J$140&amp; "]"),'Country performance'!$A62)</f>
        <v>#REF!</v>
      </c>
      <c r="K161" s="41" t="e" cm="1">
        <f t="array" aca="1" ref="K161" ca="1">K$141*INDEX(INDIRECT("country"&amp;"["&amp;K$140&amp; "]"),'Country performance'!$A62)</f>
        <v>#REF!</v>
      </c>
      <c r="L161" s="41" t="e" cm="1">
        <f t="array" aca="1" ref="L161" ca="1">L$141*INDEX(INDIRECT("country"&amp;"["&amp;L$140&amp; "]"),'Country performance'!$A62)</f>
        <v>#REF!</v>
      </c>
      <c r="M161" s="41" t="e" cm="1">
        <f t="array" aca="1" ref="M161" ca="1">M$141*INDEX(INDIRECT("country"&amp;"["&amp;M$140&amp; "]"),'Country performance'!$A62)</f>
        <v>#REF!</v>
      </c>
      <c r="N161" s="41" t="e" cm="1">
        <f t="array" aca="1" ref="N161" ca="1">N$141*INDEX(INDIRECT("country"&amp;"["&amp;N$140&amp; "]"),'Country performance'!$A62)</f>
        <v>#REF!</v>
      </c>
      <c r="O161" s="41" t="e" cm="1">
        <f t="array" aca="1" ref="O161" ca="1">O$141*INDEX(INDIRECT("country"&amp;"["&amp;O$140&amp; "]"),'Country performance'!$A62)</f>
        <v>#REF!</v>
      </c>
      <c r="P161" s="41" t="e" cm="1">
        <f t="array" aca="1" ref="P161" ca="1">P$141*INDEX(INDIRECT("country"&amp;"["&amp;P$140&amp; "]"),'Country performance'!$A62)</f>
        <v>#REF!</v>
      </c>
      <c r="Q161" s="41" t="e" cm="1">
        <f t="array" aca="1" ref="Q161" ca="1">Q$141*INDEX(INDIRECT("country"&amp;"["&amp;Q$140&amp; "]"),'Country performance'!$A62)</f>
        <v>#REF!</v>
      </c>
      <c r="R161" t="s">
        <v>662</v>
      </c>
      <c r="S161" s="36">
        <f t="shared" ca="1" si="94"/>
        <v>0</v>
      </c>
      <c r="T161" s="43">
        <f t="shared" ca="1" si="92"/>
        <v>0</v>
      </c>
      <c r="U161">
        <f t="shared" ca="1" si="93"/>
        <v>0</v>
      </c>
      <c r="V161">
        <f t="shared" ca="1" si="93"/>
        <v>0</v>
      </c>
      <c r="W161">
        <f t="shared" ca="1" si="93"/>
        <v>0</v>
      </c>
      <c r="X161">
        <f t="shared" ca="1" si="93"/>
        <v>0</v>
      </c>
      <c r="Y161">
        <f t="shared" ca="1" si="93"/>
        <v>0</v>
      </c>
      <c r="Z161">
        <f t="shared" ca="1" si="93"/>
        <v>0</v>
      </c>
      <c r="AA161">
        <f t="shared" ca="1" si="93"/>
        <v>0</v>
      </c>
      <c r="AB161">
        <f t="shared" ca="1" si="93"/>
        <v>0</v>
      </c>
      <c r="AC161">
        <f t="shared" ca="1" si="93"/>
        <v>0</v>
      </c>
      <c r="AD161">
        <f t="shared" ca="1" si="93"/>
        <v>0</v>
      </c>
      <c r="AE161">
        <f t="shared" ca="1" si="93"/>
        <v>0</v>
      </c>
      <c r="AF161">
        <f t="shared" ca="1" si="93"/>
        <v>0</v>
      </c>
      <c r="AG161">
        <f t="shared" ca="1" si="93"/>
        <v>0</v>
      </c>
      <c r="AI161" s="40"/>
    </row>
    <row r="162" spans="1:35">
      <c r="A162" s="41">
        <f t="shared" ca="1" si="95"/>
        <v>0</v>
      </c>
      <c r="B162" s="42"/>
      <c r="C162" s="30">
        <f t="shared" ca="1" si="86"/>
        <v>0</v>
      </c>
      <c r="D162" s="30" t="str">
        <f>'Country performance'!B21</f>
        <v>Economic Vulnerability Index - Export instability (2024)</v>
      </c>
      <c r="E162" s="41" t="e" cm="1">
        <f t="array" aca="1" ref="E162" ca="1">E$141*INDEX(INDIRECT("country"&amp;"["&amp;E$140&amp; "]"),'Country performance'!$A63)</f>
        <v>#REF!</v>
      </c>
      <c r="F162" s="41" t="e" cm="1">
        <f t="array" aca="1" ref="F162" ca="1">F$141*INDEX(INDIRECT("country"&amp;"["&amp;F$140&amp; "]"),'Country performance'!$A63)</f>
        <v>#REF!</v>
      </c>
      <c r="G162" s="41" t="e" cm="1">
        <f t="array" aca="1" ref="G162" ca="1">G$141*INDEX(INDIRECT("country"&amp;"["&amp;G$140&amp; "]"),'Country performance'!$A63)</f>
        <v>#REF!</v>
      </c>
      <c r="H162" s="41" t="e" cm="1">
        <f t="array" aca="1" ref="H162" ca="1">H$141*INDEX(INDIRECT("country"&amp;"["&amp;H$140&amp; "]"),'Country performance'!$A63)</f>
        <v>#REF!</v>
      </c>
      <c r="I162" s="41" t="e" cm="1">
        <f t="array" aca="1" ref="I162" ca="1">I$141*INDEX(INDIRECT("country"&amp;"["&amp;I$140&amp; "]"),'Country performance'!$A63)</f>
        <v>#REF!</v>
      </c>
      <c r="J162" s="41" t="e" cm="1">
        <f t="array" aca="1" ref="J162" ca="1">J$141*INDEX(INDIRECT("country"&amp;"["&amp;J$140&amp; "]"),'Country performance'!$A63)</f>
        <v>#REF!</v>
      </c>
      <c r="K162" s="41" t="e" cm="1">
        <f t="array" aca="1" ref="K162" ca="1">K$141*INDEX(INDIRECT("country"&amp;"["&amp;K$140&amp; "]"),'Country performance'!$A63)</f>
        <v>#REF!</v>
      </c>
      <c r="L162" s="41" t="e" cm="1">
        <f t="array" aca="1" ref="L162" ca="1">L$141*INDEX(INDIRECT("country"&amp;"["&amp;L$140&amp; "]"),'Country performance'!$A63)</f>
        <v>#REF!</v>
      </c>
      <c r="M162" s="41" t="e" cm="1">
        <f t="array" aca="1" ref="M162" ca="1">M$141*INDEX(INDIRECT("country"&amp;"["&amp;M$140&amp; "]"),'Country performance'!$A63)</f>
        <v>#REF!</v>
      </c>
      <c r="N162" s="41" t="e" cm="1">
        <f t="array" aca="1" ref="N162" ca="1">N$141*INDEX(INDIRECT("country"&amp;"["&amp;N$140&amp; "]"),'Country performance'!$A63)</f>
        <v>#REF!</v>
      </c>
      <c r="O162" s="41" t="e" cm="1">
        <f t="array" aca="1" ref="O162" ca="1">O$141*INDEX(INDIRECT("country"&amp;"["&amp;O$140&amp; "]"),'Country performance'!$A63)</f>
        <v>#REF!</v>
      </c>
      <c r="P162" s="41" t="e" cm="1">
        <f t="array" aca="1" ref="P162" ca="1">P$141*INDEX(INDIRECT("country"&amp;"["&amp;P$140&amp; "]"),'Country performance'!$A63)</f>
        <v>#REF!</v>
      </c>
      <c r="Q162" s="41" t="e" cm="1">
        <f t="array" aca="1" ref="Q162" ca="1">Q$141*INDEX(INDIRECT("country"&amp;"["&amp;Q$140&amp; "]"),'Country performance'!$A63)</f>
        <v>#REF!</v>
      </c>
      <c r="R162" t="s">
        <v>662</v>
      </c>
      <c r="S162" s="36">
        <f t="shared" ca="1" si="94"/>
        <v>0</v>
      </c>
      <c r="T162" s="43">
        <f t="shared" ca="1" si="92"/>
        <v>0</v>
      </c>
      <c r="U162">
        <f t="shared" ca="1" si="93"/>
        <v>0</v>
      </c>
      <c r="V162">
        <f t="shared" ca="1" si="93"/>
        <v>0</v>
      </c>
      <c r="W162">
        <f t="shared" ca="1" si="93"/>
        <v>0</v>
      </c>
      <c r="X162">
        <f t="shared" ca="1" si="93"/>
        <v>0</v>
      </c>
      <c r="Y162">
        <f t="shared" ca="1" si="93"/>
        <v>0</v>
      </c>
      <c r="Z162">
        <f t="shared" ca="1" si="93"/>
        <v>0</v>
      </c>
      <c r="AA162">
        <f t="shared" ca="1" si="93"/>
        <v>0</v>
      </c>
      <c r="AB162">
        <f t="shared" ca="1" si="93"/>
        <v>0</v>
      </c>
      <c r="AC162">
        <f t="shared" ca="1" si="93"/>
        <v>0</v>
      </c>
      <c r="AD162">
        <f t="shared" ca="1" si="93"/>
        <v>0</v>
      </c>
      <c r="AE162">
        <f t="shared" ca="1" si="93"/>
        <v>0</v>
      </c>
      <c r="AF162">
        <f t="shared" ca="1" si="93"/>
        <v>0</v>
      </c>
      <c r="AG162">
        <f t="shared" ca="1" si="93"/>
        <v>0</v>
      </c>
      <c r="AI162" s="40"/>
    </row>
    <row r="163" spans="1:35">
      <c r="A163" s="41">
        <f t="shared" ca="1" si="95"/>
        <v>0</v>
      </c>
      <c r="B163" s="42"/>
      <c r="C163" s="30">
        <f t="shared" ca="1" si="86"/>
        <v>0</v>
      </c>
      <c r="D163" s="30" t="str">
        <f>'Country performance'!B22</f>
        <v>Economic Vulnerability Index - Share of population living in low elevated coastal zones (2024)</v>
      </c>
      <c r="E163" s="41" t="e" cm="1">
        <f t="array" aca="1" ref="E163" ca="1">E$141*INDEX(INDIRECT("country"&amp;"["&amp;E$140&amp; "]"),'Country performance'!$A64)</f>
        <v>#REF!</v>
      </c>
      <c r="F163" s="41" t="e" cm="1">
        <f t="array" aca="1" ref="F163" ca="1">F$141*INDEX(INDIRECT("country"&amp;"["&amp;F$140&amp; "]"),'Country performance'!$A64)</f>
        <v>#REF!</v>
      </c>
      <c r="G163" s="41" t="e" cm="1">
        <f t="array" aca="1" ref="G163" ca="1">G$141*INDEX(INDIRECT("country"&amp;"["&amp;G$140&amp; "]"),'Country performance'!$A64)</f>
        <v>#REF!</v>
      </c>
      <c r="H163" s="41" t="e" cm="1">
        <f t="array" aca="1" ref="H163" ca="1">H$141*INDEX(INDIRECT("country"&amp;"["&amp;H$140&amp; "]"),'Country performance'!$A64)</f>
        <v>#REF!</v>
      </c>
      <c r="I163" s="41" t="e" cm="1">
        <f t="array" aca="1" ref="I163" ca="1">I$141*INDEX(INDIRECT("country"&amp;"["&amp;I$140&amp; "]"),'Country performance'!$A64)</f>
        <v>#REF!</v>
      </c>
      <c r="J163" s="41" t="e" cm="1">
        <f t="array" aca="1" ref="J163" ca="1">J$141*INDEX(INDIRECT("country"&amp;"["&amp;J$140&amp; "]"),'Country performance'!$A64)</f>
        <v>#REF!</v>
      </c>
      <c r="K163" s="41" t="e" cm="1">
        <f t="array" aca="1" ref="K163" ca="1">K$141*INDEX(INDIRECT("country"&amp;"["&amp;K$140&amp; "]"),'Country performance'!$A64)</f>
        <v>#REF!</v>
      </c>
      <c r="L163" s="41" t="e" cm="1">
        <f t="array" aca="1" ref="L163" ca="1">L$141*INDEX(INDIRECT("country"&amp;"["&amp;L$140&amp; "]"),'Country performance'!$A64)</f>
        <v>#REF!</v>
      </c>
      <c r="M163" s="41" t="e" cm="1">
        <f t="array" aca="1" ref="M163" ca="1">M$141*INDEX(INDIRECT("country"&amp;"["&amp;M$140&amp; "]"),'Country performance'!$A64)</f>
        <v>#REF!</v>
      </c>
      <c r="N163" s="41" t="e" cm="1">
        <f t="array" aca="1" ref="N163" ca="1">N$141*INDEX(INDIRECT("country"&amp;"["&amp;N$140&amp; "]"),'Country performance'!$A64)</f>
        <v>#REF!</v>
      </c>
      <c r="O163" s="41" t="e" cm="1">
        <f t="array" aca="1" ref="O163" ca="1">O$141*INDEX(INDIRECT("country"&amp;"["&amp;O$140&amp; "]"),'Country performance'!$A64)</f>
        <v>#REF!</v>
      </c>
      <c r="P163" s="41" t="e" cm="1">
        <f t="array" aca="1" ref="P163" ca="1">P$141*INDEX(INDIRECT("country"&amp;"["&amp;P$140&amp; "]"),'Country performance'!$A64)</f>
        <v>#REF!</v>
      </c>
      <c r="Q163" s="41" t="e" cm="1">
        <f t="array" aca="1" ref="Q163" ca="1">Q$141*INDEX(INDIRECT("country"&amp;"["&amp;Q$140&amp; "]"),'Country performance'!$A64)</f>
        <v>#REF!</v>
      </c>
      <c r="R163" t="s">
        <v>662</v>
      </c>
      <c r="S163" s="36">
        <f t="shared" ca="1" si="94"/>
        <v>0</v>
      </c>
      <c r="T163" s="43">
        <f t="shared" ca="1" si="92"/>
        <v>0</v>
      </c>
      <c r="U163">
        <f t="shared" ca="1" si="93"/>
        <v>0</v>
      </c>
      <c r="V163">
        <f t="shared" ca="1" si="93"/>
        <v>0</v>
      </c>
      <c r="W163">
        <f t="shared" ca="1" si="93"/>
        <v>0</v>
      </c>
      <c r="X163">
        <f t="shared" ca="1" si="93"/>
        <v>0</v>
      </c>
      <c r="Y163">
        <f t="shared" ca="1" si="93"/>
        <v>0</v>
      </c>
      <c r="Z163">
        <f t="shared" ca="1" si="93"/>
        <v>0</v>
      </c>
      <c r="AA163">
        <f t="shared" ca="1" si="93"/>
        <v>0</v>
      </c>
      <c r="AB163">
        <f t="shared" ca="1" si="93"/>
        <v>0</v>
      </c>
      <c r="AC163">
        <f t="shared" ca="1" si="93"/>
        <v>0</v>
      </c>
      <c r="AD163">
        <f t="shared" ca="1" si="93"/>
        <v>0</v>
      </c>
      <c r="AE163">
        <f t="shared" ca="1" si="93"/>
        <v>0</v>
      </c>
      <c r="AF163">
        <f t="shared" ca="1" si="93"/>
        <v>0</v>
      </c>
      <c r="AG163">
        <f t="shared" ca="1" si="93"/>
        <v>0</v>
      </c>
      <c r="AI163" s="40"/>
    </row>
    <row r="164" spans="1:35">
      <c r="A164" s="41">
        <f t="shared" ca="1" si="95"/>
        <v>0</v>
      </c>
      <c r="B164" s="42"/>
      <c r="C164" s="30">
        <f t="shared" ca="1" si="86"/>
        <v>0</v>
      </c>
      <c r="D164" s="30" t="str">
        <f>'Country performance'!B23</f>
        <v xml:space="preserve">Economic Vulnerability Index - Share of population living in drylands (2024) 	</v>
      </c>
      <c r="E164" s="41" t="e" cm="1">
        <f t="array" aca="1" ref="E164" ca="1">E$141*INDEX(INDIRECT("country"&amp;"["&amp;E$140&amp; "]"),'Country performance'!$A65)</f>
        <v>#REF!</v>
      </c>
      <c r="F164" s="41" t="e" cm="1">
        <f t="array" aca="1" ref="F164" ca="1">F$141*INDEX(INDIRECT("country"&amp;"["&amp;F$140&amp; "]"),'Country performance'!$A65)</f>
        <v>#REF!</v>
      </c>
      <c r="G164" s="41" t="e" cm="1">
        <f t="array" aca="1" ref="G164" ca="1">G$141*INDEX(INDIRECT("country"&amp;"["&amp;G$140&amp; "]"),'Country performance'!$A65)</f>
        <v>#REF!</v>
      </c>
      <c r="H164" s="41" t="e" cm="1">
        <f t="array" aca="1" ref="H164" ca="1">H$141*INDEX(INDIRECT("country"&amp;"["&amp;H$140&amp; "]"),'Country performance'!$A65)</f>
        <v>#REF!</v>
      </c>
      <c r="I164" s="41" t="e" cm="1">
        <f t="array" aca="1" ref="I164" ca="1">I$141*INDEX(INDIRECT("country"&amp;"["&amp;I$140&amp; "]"),'Country performance'!$A65)</f>
        <v>#REF!</v>
      </c>
      <c r="J164" s="41" t="e" cm="1">
        <f t="array" aca="1" ref="J164" ca="1">J$141*INDEX(INDIRECT("country"&amp;"["&amp;J$140&amp; "]"),'Country performance'!$A65)</f>
        <v>#REF!</v>
      </c>
      <c r="K164" s="41" t="e" cm="1">
        <f t="array" aca="1" ref="K164" ca="1">K$141*INDEX(INDIRECT("country"&amp;"["&amp;K$140&amp; "]"),'Country performance'!$A65)</f>
        <v>#REF!</v>
      </c>
      <c r="L164" s="41" t="e" cm="1">
        <f t="array" aca="1" ref="L164" ca="1">L$141*INDEX(INDIRECT("country"&amp;"["&amp;L$140&amp; "]"),'Country performance'!$A65)</f>
        <v>#REF!</v>
      </c>
      <c r="M164" s="41" t="e" cm="1">
        <f t="array" aca="1" ref="M164" ca="1">M$141*INDEX(INDIRECT("country"&amp;"["&amp;M$140&amp; "]"),'Country performance'!$A65)</f>
        <v>#REF!</v>
      </c>
      <c r="N164" s="41" t="e" cm="1">
        <f t="array" aca="1" ref="N164" ca="1">N$141*INDEX(INDIRECT("country"&amp;"["&amp;N$140&amp; "]"),'Country performance'!$A65)</f>
        <v>#REF!</v>
      </c>
      <c r="O164" s="41" t="e" cm="1">
        <f t="array" aca="1" ref="O164" ca="1">O$141*INDEX(INDIRECT("country"&amp;"["&amp;O$140&amp; "]"),'Country performance'!$A65)</f>
        <v>#REF!</v>
      </c>
      <c r="P164" s="41" t="e" cm="1">
        <f t="array" aca="1" ref="P164" ca="1">P$141*INDEX(INDIRECT("country"&amp;"["&amp;P$140&amp; "]"),'Country performance'!$A65)</f>
        <v>#REF!</v>
      </c>
      <c r="Q164" s="41" t="e" cm="1">
        <f t="array" aca="1" ref="Q164" ca="1">Q$141*INDEX(INDIRECT("country"&amp;"["&amp;Q$140&amp; "]"),'Country performance'!$A65)</f>
        <v>#REF!</v>
      </c>
      <c r="R164" t="s">
        <v>662</v>
      </c>
      <c r="S164" s="36">
        <f t="shared" ca="1" si="94"/>
        <v>0</v>
      </c>
      <c r="T164" s="43">
        <f t="shared" ca="1" si="92"/>
        <v>0</v>
      </c>
      <c r="U164">
        <f t="shared" ca="1" si="93"/>
        <v>0</v>
      </c>
      <c r="V164">
        <f t="shared" ca="1" si="93"/>
        <v>0</v>
      </c>
      <c r="W164">
        <f t="shared" ca="1" si="93"/>
        <v>0</v>
      </c>
      <c r="X164">
        <f t="shared" ca="1" si="93"/>
        <v>0</v>
      </c>
      <c r="Y164">
        <f t="shared" ca="1" si="93"/>
        <v>0</v>
      </c>
      <c r="Z164">
        <f t="shared" ca="1" si="93"/>
        <v>0</v>
      </c>
      <c r="AA164">
        <f t="shared" ca="1" si="93"/>
        <v>0</v>
      </c>
      <c r="AB164">
        <f t="shared" ca="1" si="93"/>
        <v>0</v>
      </c>
      <c r="AC164">
        <f t="shared" ca="1" si="93"/>
        <v>0</v>
      </c>
      <c r="AD164">
        <f t="shared" ca="1" si="93"/>
        <v>0</v>
      </c>
      <c r="AE164">
        <f t="shared" ca="1" si="93"/>
        <v>0</v>
      </c>
      <c r="AF164">
        <f t="shared" ca="1" si="93"/>
        <v>0</v>
      </c>
      <c r="AG164">
        <f t="shared" ca="1" si="93"/>
        <v>0</v>
      </c>
      <c r="AI164" s="40"/>
    </row>
    <row r="165" spans="1:35">
      <c r="A165" s="41">
        <f t="shared" ca="1" si="95"/>
        <v>0</v>
      </c>
      <c r="B165" s="42"/>
      <c r="C165" s="30">
        <f t="shared" ca="1" si="86"/>
        <v>0</v>
      </c>
      <c r="D165" s="30" t="str">
        <f>'Country performance'!B24</f>
        <v>Economic Vulnerability Index - Agricultural instability (2024)</v>
      </c>
      <c r="E165" s="41" t="e" cm="1">
        <f t="array" aca="1" ref="E165" ca="1">E$141*INDEX(INDIRECT("country"&amp;"["&amp;E$140&amp; "]"),'Country performance'!$A66)</f>
        <v>#REF!</v>
      </c>
      <c r="F165" s="41" t="e" cm="1">
        <f t="array" aca="1" ref="F165" ca="1">F$141*INDEX(INDIRECT("country"&amp;"["&amp;F$140&amp; "]"),'Country performance'!$A66)</f>
        <v>#REF!</v>
      </c>
      <c r="G165" s="41" t="e" cm="1">
        <f t="array" aca="1" ref="G165" ca="1">G$141*INDEX(INDIRECT("country"&amp;"["&amp;G$140&amp; "]"),'Country performance'!$A66)</f>
        <v>#REF!</v>
      </c>
      <c r="H165" s="41" t="e" cm="1">
        <f t="array" aca="1" ref="H165" ca="1">H$141*INDEX(INDIRECT("country"&amp;"["&amp;H$140&amp; "]"),'Country performance'!$A66)</f>
        <v>#REF!</v>
      </c>
      <c r="I165" s="41" t="e" cm="1">
        <f t="array" aca="1" ref="I165" ca="1">I$141*INDEX(INDIRECT("country"&amp;"["&amp;I$140&amp; "]"),'Country performance'!$A66)</f>
        <v>#REF!</v>
      </c>
      <c r="J165" s="41" t="e" cm="1">
        <f t="array" aca="1" ref="J165" ca="1">J$141*INDEX(INDIRECT("country"&amp;"["&amp;J$140&amp; "]"),'Country performance'!$A66)</f>
        <v>#REF!</v>
      </c>
      <c r="K165" s="41" t="e" cm="1">
        <f t="array" aca="1" ref="K165" ca="1">K$141*INDEX(INDIRECT("country"&amp;"["&amp;K$140&amp; "]"),'Country performance'!$A66)</f>
        <v>#REF!</v>
      </c>
      <c r="L165" s="41" t="e" cm="1">
        <f t="array" aca="1" ref="L165" ca="1">L$141*INDEX(INDIRECT("country"&amp;"["&amp;L$140&amp; "]"),'Country performance'!$A66)</f>
        <v>#REF!</v>
      </c>
      <c r="M165" s="41" t="e" cm="1">
        <f t="array" aca="1" ref="M165" ca="1">M$141*INDEX(INDIRECT("country"&amp;"["&amp;M$140&amp; "]"),'Country performance'!$A66)</f>
        <v>#REF!</v>
      </c>
      <c r="N165" s="41" t="e" cm="1">
        <f t="array" aca="1" ref="N165" ca="1">N$141*INDEX(INDIRECT("country"&amp;"["&amp;N$140&amp; "]"),'Country performance'!$A66)</f>
        <v>#REF!</v>
      </c>
      <c r="O165" s="41" t="e" cm="1">
        <f t="array" aca="1" ref="O165" ca="1">O$141*INDEX(INDIRECT("country"&amp;"["&amp;O$140&amp; "]"),'Country performance'!$A66)</f>
        <v>#REF!</v>
      </c>
      <c r="P165" s="41" t="e" cm="1">
        <f t="array" aca="1" ref="P165" ca="1">P$141*INDEX(INDIRECT("country"&amp;"["&amp;P$140&amp; "]"),'Country performance'!$A66)</f>
        <v>#REF!</v>
      </c>
      <c r="Q165" s="41" t="e" cm="1">
        <f t="array" aca="1" ref="Q165" ca="1">Q$141*INDEX(INDIRECT("country"&amp;"["&amp;Q$140&amp; "]"),'Country performance'!$A66)</f>
        <v>#REF!</v>
      </c>
      <c r="R165" t="s">
        <v>662</v>
      </c>
      <c r="S165" s="36">
        <f t="shared" ca="1" si="94"/>
        <v>0</v>
      </c>
      <c r="T165" s="43">
        <f t="shared" ca="1" si="92"/>
        <v>0</v>
      </c>
      <c r="U165">
        <f t="shared" ca="1" si="93"/>
        <v>0</v>
      </c>
      <c r="V165">
        <f t="shared" ca="1" si="93"/>
        <v>0</v>
      </c>
      <c r="W165">
        <f t="shared" ca="1" si="93"/>
        <v>0</v>
      </c>
      <c r="X165">
        <f t="shared" ca="1" si="93"/>
        <v>0</v>
      </c>
      <c r="Y165">
        <f t="shared" ca="1" si="93"/>
        <v>0</v>
      </c>
      <c r="Z165">
        <f t="shared" ca="1" si="93"/>
        <v>0</v>
      </c>
      <c r="AA165">
        <f t="shared" ca="1" si="93"/>
        <v>0</v>
      </c>
      <c r="AB165">
        <f t="shared" ca="1" si="93"/>
        <v>0</v>
      </c>
      <c r="AC165">
        <f t="shared" ca="1" si="93"/>
        <v>0</v>
      </c>
      <c r="AD165">
        <f t="shared" ca="1" si="93"/>
        <v>0</v>
      </c>
      <c r="AE165">
        <f t="shared" ca="1" si="93"/>
        <v>0</v>
      </c>
      <c r="AF165">
        <f t="shared" ca="1" si="93"/>
        <v>0</v>
      </c>
      <c r="AG165">
        <f t="shared" ca="1" si="93"/>
        <v>0</v>
      </c>
      <c r="AI165" s="40"/>
    </row>
    <row r="166" spans="1:35">
      <c r="A166" s="41">
        <f t="shared" ca="1" si="95"/>
        <v>0</v>
      </c>
      <c r="B166" s="42"/>
      <c r="C166" s="30">
        <f t="shared" ca="1" si="86"/>
        <v>0</v>
      </c>
      <c r="D166" s="30" t="str">
        <f>'Country performance'!B25</f>
        <v>Economic Vulnerability Index -  Victims of disasters (%) (2024)</v>
      </c>
      <c r="E166" s="41" t="e" cm="1">
        <f t="array" aca="1" ref="E166" ca="1">E$141*INDEX(INDIRECT("country"&amp;"["&amp;E$140&amp; "]"),'Country performance'!$A67)</f>
        <v>#REF!</v>
      </c>
      <c r="F166" s="41" t="e" cm="1">
        <f t="array" aca="1" ref="F166" ca="1">F$141*INDEX(INDIRECT("country"&amp;"["&amp;F$140&amp; "]"),'Country performance'!$A67)</f>
        <v>#REF!</v>
      </c>
      <c r="G166" s="41" t="e" cm="1">
        <f t="array" aca="1" ref="G166" ca="1">G$141*INDEX(INDIRECT("country"&amp;"["&amp;G$140&amp; "]"),'Country performance'!$A67)</f>
        <v>#REF!</v>
      </c>
      <c r="H166" s="41" t="e" cm="1">
        <f t="array" aca="1" ref="H166" ca="1">H$141*INDEX(INDIRECT("country"&amp;"["&amp;H$140&amp; "]"),'Country performance'!$A67)</f>
        <v>#REF!</v>
      </c>
      <c r="I166" s="41" t="e" cm="1">
        <f t="array" aca="1" ref="I166" ca="1">I$141*INDEX(INDIRECT("country"&amp;"["&amp;I$140&amp; "]"),'Country performance'!$A67)</f>
        <v>#REF!</v>
      </c>
      <c r="J166" s="41" t="e" cm="1">
        <f t="array" aca="1" ref="J166" ca="1">J$141*INDEX(INDIRECT("country"&amp;"["&amp;J$140&amp; "]"),'Country performance'!$A67)</f>
        <v>#REF!</v>
      </c>
      <c r="K166" s="41" t="e" cm="1">
        <f t="array" aca="1" ref="K166" ca="1">K$141*INDEX(INDIRECT("country"&amp;"["&amp;K$140&amp; "]"),'Country performance'!$A67)</f>
        <v>#REF!</v>
      </c>
      <c r="L166" s="41" t="e" cm="1">
        <f t="array" aca="1" ref="L166" ca="1">L$141*INDEX(INDIRECT("country"&amp;"["&amp;L$140&amp; "]"),'Country performance'!$A67)</f>
        <v>#REF!</v>
      </c>
      <c r="M166" s="41" t="e" cm="1">
        <f t="array" aca="1" ref="M166" ca="1">M$141*INDEX(INDIRECT("country"&amp;"["&amp;M$140&amp; "]"),'Country performance'!$A67)</f>
        <v>#REF!</v>
      </c>
      <c r="N166" s="41" t="e" cm="1">
        <f t="array" aca="1" ref="N166" ca="1">N$141*INDEX(INDIRECT("country"&amp;"["&amp;N$140&amp; "]"),'Country performance'!$A67)</f>
        <v>#REF!</v>
      </c>
      <c r="O166" s="41" t="e" cm="1">
        <f t="array" aca="1" ref="O166" ca="1">O$141*INDEX(INDIRECT("country"&amp;"["&amp;O$140&amp; "]"),'Country performance'!$A67)</f>
        <v>#REF!</v>
      </c>
      <c r="P166" s="41" t="e" cm="1">
        <f t="array" aca="1" ref="P166" ca="1">P$141*INDEX(INDIRECT("country"&amp;"["&amp;P$140&amp; "]"),'Country performance'!$A67)</f>
        <v>#REF!</v>
      </c>
      <c r="Q166" s="41" t="e" cm="1">
        <f t="array" aca="1" ref="Q166" ca="1">Q$141*INDEX(INDIRECT("country"&amp;"["&amp;Q$140&amp; "]"),'Country performance'!$A67)</f>
        <v>#REF!</v>
      </c>
      <c r="R166" t="s">
        <v>662</v>
      </c>
      <c r="S166" s="36">
        <f t="shared" ca="1" si="94"/>
        <v>0</v>
      </c>
      <c r="T166" s="43">
        <f t="shared" ca="1" si="92"/>
        <v>0</v>
      </c>
      <c r="U166">
        <f t="shared" ca="1" si="93"/>
        <v>0</v>
      </c>
      <c r="V166">
        <f t="shared" ca="1" si="93"/>
        <v>0</v>
      </c>
      <c r="W166">
        <f t="shared" ca="1" si="93"/>
        <v>0</v>
      </c>
      <c r="X166">
        <f t="shared" ca="1" si="93"/>
        <v>0</v>
      </c>
      <c r="Y166">
        <f t="shared" ca="1" si="93"/>
        <v>0</v>
      </c>
      <c r="Z166">
        <f t="shared" ca="1" si="93"/>
        <v>0</v>
      </c>
      <c r="AA166">
        <f t="shared" ca="1" si="93"/>
        <v>0</v>
      </c>
      <c r="AB166">
        <f t="shared" ca="1" si="93"/>
        <v>0</v>
      </c>
      <c r="AC166">
        <f t="shared" ca="1" si="93"/>
        <v>0</v>
      </c>
      <c r="AD166">
        <f t="shared" ca="1" si="93"/>
        <v>0</v>
      </c>
      <c r="AE166">
        <f t="shared" ca="1" si="93"/>
        <v>0</v>
      </c>
      <c r="AF166">
        <f t="shared" ca="1" si="93"/>
        <v>0</v>
      </c>
      <c r="AG166">
        <f t="shared" ca="1" si="93"/>
        <v>0</v>
      </c>
      <c r="AI166" s="40"/>
    </row>
    <row r="167" spans="1:35">
      <c r="A167" s="41">
        <f ca="1">_xlfn.AGGREGATE(9,6,E167:Q167)</f>
        <v>0</v>
      </c>
      <c r="B167" s="42"/>
      <c r="C167" s="30">
        <f t="shared" ca="1" si="86"/>
        <v>0</v>
      </c>
      <c r="D167" s="30" t="str">
        <f>'Country performance'!B26</f>
        <v>Water Depletion Index (WDI) (2018)</v>
      </c>
      <c r="E167" s="41" t="e" cm="1">
        <f t="array" aca="1" ref="E167" ca="1">E$141*INDEX(INDIRECT("country"&amp;"["&amp;E$140&amp; "]"),'Country performance'!$A68)</f>
        <v>#REF!</v>
      </c>
      <c r="F167" s="41" t="e" cm="1">
        <f t="array" aca="1" ref="F167" ca="1">F$141*INDEX(INDIRECT("country"&amp;"["&amp;F$140&amp; "]"),'Country performance'!$A68)</f>
        <v>#REF!</v>
      </c>
      <c r="G167" s="41" t="e" cm="1">
        <f t="array" aca="1" ref="G167" ca="1">G$141*INDEX(INDIRECT("country"&amp;"["&amp;G$140&amp; "]"),'Country performance'!$A68)</f>
        <v>#REF!</v>
      </c>
      <c r="H167" s="41" t="e" cm="1">
        <f t="array" aca="1" ref="H167" ca="1">H$141*INDEX(INDIRECT("country"&amp;"["&amp;H$140&amp; "]"),'Country performance'!$A68)</f>
        <v>#REF!</v>
      </c>
      <c r="I167" s="41" t="e" cm="1">
        <f t="array" aca="1" ref="I167" ca="1">I$141*INDEX(INDIRECT("country"&amp;"["&amp;I$140&amp; "]"),'Country performance'!$A68)</f>
        <v>#REF!</v>
      </c>
      <c r="J167" s="41" t="e" cm="1">
        <f t="array" aca="1" ref="J167" ca="1">J$141*INDEX(INDIRECT("country"&amp;"["&amp;J$140&amp; "]"),'Country performance'!$A68)</f>
        <v>#REF!</v>
      </c>
      <c r="K167" s="41" t="e" cm="1">
        <f t="array" aca="1" ref="K167" ca="1">K$141*INDEX(INDIRECT("country"&amp;"["&amp;K$140&amp; "]"),'Country performance'!$A68)</f>
        <v>#REF!</v>
      </c>
      <c r="L167" s="41" t="e" cm="1">
        <f t="array" aca="1" ref="L167" ca="1">L$141*INDEX(INDIRECT("country"&amp;"["&amp;L$140&amp; "]"),'Country performance'!$A68)</f>
        <v>#REF!</v>
      </c>
      <c r="M167" s="41" t="e" cm="1">
        <f t="array" aca="1" ref="M167" ca="1">M$141*INDEX(INDIRECT("country"&amp;"["&amp;M$140&amp; "]"),'Country performance'!$A68)</f>
        <v>#REF!</v>
      </c>
      <c r="N167" s="41" t="e" cm="1">
        <f t="array" aca="1" ref="N167" ca="1">N$141*INDEX(INDIRECT("country"&amp;"["&amp;N$140&amp; "]"),'Country performance'!$A68)</f>
        <v>#REF!</v>
      </c>
      <c r="O167" s="41" t="e" cm="1">
        <f t="array" aca="1" ref="O167" ca="1">O$141*INDEX(INDIRECT("country"&amp;"["&amp;O$140&amp; "]"),'Country performance'!$A68)</f>
        <v>#REF!</v>
      </c>
      <c r="P167" s="41" t="e" cm="1">
        <f t="array" aca="1" ref="P167" ca="1">P$141*INDEX(INDIRECT("country"&amp;"["&amp;P$140&amp; "]"),'Country performance'!$A68)</f>
        <v>#REF!</v>
      </c>
      <c r="Q167" s="41" t="e" cm="1">
        <f t="array" aca="1" ref="Q167" ca="1">Q$141*INDEX(INDIRECT("country"&amp;"["&amp;Q$140&amp; "]"),'Country performance'!$A68)</f>
        <v>#REF!</v>
      </c>
      <c r="R167" t="s">
        <v>662</v>
      </c>
      <c r="S167" s="36">
        <f t="shared" ca="1" si="94"/>
        <v>0</v>
      </c>
      <c r="T167" s="43">
        <f t="shared" ca="1" si="92"/>
        <v>0</v>
      </c>
      <c r="U167">
        <f t="shared" ca="1" si="93"/>
        <v>0</v>
      </c>
      <c r="V167">
        <f t="shared" ca="1" si="93"/>
        <v>0</v>
      </c>
      <c r="W167">
        <f t="shared" ca="1" si="93"/>
        <v>0</v>
      </c>
      <c r="X167">
        <f t="shared" ca="1" si="93"/>
        <v>0</v>
      </c>
      <c r="Y167">
        <f t="shared" ca="1" si="93"/>
        <v>0</v>
      </c>
      <c r="Z167">
        <f t="shared" ca="1" si="93"/>
        <v>0</v>
      </c>
      <c r="AA167">
        <f t="shared" ca="1" si="93"/>
        <v>0</v>
      </c>
      <c r="AB167">
        <f t="shared" ca="1" si="93"/>
        <v>0</v>
      </c>
      <c r="AC167">
        <f t="shared" ca="1" si="93"/>
        <v>0</v>
      </c>
      <c r="AD167">
        <f t="shared" ca="1" si="93"/>
        <v>0</v>
      </c>
      <c r="AE167">
        <f t="shared" ca="1" si="93"/>
        <v>0</v>
      </c>
      <c r="AF167">
        <f t="shared" ca="1" si="93"/>
        <v>0</v>
      </c>
      <c r="AG167">
        <f t="shared" ca="1" si="93"/>
        <v>0</v>
      </c>
      <c r="AI167" s="40"/>
    </row>
    <row r="168" spans="1:35">
      <c r="A168" s="41"/>
      <c r="B168" s="42"/>
      <c r="C168" s="30"/>
      <c r="D168" s="30" t="str">
        <f>'Country performance'!B27</f>
        <v>EPI Species Habitat Index (2024)</v>
      </c>
      <c r="E168" s="41" t="e" cm="1">
        <f t="array" aca="1" ref="E168" ca="1">E$141*INDEX(INDIRECT("country"&amp;"["&amp;E$140&amp; "]"),'Country performance'!$A69)</f>
        <v>#REF!</v>
      </c>
      <c r="F168" s="41" t="e" cm="1">
        <f t="array" aca="1" ref="F168" ca="1">F$141*INDEX(INDIRECT("country"&amp;"["&amp;F$140&amp; "]"),'Country performance'!$A69)</f>
        <v>#REF!</v>
      </c>
      <c r="G168" s="41" t="e" cm="1">
        <f t="array" aca="1" ref="G168" ca="1">G$141*INDEX(INDIRECT("country"&amp;"["&amp;G$140&amp; "]"),'Country performance'!$A69)</f>
        <v>#REF!</v>
      </c>
      <c r="H168" s="41" t="e" cm="1">
        <f t="array" aca="1" ref="H168" ca="1">H$141*INDEX(INDIRECT("country"&amp;"["&amp;H$140&amp; "]"),'Country performance'!$A69)</f>
        <v>#REF!</v>
      </c>
      <c r="I168" s="41" t="e" cm="1">
        <f t="array" aca="1" ref="I168" ca="1">I$141*INDEX(INDIRECT("country"&amp;"["&amp;I$140&amp; "]"),'Country performance'!$A69)</f>
        <v>#REF!</v>
      </c>
      <c r="J168" s="41" t="e" cm="1">
        <f t="array" aca="1" ref="J168" ca="1">J$141*INDEX(INDIRECT("country"&amp;"["&amp;J$140&amp; "]"),'Country performance'!$A69)</f>
        <v>#REF!</v>
      </c>
      <c r="K168" s="41" t="e" cm="1">
        <f t="array" aca="1" ref="K168" ca="1">K$141*INDEX(INDIRECT("country"&amp;"["&amp;K$140&amp; "]"),'Country performance'!$A69)</f>
        <v>#REF!</v>
      </c>
      <c r="L168" s="41" t="e" cm="1">
        <f t="array" aca="1" ref="L168" ca="1">L$141*INDEX(INDIRECT("country"&amp;"["&amp;L$140&amp; "]"),'Country performance'!$A69)</f>
        <v>#REF!</v>
      </c>
      <c r="M168" s="41" t="e" cm="1">
        <f t="array" aca="1" ref="M168" ca="1">M$141*INDEX(INDIRECT("country"&amp;"["&amp;M$140&amp; "]"),'Country performance'!$A69)</f>
        <v>#REF!</v>
      </c>
      <c r="N168" s="41" t="e" cm="1">
        <f t="array" aca="1" ref="N168" ca="1">N$141*INDEX(INDIRECT("country"&amp;"["&amp;N$140&amp; "]"),'Country performance'!$A69)</f>
        <v>#REF!</v>
      </c>
      <c r="O168" s="41" t="e" cm="1">
        <f t="array" aca="1" ref="O168" ca="1">O$141*INDEX(INDIRECT("country"&amp;"["&amp;O$140&amp; "]"),'Country performance'!$A69)</f>
        <v>#REF!</v>
      </c>
      <c r="P168" s="41" t="e" cm="1">
        <f t="array" aca="1" ref="P168" ca="1">P$141*INDEX(INDIRECT("country"&amp;"["&amp;P$140&amp; "]"),'Country performance'!$A69)</f>
        <v>#REF!</v>
      </c>
      <c r="Q168" s="41" t="e" cm="1">
        <f t="array" aca="1" ref="Q168" ca="1">Q$141*INDEX(INDIRECT("country"&amp;"["&amp;Q$140&amp; "]"),'Country performance'!$A69)</f>
        <v>#REF!</v>
      </c>
      <c r="R168" t="s">
        <v>662</v>
      </c>
      <c r="S168" s="36">
        <f t="shared" ref="S168:S182" ca="1" si="96">SUM(U168:AG168)</f>
        <v>0</v>
      </c>
      <c r="T168" s="43">
        <f t="shared" ref="T168:T182" ca="1" si="97">T$141-S168</f>
        <v>0</v>
      </c>
      <c r="U168">
        <f t="shared" ref="U168:U182" ca="1" si="98">IFERROR((E168/E168-1),E$141)</f>
        <v>0</v>
      </c>
      <c r="V168">
        <f t="shared" ref="V168:V182" ca="1" si="99">IFERROR((F168/F168-1),F$141)</f>
        <v>0</v>
      </c>
      <c r="W168">
        <f t="shared" ref="W168:W182" ca="1" si="100">IFERROR((G168/G168-1),G$141)</f>
        <v>0</v>
      </c>
      <c r="X168">
        <f t="shared" ref="X168:X182" ca="1" si="101">IFERROR((H168/H168-1),H$141)</f>
        <v>0</v>
      </c>
      <c r="Y168">
        <f t="shared" ref="Y168:Y182" ca="1" si="102">IFERROR((I168/I168-1),I$141)</f>
        <v>0</v>
      </c>
      <c r="Z168">
        <f t="shared" ref="Z168:Z182" ca="1" si="103">IFERROR((J168/J168-1),J$141)</f>
        <v>0</v>
      </c>
      <c r="AA168">
        <f t="shared" ref="AA168:AA182" ca="1" si="104">IFERROR((K168/K168-1),K$141)</f>
        <v>0</v>
      </c>
      <c r="AB168">
        <f t="shared" ref="AB168:AB182" ca="1" si="105">IFERROR((L168/L168-1),L$141)</f>
        <v>0</v>
      </c>
      <c r="AC168">
        <f t="shared" ref="AC168:AC182" ca="1" si="106">IFERROR((M168/M168-1),M$141)</f>
        <v>0</v>
      </c>
      <c r="AD168">
        <f t="shared" ref="AD168:AD182" ca="1" si="107">IFERROR((N168/N168-1),N$141)</f>
        <v>0</v>
      </c>
      <c r="AE168">
        <f t="shared" ref="AE168:AE182" ca="1" si="108">IFERROR((O168/O168-1),O$141)</f>
        <v>0</v>
      </c>
      <c r="AF168">
        <f t="shared" ref="AF168:AF182" ca="1" si="109">IFERROR((P168/P168-1),P$141)</f>
        <v>0</v>
      </c>
      <c r="AG168">
        <f t="shared" ref="AG168:AG182" ca="1" si="110">IFERROR((Q168/Q168-1),Q$141)</f>
        <v>0</v>
      </c>
      <c r="AI168" s="40"/>
    </row>
    <row r="169" spans="1:35">
      <c r="A169" s="41"/>
      <c r="B169" s="42"/>
      <c r="C169" s="30"/>
      <c r="D169" s="30" t="str">
        <f>'Country performance'!B28</f>
        <v>EPI Protected Area Representativeness Index (2024)</v>
      </c>
      <c r="E169" s="41" t="e" cm="1">
        <f t="array" aca="1" ref="E169" ca="1">E$141*INDEX(INDIRECT("country"&amp;"["&amp;E$140&amp; "]"),'Country performance'!$A70)</f>
        <v>#REF!</v>
      </c>
      <c r="F169" s="41" t="e" cm="1">
        <f t="array" aca="1" ref="F169" ca="1">F$141*INDEX(INDIRECT("country"&amp;"["&amp;F$140&amp; "]"),'Country performance'!$A70)</f>
        <v>#REF!</v>
      </c>
      <c r="G169" s="41" t="e" cm="1">
        <f t="array" aca="1" ref="G169" ca="1">G$141*INDEX(INDIRECT("country"&amp;"["&amp;G$140&amp; "]"),'Country performance'!$A70)</f>
        <v>#REF!</v>
      </c>
      <c r="H169" s="41" t="e" cm="1">
        <f t="array" aca="1" ref="H169" ca="1">H$141*INDEX(INDIRECT("country"&amp;"["&amp;H$140&amp; "]"),'Country performance'!$A70)</f>
        <v>#REF!</v>
      </c>
      <c r="I169" s="41" t="e" cm="1">
        <f t="array" aca="1" ref="I169" ca="1">I$141*INDEX(INDIRECT("country"&amp;"["&amp;I$140&amp; "]"),'Country performance'!$A70)</f>
        <v>#REF!</v>
      </c>
      <c r="J169" s="41" t="e" cm="1">
        <f t="array" aca="1" ref="J169" ca="1">J$141*INDEX(INDIRECT("country"&amp;"["&amp;J$140&amp; "]"),'Country performance'!$A70)</f>
        <v>#REF!</v>
      </c>
      <c r="K169" s="41" t="e" cm="1">
        <f t="array" aca="1" ref="K169" ca="1">K$141*INDEX(INDIRECT("country"&amp;"["&amp;K$140&amp; "]"),'Country performance'!$A70)</f>
        <v>#REF!</v>
      </c>
      <c r="L169" s="41" t="e" cm="1">
        <f t="array" aca="1" ref="L169" ca="1">L$141*INDEX(INDIRECT("country"&amp;"["&amp;L$140&amp; "]"),'Country performance'!$A70)</f>
        <v>#REF!</v>
      </c>
      <c r="M169" s="41" t="e" cm="1">
        <f t="array" aca="1" ref="M169" ca="1">M$141*INDEX(INDIRECT("country"&amp;"["&amp;M$140&amp; "]"),'Country performance'!$A70)</f>
        <v>#REF!</v>
      </c>
      <c r="N169" s="41" t="e" cm="1">
        <f t="array" aca="1" ref="N169" ca="1">N$141*INDEX(INDIRECT("country"&amp;"["&amp;N$140&amp; "]"),'Country performance'!$A70)</f>
        <v>#REF!</v>
      </c>
      <c r="O169" s="41" t="e" cm="1">
        <f t="array" aca="1" ref="O169" ca="1">O$141*INDEX(INDIRECT("country"&amp;"["&amp;O$140&amp; "]"),'Country performance'!$A70)</f>
        <v>#REF!</v>
      </c>
      <c r="P169" s="41" t="e" cm="1">
        <f t="array" aca="1" ref="P169" ca="1">P$141*INDEX(INDIRECT("country"&amp;"["&amp;P$140&amp; "]"),'Country performance'!$A70)</f>
        <v>#REF!</v>
      </c>
      <c r="Q169" s="41" t="e" cm="1">
        <f t="array" aca="1" ref="Q169" ca="1">Q$141*INDEX(INDIRECT("country"&amp;"["&amp;Q$140&amp; "]"),'Country performance'!$A70)</f>
        <v>#REF!</v>
      </c>
      <c r="R169" t="s">
        <v>662</v>
      </c>
      <c r="S169" s="36">
        <f t="shared" ca="1" si="96"/>
        <v>0</v>
      </c>
      <c r="T169" s="43">
        <f t="shared" ca="1" si="97"/>
        <v>0</v>
      </c>
      <c r="U169">
        <f t="shared" ca="1" si="98"/>
        <v>0</v>
      </c>
      <c r="V169">
        <f t="shared" ca="1" si="99"/>
        <v>0</v>
      </c>
      <c r="W169">
        <f t="shared" ca="1" si="100"/>
        <v>0</v>
      </c>
      <c r="X169">
        <f t="shared" ca="1" si="101"/>
        <v>0</v>
      </c>
      <c r="Y169">
        <f t="shared" ca="1" si="102"/>
        <v>0</v>
      </c>
      <c r="Z169">
        <f t="shared" ca="1" si="103"/>
        <v>0</v>
      </c>
      <c r="AA169">
        <f t="shared" ca="1" si="104"/>
        <v>0</v>
      </c>
      <c r="AB169">
        <f t="shared" ca="1" si="105"/>
        <v>0</v>
      </c>
      <c r="AC169">
        <f t="shared" ca="1" si="106"/>
        <v>0</v>
      </c>
      <c r="AD169">
        <f t="shared" ca="1" si="107"/>
        <v>0</v>
      </c>
      <c r="AE169">
        <f t="shared" ca="1" si="108"/>
        <v>0</v>
      </c>
      <c r="AF169">
        <f t="shared" ca="1" si="109"/>
        <v>0</v>
      </c>
      <c r="AG169">
        <f t="shared" ca="1" si="110"/>
        <v>0</v>
      </c>
      <c r="AI169" s="40"/>
    </row>
    <row r="170" spans="1:35">
      <c r="A170" s="41"/>
      <c r="B170" s="42"/>
      <c r="C170" s="30"/>
      <c r="D170" s="30" t="str">
        <f>'Country performance'!B29</f>
        <v>EPI Marine Protected Areas (2024)</v>
      </c>
      <c r="E170" s="41" t="e" cm="1">
        <f t="array" aca="1" ref="E170" ca="1">E$141*INDEX(INDIRECT("country"&amp;"["&amp;E$140&amp; "]"),'Country performance'!$A71)</f>
        <v>#REF!</v>
      </c>
      <c r="F170" s="41" t="e" cm="1">
        <f t="array" aca="1" ref="F170" ca="1">F$141*INDEX(INDIRECT("country"&amp;"["&amp;F$140&amp; "]"),'Country performance'!$A71)</f>
        <v>#REF!</v>
      </c>
      <c r="G170" s="41" t="e" cm="1">
        <f t="array" aca="1" ref="G170" ca="1">G$141*INDEX(INDIRECT("country"&amp;"["&amp;G$140&amp; "]"),'Country performance'!$A71)</f>
        <v>#REF!</v>
      </c>
      <c r="H170" s="41" t="e" cm="1">
        <f t="array" aca="1" ref="H170" ca="1">H$141*INDEX(INDIRECT("country"&amp;"["&amp;H$140&amp; "]"),'Country performance'!$A71)</f>
        <v>#REF!</v>
      </c>
      <c r="I170" s="41" t="e" cm="1">
        <f t="array" aca="1" ref="I170" ca="1">I$141*INDEX(INDIRECT("country"&amp;"["&amp;I$140&amp; "]"),'Country performance'!$A71)</f>
        <v>#REF!</v>
      </c>
      <c r="J170" s="41" t="e" cm="1">
        <f t="array" aca="1" ref="J170" ca="1">J$141*INDEX(INDIRECT("country"&amp;"["&amp;J$140&amp; "]"),'Country performance'!$A71)</f>
        <v>#REF!</v>
      </c>
      <c r="K170" s="41" t="e" cm="1">
        <f t="array" aca="1" ref="K170" ca="1">K$141*INDEX(INDIRECT("country"&amp;"["&amp;K$140&amp; "]"),'Country performance'!$A71)</f>
        <v>#REF!</v>
      </c>
      <c r="L170" s="41" t="e" cm="1">
        <f t="array" aca="1" ref="L170" ca="1">L$141*INDEX(INDIRECT("country"&amp;"["&amp;L$140&amp; "]"),'Country performance'!$A71)</f>
        <v>#REF!</v>
      </c>
      <c r="M170" s="41" t="e" cm="1">
        <f t="array" aca="1" ref="M170" ca="1">M$141*INDEX(INDIRECT("country"&amp;"["&amp;M$140&amp; "]"),'Country performance'!$A71)</f>
        <v>#REF!</v>
      </c>
      <c r="N170" s="41" t="e" cm="1">
        <f t="array" aca="1" ref="N170" ca="1">N$141*INDEX(INDIRECT("country"&amp;"["&amp;N$140&amp; "]"),'Country performance'!$A71)</f>
        <v>#REF!</v>
      </c>
      <c r="O170" s="41" t="e" cm="1">
        <f t="array" aca="1" ref="O170" ca="1">O$141*INDEX(INDIRECT("country"&amp;"["&amp;O$140&amp; "]"),'Country performance'!$A71)</f>
        <v>#REF!</v>
      </c>
      <c r="P170" s="41" t="e" cm="1">
        <f t="array" aca="1" ref="P170" ca="1">P$141*INDEX(INDIRECT("country"&amp;"["&amp;P$140&amp; "]"),'Country performance'!$A71)</f>
        <v>#REF!</v>
      </c>
      <c r="Q170" s="41" t="e" cm="1">
        <f t="array" aca="1" ref="Q170" ca="1">Q$141*INDEX(INDIRECT("country"&amp;"["&amp;Q$140&amp; "]"),'Country performance'!$A71)</f>
        <v>#REF!</v>
      </c>
      <c r="R170" t="s">
        <v>662</v>
      </c>
      <c r="S170" s="36">
        <f t="shared" ca="1" si="96"/>
        <v>0</v>
      </c>
      <c r="T170" s="43">
        <f t="shared" ca="1" si="97"/>
        <v>0</v>
      </c>
      <c r="U170">
        <f t="shared" ca="1" si="98"/>
        <v>0</v>
      </c>
      <c r="V170">
        <f t="shared" ca="1" si="99"/>
        <v>0</v>
      </c>
      <c r="W170">
        <f t="shared" ca="1" si="100"/>
        <v>0</v>
      </c>
      <c r="X170">
        <f t="shared" ca="1" si="101"/>
        <v>0</v>
      </c>
      <c r="Y170">
        <f t="shared" ca="1" si="102"/>
        <v>0</v>
      </c>
      <c r="Z170">
        <f t="shared" ca="1" si="103"/>
        <v>0</v>
      </c>
      <c r="AA170">
        <f t="shared" ca="1" si="104"/>
        <v>0</v>
      </c>
      <c r="AB170">
        <f t="shared" ca="1" si="105"/>
        <v>0</v>
      </c>
      <c r="AC170">
        <f t="shared" ca="1" si="106"/>
        <v>0</v>
      </c>
      <c r="AD170">
        <f t="shared" ca="1" si="107"/>
        <v>0</v>
      </c>
      <c r="AE170">
        <f t="shared" ca="1" si="108"/>
        <v>0</v>
      </c>
      <c r="AF170">
        <f t="shared" ca="1" si="109"/>
        <v>0</v>
      </c>
      <c r="AG170">
        <f t="shared" ca="1" si="110"/>
        <v>0</v>
      </c>
      <c r="AI170" s="40"/>
    </row>
    <row r="171" spans="1:35">
      <c r="A171" s="41"/>
      <c r="B171" s="42"/>
      <c r="C171" s="30"/>
      <c r="D171" s="30" t="str">
        <f>'Country performance'!B30</f>
        <v>EPI Terrestrial Protected Areas (2024)</v>
      </c>
      <c r="E171" s="41" t="e" cm="1">
        <f t="array" aca="1" ref="E171" ca="1">E$141*INDEX(INDIRECT("country"&amp;"["&amp;E$140&amp; "]"),'Country performance'!$A72)</f>
        <v>#REF!</v>
      </c>
      <c r="F171" s="41" t="e" cm="1">
        <f t="array" aca="1" ref="F171" ca="1">F$141*INDEX(INDIRECT("country"&amp;"["&amp;F$140&amp; "]"),'Country performance'!$A72)</f>
        <v>#REF!</v>
      </c>
      <c r="G171" s="41" t="e" cm="1">
        <f t="array" aca="1" ref="G171" ca="1">G$141*INDEX(INDIRECT("country"&amp;"["&amp;G$140&amp; "]"),'Country performance'!$A72)</f>
        <v>#REF!</v>
      </c>
      <c r="H171" s="41" t="e" cm="1">
        <f t="array" aca="1" ref="H171" ca="1">H$141*INDEX(INDIRECT("country"&amp;"["&amp;H$140&amp; "]"),'Country performance'!$A72)</f>
        <v>#REF!</v>
      </c>
      <c r="I171" s="41" t="e" cm="1">
        <f t="array" aca="1" ref="I171" ca="1">I$141*INDEX(INDIRECT("country"&amp;"["&amp;I$140&amp; "]"),'Country performance'!$A72)</f>
        <v>#REF!</v>
      </c>
      <c r="J171" s="41" t="e" cm="1">
        <f t="array" aca="1" ref="J171" ca="1">J$141*INDEX(INDIRECT("country"&amp;"["&amp;J$140&amp; "]"),'Country performance'!$A72)</f>
        <v>#REF!</v>
      </c>
      <c r="K171" s="41" t="e" cm="1">
        <f t="array" aca="1" ref="K171" ca="1">K$141*INDEX(INDIRECT("country"&amp;"["&amp;K$140&amp; "]"),'Country performance'!$A72)</f>
        <v>#REF!</v>
      </c>
      <c r="L171" s="41" t="e" cm="1">
        <f t="array" aca="1" ref="L171" ca="1">L$141*INDEX(INDIRECT("country"&amp;"["&amp;L$140&amp; "]"),'Country performance'!$A72)</f>
        <v>#REF!</v>
      </c>
      <c r="M171" s="41" t="e" cm="1">
        <f t="array" aca="1" ref="M171" ca="1">M$141*INDEX(INDIRECT("country"&amp;"["&amp;M$140&amp; "]"),'Country performance'!$A72)</f>
        <v>#REF!</v>
      </c>
      <c r="N171" s="41" t="e" cm="1">
        <f t="array" aca="1" ref="N171" ca="1">N$141*INDEX(INDIRECT("country"&amp;"["&amp;N$140&amp; "]"),'Country performance'!$A72)</f>
        <v>#REF!</v>
      </c>
      <c r="O171" s="41" t="e" cm="1">
        <f t="array" aca="1" ref="O171" ca="1">O$141*INDEX(INDIRECT("country"&amp;"["&amp;O$140&amp; "]"),'Country performance'!$A72)</f>
        <v>#REF!</v>
      </c>
      <c r="P171" s="41" t="e" cm="1">
        <f t="array" aca="1" ref="P171" ca="1">P$141*INDEX(INDIRECT("country"&amp;"["&amp;P$140&amp; "]"),'Country performance'!$A72)</f>
        <v>#REF!</v>
      </c>
      <c r="Q171" s="41" t="e" cm="1">
        <f t="array" aca="1" ref="Q171" ca="1">Q$141*INDEX(INDIRECT("country"&amp;"["&amp;Q$140&amp; "]"),'Country performance'!$A72)</f>
        <v>#REF!</v>
      </c>
      <c r="R171" t="s">
        <v>662</v>
      </c>
      <c r="S171" s="36">
        <f t="shared" ca="1" si="96"/>
        <v>0</v>
      </c>
      <c r="T171" s="43">
        <f t="shared" ca="1" si="97"/>
        <v>0</v>
      </c>
      <c r="U171">
        <f t="shared" ca="1" si="98"/>
        <v>0</v>
      </c>
      <c r="V171">
        <f t="shared" ca="1" si="99"/>
        <v>0</v>
      </c>
      <c r="W171">
        <f t="shared" ca="1" si="100"/>
        <v>0</v>
      </c>
      <c r="X171">
        <f t="shared" ca="1" si="101"/>
        <v>0</v>
      </c>
      <c r="Y171">
        <f t="shared" ca="1" si="102"/>
        <v>0</v>
      </c>
      <c r="Z171">
        <f t="shared" ca="1" si="103"/>
        <v>0</v>
      </c>
      <c r="AA171">
        <f t="shared" ca="1" si="104"/>
        <v>0</v>
      </c>
      <c r="AB171">
        <f t="shared" ca="1" si="105"/>
        <v>0</v>
      </c>
      <c r="AC171">
        <f t="shared" ca="1" si="106"/>
        <v>0</v>
      </c>
      <c r="AD171">
        <f t="shared" ca="1" si="107"/>
        <v>0</v>
      </c>
      <c r="AE171">
        <f t="shared" ca="1" si="108"/>
        <v>0</v>
      </c>
      <c r="AF171">
        <f t="shared" ca="1" si="109"/>
        <v>0</v>
      </c>
      <c r="AG171">
        <f t="shared" ca="1" si="110"/>
        <v>0</v>
      </c>
      <c r="AI171" s="40"/>
    </row>
    <row r="172" spans="1:35">
      <c r="A172" s="41"/>
      <c r="B172" s="42"/>
      <c r="C172" s="30"/>
      <c r="D172" s="30" t="str">
        <f>'Country performance'!B31</f>
        <v>Forced labour per country per sector (SHDB)</v>
      </c>
      <c r="E172" s="41" t="e" cm="1">
        <f t="array" aca="1" ref="E172" ca="1">E$141*INDEX(INDIRECT("country"&amp;"["&amp;E$140&amp; "]"),'Country performance'!$A73)</f>
        <v>#REF!</v>
      </c>
      <c r="F172" s="41" t="e" cm="1">
        <f t="array" aca="1" ref="F172" ca="1">F$141*INDEX(INDIRECT("country"&amp;"["&amp;F$140&amp; "]"),'Country performance'!$A73)</f>
        <v>#REF!</v>
      </c>
      <c r="G172" s="41" t="e" cm="1">
        <f t="array" aca="1" ref="G172" ca="1">G$141*INDEX(INDIRECT("country"&amp;"["&amp;G$140&amp; "]"),'Country performance'!$A73)</f>
        <v>#REF!</v>
      </c>
      <c r="H172" s="41" t="e" cm="1">
        <f t="array" aca="1" ref="H172" ca="1">H$141*INDEX(INDIRECT("country"&amp;"["&amp;H$140&amp; "]"),'Country performance'!$A73)</f>
        <v>#REF!</v>
      </c>
      <c r="I172" s="41" t="e" cm="1">
        <f t="array" aca="1" ref="I172" ca="1">I$141*INDEX(INDIRECT("country"&amp;"["&amp;I$140&amp; "]"),'Country performance'!$A73)</f>
        <v>#REF!</v>
      </c>
      <c r="J172" s="41" t="e" cm="1">
        <f t="array" aca="1" ref="J172" ca="1">J$141*INDEX(INDIRECT("country"&amp;"["&amp;J$140&amp; "]"),'Country performance'!$A73)</f>
        <v>#REF!</v>
      </c>
      <c r="K172" s="41" t="e" cm="1">
        <f t="array" aca="1" ref="K172" ca="1">K$141*INDEX(INDIRECT("country"&amp;"["&amp;K$140&amp; "]"),'Country performance'!$A73)</f>
        <v>#REF!</v>
      </c>
      <c r="L172" s="41" t="e" cm="1">
        <f t="array" aca="1" ref="L172" ca="1">L$141*INDEX(INDIRECT("country"&amp;"["&amp;L$140&amp; "]"),'Country performance'!$A73)</f>
        <v>#REF!</v>
      </c>
      <c r="M172" s="41" t="e" cm="1">
        <f t="array" aca="1" ref="M172" ca="1">M$141*INDEX(INDIRECT("country"&amp;"["&amp;M$140&amp; "]"),'Country performance'!$A73)</f>
        <v>#REF!</v>
      </c>
      <c r="N172" s="41" t="e" cm="1">
        <f t="array" aca="1" ref="N172" ca="1">N$141*INDEX(INDIRECT("country"&amp;"["&amp;N$140&amp; "]"),'Country performance'!$A73)</f>
        <v>#REF!</v>
      </c>
      <c r="O172" s="41" t="e" cm="1">
        <f t="array" aca="1" ref="O172" ca="1">O$141*INDEX(INDIRECT("country"&amp;"["&amp;O$140&amp; "]"),'Country performance'!$A73)</f>
        <v>#REF!</v>
      </c>
      <c r="P172" s="41" t="e" cm="1">
        <f t="array" aca="1" ref="P172" ca="1">P$141*INDEX(INDIRECT("country"&amp;"["&amp;P$140&amp; "]"),'Country performance'!$A73)</f>
        <v>#REF!</v>
      </c>
      <c r="Q172" s="41" t="e" cm="1">
        <f t="array" aca="1" ref="Q172" ca="1">Q$141*INDEX(INDIRECT("country"&amp;"["&amp;Q$140&amp; "]"),'Country performance'!$A73)</f>
        <v>#REF!</v>
      </c>
      <c r="R172" t="s">
        <v>662</v>
      </c>
      <c r="S172" s="36">
        <f t="shared" ca="1" si="96"/>
        <v>0</v>
      </c>
      <c r="T172" s="43">
        <f t="shared" ca="1" si="97"/>
        <v>0</v>
      </c>
      <c r="U172">
        <f t="shared" ca="1" si="98"/>
        <v>0</v>
      </c>
      <c r="V172">
        <f t="shared" ca="1" si="99"/>
        <v>0</v>
      </c>
      <c r="W172">
        <f t="shared" ca="1" si="100"/>
        <v>0</v>
      </c>
      <c r="X172">
        <f t="shared" ca="1" si="101"/>
        <v>0</v>
      </c>
      <c r="Y172">
        <f t="shared" ca="1" si="102"/>
        <v>0</v>
      </c>
      <c r="Z172">
        <f t="shared" ca="1" si="103"/>
        <v>0</v>
      </c>
      <c r="AA172">
        <f t="shared" ca="1" si="104"/>
        <v>0</v>
      </c>
      <c r="AB172">
        <f t="shared" ca="1" si="105"/>
        <v>0</v>
      </c>
      <c r="AC172">
        <f t="shared" ca="1" si="106"/>
        <v>0</v>
      </c>
      <c r="AD172">
        <f t="shared" ca="1" si="107"/>
        <v>0</v>
      </c>
      <c r="AE172">
        <f t="shared" ca="1" si="108"/>
        <v>0</v>
      </c>
      <c r="AF172">
        <f t="shared" ca="1" si="109"/>
        <v>0</v>
      </c>
      <c r="AG172">
        <f t="shared" ca="1" si="110"/>
        <v>0</v>
      </c>
      <c r="AI172" s="40"/>
    </row>
    <row r="173" spans="1:35">
      <c r="A173" s="41"/>
      <c r="B173" s="42"/>
      <c r="C173" s="30"/>
      <c r="D173" s="30" t="str">
        <f>'Country performance'!B32</f>
        <v>High conflict zones per country per sector (SHDB)</v>
      </c>
      <c r="E173" s="41" t="e" cm="1">
        <f t="array" aca="1" ref="E173" ca="1">E$141*INDEX(INDIRECT("country"&amp;"["&amp;E$140&amp; "]"),'Country performance'!$A74)</f>
        <v>#REF!</v>
      </c>
      <c r="F173" s="41" t="e" cm="1">
        <f t="array" aca="1" ref="F173" ca="1">F$141*INDEX(INDIRECT("country"&amp;"["&amp;F$140&amp; "]"),'Country performance'!$A74)</f>
        <v>#REF!</v>
      </c>
      <c r="G173" s="41" t="e" cm="1">
        <f t="array" aca="1" ref="G173" ca="1">G$141*INDEX(INDIRECT("country"&amp;"["&amp;G$140&amp; "]"),'Country performance'!$A74)</f>
        <v>#REF!</v>
      </c>
      <c r="H173" s="41" t="e" cm="1">
        <f t="array" aca="1" ref="H173" ca="1">H$141*INDEX(INDIRECT("country"&amp;"["&amp;H$140&amp; "]"),'Country performance'!$A74)</f>
        <v>#REF!</v>
      </c>
      <c r="I173" s="41" t="e" cm="1">
        <f t="array" aca="1" ref="I173" ca="1">I$141*INDEX(INDIRECT("country"&amp;"["&amp;I$140&amp; "]"),'Country performance'!$A74)</f>
        <v>#REF!</v>
      </c>
      <c r="J173" s="41" t="e" cm="1">
        <f t="array" aca="1" ref="J173" ca="1">J$141*INDEX(INDIRECT("country"&amp;"["&amp;J$140&amp; "]"),'Country performance'!$A74)</f>
        <v>#REF!</v>
      </c>
      <c r="K173" s="41" t="e" cm="1">
        <f t="array" aca="1" ref="K173" ca="1">K$141*INDEX(INDIRECT("country"&amp;"["&amp;K$140&amp; "]"),'Country performance'!$A74)</f>
        <v>#REF!</v>
      </c>
      <c r="L173" s="41" t="e" cm="1">
        <f t="array" aca="1" ref="L173" ca="1">L$141*INDEX(INDIRECT("country"&amp;"["&amp;L$140&amp; "]"),'Country performance'!$A74)</f>
        <v>#REF!</v>
      </c>
      <c r="M173" s="41" t="e" cm="1">
        <f t="array" aca="1" ref="M173" ca="1">M$141*INDEX(INDIRECT("country"&amp;"["&amp;M$140&amp; "]"),'Country performance'!$A74)</f>
        <v>#REF!</v>
      </c>
      <c r="N173" s="41" t="e" cm="1">
        <f t="array" aca="1" ref="N173" ca="1">N$141*INDEX(INDIRECT("country"&amp;"["&amp;N$140&amp; "]"),'Country performance'!$A74)</f>
        <v>#REF!</v>
      </c>
      <c r="O173" s="41" t="e" cm="1">
        <f t="array" aca="1" ref="O173" ca="1">O$141*INDEX(INDIRECT("country"&amp;"["&amp;O$140&amp; "]"),'Country performance'!$A74)</f>
        <v>#REF!</v>
      </c>
      <c r="P173" s="41" t="e" cm="1">
        <f t="array" aca="1" ref="P173" ca="1">P$141*INDEX(INDIRECT("country"&amp;"["&amp;P$140&amp; "]"),'Country performance'!$A74)</f>
        <v>#REF!</v>
      </c>
      <c r="Q173" s="41" t="e" cm="1">
        <f t="array" aca="1" ref="Q173" ca="1">Q$141*INDEX(INDIRECT("country"&amp;"["&amp;Q$140&amp; "]"),'Country performance'!$A74)</f>
        <v>#REF!</v>
      </c>
      <c r="R173" t="s">
        <v>662</v>
      </c>
      <c r="S173" s="36">
        <f t="shared" ca="1" si="96"/>
        <v>0</v>
      </c>
      <c r="T173" s="43">
        <f t="shared" ca="1" si="97"/>
        <v>0</v>
      </c>
      <c r="U173">
        <f t="shared" ca="1" si="98"/>
        <v>0</v>
      </c>
      <c r="V173">
        <f t="shared" ca="1" si="99"/>
        <v>0</v>
      </c>
      <c r="W173">
        <f t="shared" ca="1" si="100"/>
        <v>0</v>
      </c>
      <c r="X173">
        <f t="shared" ca="1" si="101"/>
        <v>0</v>
      </c>
      <c r="Y173">
        <f t="shared" ca="1" si="102"/>
        <v>0</v>
      </c>
      <c r="Z173">
        <f t="shared" ca="1" si="103"/>
        <v>0</v>
      </c>
      <c r="AA173">
        <f t="shared" ca="1" si="104"/>
        <v>0</v>
      </c>
      <c r="AB173">
        <f t="shared" ca="1" si="105"/>
        <v>0</v>
      </c>
      <c r="AC173">
        <f t="shared" ca="1" si="106"/>
        <v>0</v>
      </c>
      <c r="AD173">
        <f t="shared" ca="1" si="107"/>
        <v>0</v>
      </c>
      <c r="AE173">
        <f t="shared" ca="1" si="108"/>
        <v>0</v>
      </c>
      <c r="AF173">
        <f t="shared" ca="1" si="109"/>
        <v>0</v>
      </c>
      <c r="AG173">
        <f t="shared" ca="1" si="110"/>
        <v>0</v>
      </c>
      <c r="AI173" s="40"/>
    </row>
    <row r="174" spans="1:35">
      <c r="A174" s="41"/>
      <c r="B174" s="42"/>
      <c r="C174" s="30"/>
      <c r="D174" s="30" t="str">
        <f>'Country performance'!B33</f>
        <v>Child labour per country per sector (SHDB) (2010-2019)</v>
      </c>
      <c r="E174" s="41" t="e" cm="1">
        <f t="array" aca="1" ref="E174" ca="1">E$141*INDEX(INDIRECT("country"&amp;"["&amp;E$140&amp; "]"),'Country performance'!$A75)</f>
        <v>#REF!</v>
      </c>
      <c r="F174" s="41" t="e" cm="1">
        <f t="array" aca="1" ref="F174" ca="1">F$141*INDEX(INDIRECT("country"&amp;"["&amp;F$140&amp; "]"),'Country performance'!$A75)</f>
        <v>#REF!</v>
      </c>
      <c r="G174" s="41" t="e" cm="1">
        <f t="array" aca="1" ref="G174" ca="1">G$141*INDEX(INDIRECT("country"&amp;"["&amp;G$140&amp; "]"),'Country performance'!$A75)</f>
        <v>#REF!</v>
      </c>
      <c r="H174" s="41" t="e" cm="1">
        <f t="array" aca="1" ref="H174" ca="1">H$141*INDEX(INDIRECT("country"&amp;"["&amp;H$140&amp; "]"),'Country performance'!$A75)</f>
        <v>#REF!</v>
      </c>
      <c r="I174" s="41" t="e" cm="1">
        <f t="array" aca="1" ref="I174" ca="1">I$141*INDEX(INDIRECT("country"&amp;"["&amp;I$140&amp; "]"),'Country performance'!$A75)</f>
        <v>#REF!</v>
      </c>
      <c r="J174" s="41" t="e" cm="1">
        <f t="array" aca="1" ref="J174" ca="1">J$141*INDEX(INDIRECT("country"&amp;"["&amp;J$140&amp; "]"),'Country performance'!$A75)</f>
        <v>#REF!</v>
      </c>
      <c r="K174" s="41" t="e" cm="1">
        <f t="array" aca="1" ref="K174" ca="1">K$141*INDEX(INDIRECT("country"&amp;"["&amp;K$140&amp; "]"),'Country performance'!$A75)</f>
        <v>#REF!</v>
      </c>
      <c r="L174" s="41" t="e" cm="1">
        <f t="array" aca="1" ref="L174" ca="1">L$141*INDEX(INDIRECT("country"&amp;"["&amp;L$140&amp; "]"),'Country performance'!$A75)</f>
        <v>#REF!</v>
      </c>
      <c r="M174" s="41" t="e" cm="1">
        <f t="array" aca="1" ref="M174" ca="1">M$141*INDEX(INDIRECT("country"&amp;"["&amp;M$140&amp; "]"),'Country performance'!$A75)</f>
        <v>#REF!</v>
      </c>
      <c r="N174" s="41" t="e" cm="1">
        <f t="array" aca="1" ref="N174" ca="1">N$141*INDEX(INDIRECT("country"&amp;"["&amp;N$140&amp; "]"),'Country performance'!$A75)</f>
        <v>#REF!</v>
      </c>
      <c r="O174" s="41" t="e" cm="1">
        <f t="array" aca="1" ref="O174" ca="1">O$141*INDEX(INDIRECT("country"&amp;"["&amp;O$140&amp; "]"),'Country performance'!$A75)</f>
        <v>#REF!</v>
      </c>
      <c r="P174" s="41" t="e" cm="1">
        <f t="array" aca="1" ref="P174" ca="1">P$141*INDEX(INDIRECT("country"&amp;"["&amp;P$140&amp; "]"),'Country performance'!$A75)</f>
        <v>#REF!</v>
      </c>
      <c r="Q174" s="41" t="e" cm="1">
        <f t="array" aca="1" ref="Q174" ca="1">Q$141*INDEX(INDIRECT("country"&amp;"["&amp;Q$140&amp; "]"),'Country performance'!$A75)</f>
        <v>#REF!</v>
      </c>
      <c r="R174" t="s">
        <v>662</v>
      </c>
      <c r="S174" s="36">
        <f t="shared" ca="1" si="96"/>
        <v>0</v>
      </c>
      <c r="T174" s="43">
        <f t="shared" ca="1" si="97"/>
        <v>0</v>
      </c>
      <c r="U174">
        <f t="shared" ca="1" si="98"/>
        <v>0</v>
      </c>
      <c r="V174">
        <f t="shared" ca="1" si="99"/>
        <v>0</v>
      </c>
      <c r="W174">
        <f t="shared" ca="1" si="100"/>
        <v>0</v>
      </c>
      <c r="X174">
        <f t="shared" ca="1" si="101"/>
        <v>0</v>
      </c>
      <c r="Y174">
        <f t="shared" ca="1" si="102"/>
        <v>0</v>
      </c>
      <c r="Z174">
        <f t="shared" ca="1" si="103"/>
        <v>0</v>
      </c>
      <c r="AA174">
        <f t="shared" ca="1" si="104"/>
        <v>0</v>
      </c>
      <c r="AB174">
        <f t="shared" ca="1" si="105"/>
        <v>0</v>
      </c>
      <c r="AC174">
        <f t="shared" ca="1" si="106"/>
        <v>0</v>
      </c>
      <c r="AD174">
        <f t="shared" ca="1" si="107"/>
        <v>0</v>
      </c>
      <c r="AE174">
        <f t="shared" ca="1" si="108"/>
        <v>0</v>
      </c>
      <c r="AF174">
        <f t="shared" ca="1" si="109"/>
        <v>0</v>
      </c>
      <c r="AG174">
        <f t="shared" ca="1" si="110"/>
        <v>0</v>
      </c>
      <c r="AI174" s="40"/>
    </row>
    <row r="175" spans="1:35">
      <c r="A175" s="41"/>
      <c r="B175" s="42"/>
      <c r="C175" s="30"/>
      <c r="D175" s="30" t="str">
        <f>'Country performance'!B34</f>
        <v>Food Security Index (FSI) (2022)</v>
      </c>
      <c r="E175" s="41" t="e" cm="1">
        <f t="array" aca="1" ref="E175" ca="1">E$141*INDEX(INDIRECT("country"&amp;"["&amp;E$140&amp; "]"),'Country performance'!$A76)</f>
        <v>#REF!</v>
      </c>
      <c r="F175" s="41" t="e" cm="1">
        <f t="array" aca="1" ref="F175" ca="1">F$141*INDEX(INDIRECT("country"&amp;"["&amp;F$140&amp; "]"),'Country performance'!$A76)</f>
        <v>#REF!</v>
      </c>
      <c r="G175" s="41" t="e" cm="1">
        <f t="array" aca="1" ref="G175" ca="1">G$141*INDEX(INDIRECT("country"&amp;"["&amp;G$140&amp; "]"),'Country performance'!$A76)</f>
        <v>#REF!</v>
      </c>
      <c r="H175" s="41" t="e" cm="1">
        <f t="array" aca="1" ref="H175" ca="1">H$141*INDEX(INDIRECT("country"&amp;"["&amp;H$140&amp; "]"),'Country performance'!$A76)</f>
        <v>#REF!</v>
      </c>
      <c r="I175" s="41" t="e" cm="1">
        <f t="array" aca="1" ref="I175" ca="1">I$141*INDEX(INDIRECT("country"&amp;"["&amp;I$140&amp; "]"),'Country performance'!$A76)</f>
        <v>#REF!</v>
      </c>
      <c r="J175" s="41" t="e" cm="1">
        <f t="array" aca="1" ref="J175" ca="1">J$141*INDEX(INDIRECT("country"&amp;"["&amp;J$140&amp; "]"),'Country performance'!$A76)</f>
        <v>#REF!</v>
      </c>
      <c r="K175" s="41" t="e" cm="1">
        <f t="array" aca="1" ref="K175" ca="1">K$141*INDEX(INDIRECT("country"&amp;"["&amp;K$140&amp; "]"),'Country performance'!$A76)</f>
        <v>#REF!</v>
      </c>
      <c r="L175" s="41" t="e" cm="1">
        <f t="array" aca="1" ref="L175" ca="1">L$141*INDEX(INDIRECT("country"&amp;"["&amp;L$140&amp; "]"),'Country performance'!$A76)</f>
        <v>#REF!</v>
      </c>
      <c r="M175" s="41" t="e" cm="1">
        <f t="array" aca="1" ref="M175" ca="1">M$141*INDEX(INDIRECT("country"&amp;"["&amp;M$140&amp; "]"),'Country performance'!$A76)</f>
        <v>#REF!</v>
      </c>
      <c r="N175" s="41" t="e" cm="1">
        <f t="array" aca="1" ref="N175" ca="1">N$141*INDEX(INDIRECT("country"&amp;"["&amp;N$140&amp; "]"),'Country performance'!$A76)</f>
        <v>#REF!</v>
      </c>
      <c r="O175" s="41" t="e" cm="1">
        <f t="array" aca="1" ref="O175" ca="1">O$141*INDEX(INDIRECT("country"&amp;"["&amp;O$140&amp; "]"),'Country performance'!$A76)</f>
        <v>#REF!</v>
      </c>
      <c r="P175" s="41" t="e" cm="1">
        <f t="array" aca="1" ref="P175" ca="1">P$141*INDEX(INDIRECT("country"&amp;"["&amp;P$140&amp; "]"),'Country performance'!$A76)</f>
        <v>#REF!</v>
      </c>
      <c r="Q175" s="41" t="e" cm="1">
        <f t="array" aca="1" ref="Q175" ca="1">Q$141*INDEX(INDIRECT("country"&amp;"["&amp;Q$140&amp; "]"),'Country performance'!$A76)</f>
        <v>#REF!</v>
      </c>
      <c r="R175" t="s">
        <v>662</v>
      </c>
      <c r="S175" s="36">
        <f t="shared" ca="1" si="96"/>
        <v>0</v>
      </c>
      <c r="T175" s="43">
        <f t="shared" ca="1" si="97"/>
        <v>0</v>
      </c>
      <c r="U175">
        <f t="shared" ca="1" si="98"/>
        <v>0</v>
      </c>
      <c r="V175">
        <f t="shared" ca="1" si="99"/>
        <v>0</v>
      </c>
      <c r="W175">
        <f t="shared" ca="1" si="100"/>
        <v>0</v>
      </c>
      <c r="X175">
        <f t="shared" ca="1" si="101"/>
        <v>0</v>
      </c>
      <c r="Y175">
        <f t="shared" ca="1" si="102"/>
        <v>0</v>
      </c>
      <c r="Z175">
        <f t="shared" ca="1" si="103"/>
        <v>0</v>
      </c>
      <c r="AA175">
        <f t="shared" ca="1" si="104"/>
        <v>0</v>
      </c>
      <c r="AB175">
        <f t="shared" ca="1" si="105"/>
        <v>0</v>
      </c>
      <c r="AC175">
        <f t="shared" ca="1" si="106"/>
        <v>0</v>
      </c>
      <c r="AD175">
        <f t="shared" ca="1" si="107"/>
        <v>0</v>
      </c>
      <c r="AE175">
        <f t="shared" ca="1" si="108"/>
        <v>0</v>
      </c>
      <c r="AF175">
        <f t="shared" ca="1" si="109"/>
        <v>0</v>
      </c>
      <c r="AG175">
        <f t="shared" ca="1" si="110"/>
        <v>0</v>
      </c>
      <c r="AI175" s="40"/>
    </row>
    <row r="176" spans="1:35">
      <c r="A176" s="41"/>
      <c r="B176" s="42"/>
      <c r="C176" s="30"/>
      <c r="D176" s="30" t="str">
        <f>'Country performance'!B35</f>
        <v>Disease outbreaks?</v>
      </c>
      <c r="E176" s="41" t="e" cm="1">
        <f t="array" aca="1" ref="E176" ca="1">E$141*INDEX(INDIRECT("country"&amp;"["&amp;E$140&amp; "]"),'Country performance'!$A77)</f>
        <v>#REF!</v>
      </c>
      <c r="F176" s="41" t="e" cm="1">
        <f t="array" aca="1" ref="F176" ca="1">F$141*INDEX(INDIRECT("country"&amp;"["&amp;F$140&amp; "]"),'Country performance'!$A77)</f>
        <v>#REF!</v>
      </c>
      <c r="G176" s="41" t="e" cm="1">
        <f t="array" aca="1" ref="G176" ca="1">G$141*INDEX(INDIRECT("country"&amp;"["&amp;G$140&amp; "]"),'Country performance'!$A77)</f>
        <v>#REF!</v>
      </c>
      <c r="H176" s="41" t="e" cm="1">
        <f t="array" aca="1" ref="H176" ca="1">H$141*INDEX(INDIRECT("country"&amp;"["&amp;H$140&amp; "]"),'Country performance'!$A77)</f>
        <v>#REF!</v>
      </c>
      <c r="I176" s="41" t="e" cm="1">
        <f t="array" aca="1" ref="I176" ca="1">I$141*INDEX(INDIRECT("country"&amp;"["&amp;I$140&amp; "]"),'Country performance'!$A77)</f>
        <v>#REF!</v>
      </c>
      <c r="J176" s="41" t="e" cm="1">
        <f t="array" aca="1" ref="J176" ca="1">J$141*INDEX(INDIRECT("country"&amp;"["&amp;J$140&amp; "]"),'Country performance'!$A77)</f>
        <v>#REF!</v>
      </c>
      <c r="K176" s="41" t="e" cm="1">
        <f t="array" aca="1" ref="K176" ca="1">K$141*INDEX(INDIRECT("country"&amp;"["&amp;K$140&amp; "]"),'Country performance'!$A77)</f>
        <v>#REF!</v>
      </c>
      <c r="L176" s="41" t="e" cm="1">
        <f t="array" aca="1" ref="L176" ca="1">L$141*INDEX(INDIRECT("country"&amp;"["&amp;L$140&amp; "]"),'Country performance'!$A77)</f>
        <v>#REF!</v>
      </c>
      <c r="M176" s="41" t="e" cm="1">
        <f t="array" aca="1" ref="M176" ca="1">M$141*INDEX(INDIRECT("country"&amp;"["&amp;M$140&amp; "]"),'Country performance'!$A77)</f>
        <v>#REF!</v>
      </c>
      <c r="N176" s="41" t="e" cm="1">
        <f t="array" aca="1" ref="N176" ca="1">N$141*INDEX(INDIRECT("country"&amp;"["&amp;N$140&amp; "]"),'Country performance'!$A77)</f>
        <v>#REF!</v>
      </c>
      <c r="O176" s="41" t="e" cm="1">
        <f t="array" aca="1" ref="O176" ca="1">O$141*INDEX(INDIRECT("country"&amp;"["&amp;O$140&amp; "]"),'Country performance'!$A77)</f>
        <v>#REF!</v>
      </c>
      <c r="P176" s="41" t="e" cm="1">
        <f t="array" aca="1" ref="P176" ca="1">P$141*INDEX(INDIRECT("country"&amp;"["&amp;P$140&amp; "]"),'Country performance'!$A77)</f>
        <v>#REF!</v>
      </c>
      <c r="Q176" s="41" t="e" cm="1">
        <f t="array" aca="1" ref="Q176" ca="1">Q$141*INDEX(INDIRECT("country"&amp;"["&amp;Q$140&amp; "]"),'Country performance'!$A77)</f>
        <v>#REF!</v>
      </c>
      <c r="R176" t="s">
        <v>662</v>
      </c>
      <c r="S176" s="36">
        <f t="shared" ca="1" si="96"/>
        <v>0</v>
      </c>
      <c r="T176" s="43">
        <f t="shared" ca="1" si="97"/>
        <v>0</v>
      </c>
      <c r="U176">
        <f t="shared" ca="1" si="98"/>
        <v>0</v>
      </c>
      <c r="V176">
        <f t="shared" ca="1" si="99"/>
        <v>0</v>
      </c>
      <c r="W176">
        <f t="shared" ca="1" si="100"/>
        <v>0</v>
      </c>
      <c r="X176">
        <f t="shared" ca="1" si="101"/>
        <v>0</v>
      </c>
      <c r="Y176">
        <f t="shared" ca="1" si="102"/>
        <v>0</v>
      </c>
      <c r="Z176">
        <f t="shared" ca="1" si="103"/>
        <v>0</v>
      </c>
      <c r="AA176">
        <f t="shared" ca="1" si="104"/>
        <v>0</v>
      </c>
      <c r="AB176">
        <f t="shared" ca="1" si="105"/>
        <v>0</v>
      </c>
      <c r="AC176">
        <f t="shared" ca="1" si="106"/>
        <v>0</v>
      </c>
      <c r="AD176">
        <f t="shared" ca="1" si="107"/>
        <v>0</v>
      </c>
      <c r="AE176">
        <f t="shared" ca="1" si="108"/>
        <v>0</v>
      </c>
      <c r="AF176">
        <f t="shared" ca="1" si="109"/>
        <v>0</v>
      </c>
      <c r="AG176">
        <f t="shared" ca="1" si="110"/>
        <v>0</v>
      </c>
      <c r="AI176" s="40"/>
    </row>
    <row r="177" spans="1:35">
      <c r="A177" s="41"/>
      <c r="B177" s="42"/>
      <c r="C177" s="30"/>
      <c r="D177" s="30" t="str">
        <f>'Country performance'!B36</f>
        <v>Land-use regulation?</v>
      </c>
      <c r="E177" s="41" t="e" cm="1">
        <f t="array" aca="1" ref="E177" ca="1">E$141*INDEX(INDIRECT("country"&amp;"["&amp;E$140&amp; "]"),'Country performance'!$A78)</f>
        <v>#REF!</v>
      </c>
      <c r="F177" s="41" t="e" cm="1">
        <f t="array" aca="1" ref="F177" ca="1">F$141*INDEX(INDIRECT("country"&amp;"["&amp;F$140&amp; "]"),'Country performance'!$A78)</f>
        <v>#REF!</v>
      </c>
      <c r="G177" s="41" t="e" cm="1">
        <f t="array" aca="1" ref="G177" ca="1">G$141*INDEX(INDIRECT("country"&amp;"["&amp;G$140&amp; "]"),'Country performance'!$A78)</f>
        <v>#REF!</v>
      </c>
      <c r="H177" s="41" t="e" cm="1">
        <f t="array" aca="1" ref="H177" ca="1">H$141*INDEX(INDIRECT("country"&amp;"["&amp;H$140&amp; "]"),'Country performance'!$A78)</f>
        <v>#REF!</v>
      </c>
      <c r="I177" s="41" t="e" cm="1">
        <f t="array" aca="1" ref="I177" ca="1">I$141*INDEX(INDIRECT("country"&amp;"["&amp;I$140&amp; "]"),'Country performance'!$A78)</f>
        <v>#REF!</v>
      </c>
      <c r="J177" s="41" t="e" cm="1">
        <f t="array" aca="1" ref="J177" ca="1">J$141*INDEX(INDIRECT("country"&amp;"["&amp;J$140&amp; "]"),'Country performance'!$A78)</f>
        <v>#REF!</v>
      </c>
      <c r="K177" s="41" t="e" cm="1">
        <f t="array" aca="1" ref="K177" ca="1">K$141*INDEX(INDIRECT("country"&amp;"["&amp;K$140&amp; "]"),'Country performance'!$A78)</f>
        <v>#REF!</v>
      </c>
      <c r="L177" s="41" t="e" cm="1">
        <f t="array" aca="1" ref="L177" ca="1">L$141*INDEX(INDIRECT("country"&amp;"["&amp;L$140&amp; "]"),'Country performance'!$A78)</f>
        <v>#REF!</v>
      </c>
      <c r="M177" s="41" t="e" cm="1">
        <f t="array" aca="1" ref="M177" ca="1">M$141*INDEX(INDIRECT("country"&amp;"["&amp;M$140&amp; "]"),'Country performance'!$A78)</f>
        <v>#REF!</v>
      </c>
      <c r="N177" s="41" t="e" cm="1">
        <f t="array" aca="1" ref="N177" ca="1">N$141*INDEX(INDIRECT("country"&amp;"["&amp;N$140&amp; "]"),'Country performance'!$A78)</f>
        <v>#REF!</v>
      </c>
      <c r="O177" s="41" t="e" cm="1">
        <f t="array" aca="1" ref="O177" ca="1">O$141*INDEX(INDIRECT("country"&amp;"["&amp;O$140&amp; "]"),'Country performance'!$A78)</f>
        <v>#REF!</v>
      </c>
      <c r="P177" s="41" t="e" cm="1">
        <f t="array" aca="1" ref="P177" ca="1">P$141*INDEX(INDIRECT("country"&amp;"["&amp;P$140&amp; "]"),'Country performance'!$A78)</f>
        <v>#REF!</v>
      </c>
      <c r="Q177" s="41" t="e" cm="1">
        <f t="array" aca="1" ref="Q177" ca="1">Q$141*INDEX(INDIRECT("country"&amp;"["&amp;Q$140&amp; "]"),'Country performance'!$A78)</f>
        <v>#REF!</v>
      </c>
      <c r="R177" t="s">
        <v>662</v>
      </c>
      <c r="S177" s="36">
        <f t="shared" ca="1" si="96"/>
        <v>0</v>
      </c>
      <c r="T177" s="43">
        <f t="shared" ca="1" si="97"/>
        <v>0</v>
      </c>
      <c r="U177">
        <f t="shared" ca="1" si="98"/>
        <v>0</v>
      </c>
      <c r="V177">
        <f t="shared" ca="1" si="99"/>
        <v>0</v>
      </c>
      <c r="W177">
        <f t="shared" ca="1" si="100"/>
        <v>0</v>
      </c>
      <c r="X177">
        <f t="shared" ca="1" si="101"/>
        <v>0</v>
      </c>
      <c r="Y177">
        <f t="shared" ca="1" si="102"/>
        <v>0</v>
      </c>
      <c r="Z177">
        <f t="shared" ca="1" si="103"/>
        <v>0</v>
      </c>
      <c r="AA177">
        <f t="shared" ca="1" si="104"/>
        <v>0</v>
      </c>
      <c r="AB177">
        <f t="shared" ca="1" si="105"/>
        <v>0</v>
      </c>
      <c r="AC177">
        <f t="shared" ca="1" si="106"/>
        <v>0</v>
      </c>
      <c r="AD177">
        <f t="shared" ca="1" si="107"/>
        <v>0</v>
      </c>
      <c r="AE177">
        <f t="shared" ca="1" si="108"/>
        <v>0</v>
      </c>
      <c r="AF177">
        <f t="shared" ca="1" si="109"/>
        <v>0</v>
      </c>
      <c r="AG177">
        <f t="shared" ca="1" si="110"/>
        <v>0</v>
      </c>
      <c r="AI177" s="40"/>
    </row>
    <row r="178" spans="1:35">
      <c r="A178" s="41"/>
      <c r="B178" s="42"/>
      <c r="C178" s="30"/>
      <c r="D178" s="30">
        <f>'Country performance'!B37</f>
        <v>0</v>
      </c>
      <c r="E178" s="41" t="e" cm="1">
        <f t="array" aca="1" ref="E178" ca="1">E$141*INDEX(INDIRECT("country"&amp;"["&amp;E$140&amp; "]"),'Country performance'!$A79)</f>
        <v>#REF!</v>
      </c>
      <c r="F178" s="41" t="e" cm="1">
        <f t="array" aca="1" ref="F178" ca="1">F$141*INDEX(INDIRECT("country"&amp;"["&amp;F$140&amp; "]"),'Country performance'!$A79)</f>
        <v>#REF!</v>
      </c>
      <c r="G178" s="41" t="e" cm="1">
        <f t="array" aca="1" ref="G178" ca="1">G$141*INDEX(INDIRECT("country"&amp;"["&amp;G$140&amp; "]"),'Country performance'!$A79)</f>
        <v>#REF!</v>
      </c>
      <c r="H178" s="41" t="e" cm="1">
        <f t="array" aca="1" ref="H178" ca="1">H$141*INDEX(INDIRECT("country"&amp;"["&amp;H$140&amp; "]"),'Country performance'!$A79)</f>
        <v>#REF!</v>
      </c>
      <c r="I178" s="41" t="e" cm="1">
        <f t="array" aca="1" ref="I178" ca="1">I$141*INDEX(INDIRECT("country"&amp;"["&amp;I$140&amp; "]"),'Country performance'!$A79)</f>
        <v>#REF!</v>
      </c>
      <c r="J178" s="41" t="e" cm="1">
        <f t="array" aca="1" ref="J178" ca="1">J$141*INDEX(INDIRECT("country"&amp;"["&amp;J$140&amp; "]"),'Country performance'!$A79)</f>
        <v>#REF!</v>
      </c>
      <c r="K178" s="41" t="e" cm="1">
        <f t="array" aca="1" ref="K178" ca="1">K$141*INDEX(INDIRECT("country"&amp;"["&amp;K$140&amp; "]"),'Country performance'!$A79)</f>
        <v>#REF!</v>
      </c>
      <c r="L178" s="41" t="e" cm="1">
        <f t="array" aca="1" ref="L178" ca="1">L$141*INDEX(INDIRECT("country"&amp;"["&amp;L$140&amp; "]"),'Country performance'!$A79)</f>
        <v>#REF!</v>
      </c>
      <c r="M178" s="41" t="e" cm="1">
        <f t="array" aca="1" ref="M178" ca="1">M$141*INDEX(INDIRECT("country"&amp;"["&amp;M$140&amp; "]"),'Country performance'!$A79)</f>
        <v>#REF!</v>
      </c>
      <c r="N178" s="41" t="e" cm="1">
        <f t="array" aca="1" ref="N178" ca="1">N$141*INDEX(INDIRECT("country"&amp;"["&amp;N$140&amp; "]"),'Country performance'!$A79)</f>
        <v>#REF!</v>
      </c>
      <c r="O178" s="41" t="e" cm="1">
        <f t="array" aca="1" ref="O178" ca="1">O$141*INDEX(INDIRECT("country"&amp;"["&amp;O$140&amp; "]"),'Country performance'!$A79)</f>
        <v>#REF!</v>
      </c>
      <c r="P178" s="41" t="e" cm="1">
        <f t="array" aca="1" ref="P178" ca="1">P$141*INDEX(INDIRECT("country"&amp;"["&amp;P$140&amp; "]"),'Country performance'!$A79)</f>
        <v>#REF!</v>
      </c>
      <c r="Q178" s="41" t="e" cm="1">
        <f t="array" aca="1" ref="Q178" ca="1">Q$141*INDEX(INDIRECT("country"&amp;"["&amp;Q$140&amp; "]"),'Country performance'!$A79)</f>
        <v>#REF!</v>
      </c>
      <c r="R178" t="s">
        <v>662</v>
      </c>
      <c r="S178" s="36">
        <f t="shared" ca="1" si="96"/>
        <v>0</v>
      </c>
      <c r="T178" s="43">
        <f t="shared" ca="1" si="97"/>
        <v>0</v>
      </c>
      <c r="U178">
        <f t="shared" ca="1" si="98"/>
        <v>0</v>
      </c>
      <c r="V178">
        <f t="shared" ca="1" si="99"/>
        <v>0</v>
      </c>
      <c r="W178">
        <f t="shared" ca="1" si="100"/>
        <v>0</v>
      </c>
      <c r="X178">
        <f t="shared" ca="1" si="101"/>
        <v>0</v>
      </c>
      <c r="Y178">
        <f t="shared" ca="1" si="102"/>
        <v>0</v>
      </c>
      <c r="Z178">
        <f t="shared" ca="1" si="103"/>
        <v>0</v>
      </c>
      <c r="AA178">
        <f t="shared" ca="1" si="104"/>
        <v>0</v>
      </c>
      <c r="AB178">
        <f t="shared" ca="1" si="105"/>
        <v>0</v>
      </c>
      <c r="AC178">
        <f t="shared" ca="1" si="106"/>
        <v>0</v>
      </c>
      <c r="AD178">
        <f t="shared" ca="1" si="107"/>
        <v>0</v>
      </c>
      <c r="AE178">
        <f t="shared" ca="1" si="108"/>
        <v>0</v>
      </c>
      <c r="AF178">
        <f t="shared" ca="1" si="109"/>
        <v>0</v>
      </c>
      <c r="AG178">
        <f t="shared" ca="1" si="110"/>
        <v>0</v>
      </c>
      <c r="AI178" s="40"/>
    </row>
    <row r="179" spans="1:35">
      <c r="A179" s="41"/>
      <c r="B179" s="42"/>
      <c r="C179" s="30"/>
      <c r="D179" s="30">
        <f>'Country performance'!B38</f>
        <v>0</v>
      </c>
      <c r="E179" s="41" t="e" cm="1">
        <f t="array" aca="1" ref="E179" ca="1">E$141*INDEX(INDIRECT("country"&amp;"["&amp;E$140&amp; "]"),'Country performance'!$A80)</f>
        <v>#REF!</v>
      </c>
      <c r="F179" s="41" t="e" cm="1">
        <f t="array" aca="1" ref="F179" ca="1">F$141*INDEX(INDIRECT("country"&amp;"["&amp;F$140&amp; "]"),'Country performance'!$A80)</f>
        <v>#REF!</v>
      </c>
      <c r="G179" s="41" t="e" cm="1">
        <f t="array" aca="1" ref="G179" ca="1">G$141*INDEX(INDIRECT("country"&amp;"["&amp;G$140&amp; "]"),'Country performance'!$A80)</f>
        <v>#REF!</v>
      </c>
      <c r="H179" s="41" t="e" cm="1">
        <f t="array" aca="1" ref="H179" ca="1">H$141*INDEX(INDIRECT("country"&amp;"["&amp;H$140&amp; "]"),'Country performance'!$A80)</f>
        <v>#REF!</v>
      </c>
      <c r="I179" s="41" t="e" cm="1">
        <f t="array" aca="1" ref="I179" ca="1">I$141*INDEX(INDIRECT("country"&amp;"["&amp;I$140&amp; "]"),'Country performance'!$A80)</f>
        <v>#REF!</v>
      </c>
      <c r="J179" s="41" t="e" cm="1">
        <f t="array" aca="1" ref="J179" ca="1">J$141*INDEX(INDIRECT("country"&amp;"["&amp;J$140&amp; "]"),'Country performance'!$A80)</f>
        <v>#REF!</v>
      </c>
      <c r="K179" s="41" t="e" cm="1">
        <f t="array" aca="1" ref="K179" ca="1">K$141*INDEX(INDIRECT("country"&amp;"["&amp;K$140&amp; "]"),'Country performance'!$A80)</f>
        <v>#REF!</v>
      </c>
      <c r="L179" s="41" t="e" cm="1">
        <f t="array" aca="1" ref="L179" ca="1">L$141*INDEX(INDIRECT("country"&amp;"["&amp;L$140&amp; "]"),'Country performance'!$A80)</f>
        <v>#REF!</v>
      </c>
      <c r="M179" s="41" t="e" cm="1">
        <f t="array" aca="1" ref="M179" ca="1">M$141*INDEX(INDIRECT("country"&amp;"["&amp;M$140&amp; "]"),'Country performance'!$A80)</f>
        <v>#REF!</v>
      </c>
      <c r="N179" s="41" t="e" cm="1">
        <f t="array" aca="1" ref="N179" ca="1">N$141*INDEX(INDIRECT("country"&amp;"["&amp;N$140&amp; "]"),'Country performance'!$A80)</f>
        <v>#REF!</v>
      </c>
      <c r="O179" s="41" t="e" cm="1">
        <f t="array" aca="1" ref="O179" ca="1">O$141*INDEX(INDIRECT("country"&amp;"["&amp;O$140&amp; "]"),'Country performance'!$A80)</f>
        <v>#REF!</v>
      </c>
      <c r="P179" s="41" t="e" cm="1">
        <f t="array" aca="1" ref="P179" ca="1">P$141*INDEX(INDIRECT("country"&amp;"["&amp;P$140&amp; "]"),'Country performance'!$A80)</f>
        <v>#REF!</v>
      </c>
      <c r="Q179" s="41" t="e" cm="1">
        <f t="array" aca="1" ref="Q179" ca="1">Q$141*INDEX(INDIRECT("country"&amp;"["&amp;Q$140&amp; "]"),'Country performance'!$A80)</f>
        <v>#REF!</v>
      </c>
      <c r="R179" t="s">
        <v>662</v>
      </c>
      <c r="S179" s="36">
        <f t="shared" ca="1" si="96"/>
        <v>0</v>
      </c>
      <c r="T179" s="43">
        <f t="shared" ca="1" si="97"/>
        <v>0</v>
      </c>
      <c r="U179">
        <f t="shared" ca="1" si="98"/>
        <v>0</v>
      </c>
      <c r="V179">
        <f t="shared" ca="1" si="99"/>
        <v>0</v>
      </c>
      <c r="W179">
        <f t="shared" ca="1" si="100"/>
        <v>0</v>
      </c>
      <c r="X179">
        <f t="shared" ca="1" si="101"/>
        <v>0</v>
      </c>
      <c r="Y179">
        <f t="shared" ca="1" si="102"/>
        <v>0</v>
      </c>
      <c r="Z179">
        <f t="shared" ca="1" si="103"/>
        <v>0</v>
      </c>
      <c r="AA179">
        <f t="shared" ca="1" si="104"/>
        <v>0</v>
      </c>
      <c r="AB179">
        <f t="shared" ca="1" si="105"/>
        <v>0</v>
      </c>
      <c r="AC179">
        <f t="shared" ca="1" si="106"/>
        <v>0</v>
      </c>
      <c r="AD179">
        <f t="shared" ca="1" si="107"/>
        <v>0</v>
      </c>
      <c r="AE179">
        <f t="shared" ca="1" si="108"/>
        <v>0</v>
      </c>
      <c r="AF179">
        <f t="shared" ca="1" si="109"/>
        <v>0</v>
      </c>
      <c r="AG179">
        <f t="shared" ca="1" si="110"/>
        <v>0</v>
      </c>
      <c r="AI179" s="40"/>
    </row>
    <row r="180" spans="1:35">
      <c r="A180" s="41"/>
      <c r="B180" s="42"/>
      <c r="C180" s="30"/>
      <c r="D180" s="30">
        <f>'Country performance'!B39</f>
        <v>0</v>
      </c>
      <c r="E180" s="41" t="e" cm="1">
        <f t="array" aca="1" ref="E180" ca="1">E$141*INDEX(INDIRECT("country"&amp;"["&amp;E$140&amp; "]"),'Country performance'!$A81)</f>
        <v>#REF!</v>
      </c>
      <c r="F180" s="41" t="e" cm="1">
        <f t="array" aca="1" ref="F180" ca="1">F$141*INDEX(INDIRECT("country"&amp;"["&amp;F$140&amp; "]"),'Country performance'!$A81)</f>
        <v>#REF!</v>
      </c>
      <c r="G180" s="41" t="e" cm="1">
        <f t="array" aca="1" ref="G180" ca="1">G$141*INDEX(INDIRECT("country"&amp;"["&amp;G$140&amp; "]"),'Country performance'!$A81)</f>
        <v>#REF!</v>
      </c>
      <c r="H180" s="41" t="e" cm="1">
        <f t="array" aca="1" ref="H180" ca="1">H$141*INDEX(INDIRECT("country"&amp;"["&amp;H$140&amp; "]"),'Country performance'!$A81)</f>
        <v>#REF!</v>
      </c>
      <c r="I180" s="41" t="e" cm="1">
        <f t="array" aca="1" ref="I180" ca="1">I$141*INDEX(INDIRECT("country"&amp;"["&amp;I$140&amp; "]"),'Country performance'!$A81)</f>
        <v>#REF!</v>
      </c>
      <c r="J180" s="41" t="e" cm="1">
        <f t="array" aca="1" ref="J180" ca="1">J$141*INDEX(INDIRECT("country"&amp;"["&amp;J$140&amp; "]"),'Country performance'!$A81)</f>
        <v>#REF!</v>
      </c>
      <c r="K180" s="41" t="e" cm="1">
        <f t="array" aca="1" ref="K180" ca="1">K$141*INDEX(INDIRECT("country"&amp;"["&amp;K$140&amp; "]"),'Country performance'!$A81)</f>
        <v>#REF!</v>
      </c>
      <c r="L180" s="41" t="e" cm="1">
        <f t="array" aca="1" ref="L180" ca="1">L$141*INDEX(INDIRECT("country"&amp;"["&amp;L$140&amp; "]"),'Country performance'!$A81)</f>
        <v>#REF!</v>
      </c>
      <c r="M180" s="41" t="e" cm="1">
        <f t="array" aca="1" ref="M180" ca="1">M$141*INDEX(INDIRECT("country"&amp;"["&amp;M$140&amp; "]"),'Country performance'!$A81)</f>
        <v>#REF!</v>
      </c>
      <c r="N180" s="41" t="e" cm="1">
        <f t="array" aca="1" ref="N180" ca="1">N$141*INDEX(INDIRECT("country"&amp;"["&amp;N$140&amp; "]"),'Country performance'!$A81)</f>
        <v>#REF!</v>
      </c>
      <c r="O180" s="41" t="e" cm="1">
        <f t="array" aca="1" ref="O180" ca="1">O$141*INDEX(INDIRECT("country"&amp;"["&amp;O$140&amp; "]"),'Country performance'!$A81)</f>
        <v>#REF!</v>
      </c>
      <c r="P180" s="41" t="e" cm="1">
        <f t="array" aca="1" ref="P180" ca="1">P$141*INDEX(INDIRECT("country"&amp;"["&amp;P$140&amp; "]"),'Country performance'!$A81)</f>
        <v>#REF!</v>
      </c>
      <c r="Q180" s="41" t="e" cm="1">
        <f t="array" aca="1" ref="Q180" ca="1">Q$141*INDEX(INDIRECT("country"&amp;"["&amp;Q$140&amp; "]"),'Country performance'!$A81)</f>
        <v>#REF!</v>
      </c>
      <c r="R180" t="s">
        <v>662</v>
      </c>
      <c r="S180" s="36">
        <f t="shared" ca="1" si="96"/>
        <v>0</v>
      </c>
      <c r="T180" s="43">
        <f t="shared" ca="1" si="97"/>
        <v>0</v>
      </c>
      <c r="U180">
        <f t="shared" ca="1" si="98"/>
        <v>0</v>
      </c>
      <c r="V180">
        <f t="shared" ca="1" si="99"/>
        <v>0</v>
      </c>
      <c r="W180">
        <f t="shared" ca="1" si="100"/>
        <v>0</v>
      </c>
      <c r="X180">
        <f t="shared" ca="1" si="101"/>
        <v>0</v>
      </c>
      <c r="Y180">
        <f t="shared" ca="1" si="102"/>
        <v>0</v>
      </c>
      <c r="Z180">
        <f t="shared" ca="1" si="103"/>
        <v>0</v>
      </c>
      <c r="AA180">
        <f t="shared" ca="1" si="104"/>
        <v>0</v>
      </c>
      <c r="AB180">
        <f t="shared" ca="1" si="105"/>
        <v>0</v>
      </c>
      <c r="AC180">
        <f t="shared" ca="1" si="106"/>
        <v>0</v>
      </c>
      <c r="AD180">
        <f t="shared" ca="1" si="107"/>
        <v>0</v>
      </c>
      <c r="AE180">
        <f t="shared" ca="1" si="108"/>
        <v>0</v>
      </c>
      <c r="AF180">
        <f t="shared" ca="1" si="109"/>
        <v>0</v>
      </c>
      <c r="AG180">
        <f t="shared" ca="1" si="110"/>
        <v>0</v>
      </c>
      <c r="AI180" s="40"/>
    </row>
    <row r="181" spans="1:35">
      <c r="A181" s="41"/>
      <c r="B181" s="42"/>
      <c r="C181" s="30"/>
      <c r="D181" s="30">
        <f>'Country performance'!B40</f>
        <v>0</v>
      </c>
      <c r="E181" s="41" t="e" cm="1">
        <f t="array" aca="1" ref="E181" ca="1">E$141*INDEX(INDIRECT("country"&amp;"["&amp;E$140&amp; "]"),'Country performance'!$A82)</f>
        <v>#REF!</v>
      </c>
      <c r="F181" s="41" t="e" cm="1">
        <f t="array" aca="1" ref="F181" ca="1">F$141*INDEX(INDIRECT("country"&amp;"["&amp;F$140&amp; "]"),'Country performance'!$A82)</f>
        <v>#REF!</v>
      </c>
      <c r="G181" s="41" t="e" cm="1">
        <f t="array" aca="1" ref="G181" ca="1">G$141*INDEX(INDIRECT("country"&amp;"["&amp;G$140&amp; "]"),'Country performance'!$A82)</f>
        <v>#REF!</v>
      </c>
      <c r="H181" s="41" t="e" cm="1">
        <f t="array" aca="1" ref="H181" ca="1">H$141*INDEX(INDIRECT("country"&amp;"["&amp;H$140&amp; "]"),'Country performance'!$A82)</f>
        <v>#REF!</v>
      </c>
      <c r="I181" s="41" t="e" cm="1">
        <f t="array" aca="1" ref="I181" ca="1">I$141*INDEX(INDIRECT("country"&amp;"["&amp;I$140&amp; "]"),'Country performance'!$A82)</f>
        <v>#REF!</v>
      </c>
      <c r="J181" s="41" t="e" cm="1">
        <f t="array" aca="1" ref="J181" ca="1">J$141*INDEX(INDIRECT("country"&amp;"["&amp;J$140&amp; "]"),'Country performance'!$A82)</f>
        <v>#REF!</v>
      </c>
      <c r="K181" s="41" t="e" cm="1">
        <f t="array" aca="1" ref="K181" ca="1">K$141*INDEX(INDIRECT("country"&amp;"["&amp;K$140&amp; "]"),'Country performance'!$A82)</f>
        <v>#REF!</v>
      </c>
      <c r="L181" s="41" t="e" cm="1">
        <f t="array" aca="1" ref="L181" ca="1">L$141*INDEX(INDIRECT("country"&amp;"["&amp;L$140&amp; "]"),'Country performance'!$A82)</f>
        <v>#REF!</v>
      </c>
      <c r="M181" s="41" t="e" cm="1">
        <f t="array" aca="1" ref="M181" ca="1">M$141*INDEX(INDIRECT("country"&amp;"["&amp;M$140&amp; "]"),'Country performance'!$A82)</f>
        <v>#REF!</v>
      </c>
      <c r="N181" s="41" t="e" cm="1">
        <f t="array" aca="1" ref="N181" ca="1">N$141*INDEX(INDIRECT("country"&amp;"["&amp;N$140&amp; "]"),'Country performance'!$A82)</f>
        <v>#REF!</v>
      </c>
      <c r="O181" s="41" t="e" cm="1">
        <f t="array" aca="1" ref="O181" ca="1">O$141*INDEX(INDIRECT("country"&amp;"["&amp;O$140&amp; "]"),'Country performance'!$A82)</f>
        <v>#REF!</v>
      </c>
      <c r="P181" s="41" t="e" cm="1">
        <f t="array" aca="1" ref="P181" ca="1">P$141*INDEX(INDIRECT("country"&amp;"["&amp;P$140&amp; "]"),'Country performance'!$A82)</f>
        <v>#REF!</v>
      </c>
      <c r="Q181" s="41" t="e" cm="1">
        <f t="array" aca="1" ref="Q181" ca="1">Q$141*INDEX(INDIRECT("country"&amp;"["&amp;Q$140&amp; "]"),'Country performance'!$A82)</f>
        <v>#REF!</v>
      </c>
      <c r="R181" t="s">
        <v>662</v>
      </c>
      <c r="S181" s="36">
        <f t="shared" ca="1" si="96"/>
        <v>0</v>
      </c>
      <c r="T181" s="43">
        <f t="shared" ca="1" si="97"/>
        <v>0</v>
      </c>
      <c r="U181">
        <f t="shared" ca="1" si="98"/>
        <v>0</v>
      </c>
      <c r="V181">
        <f t="shared" ca="1" si="99"/>
        <v>0</v>
      </c>
      <c r="W181">
        <f t="shared" ca="1" si="100"/>
        <v>0</v>
      </c>
      <c r="X181">
        <f t="shared" ca="1" si="101"/>
        <v>0</v>
      </c>
      <c r="Y181">
        <f t="shared" ca="1" si="102"/>
        <v>0</v>
      </c>
      <c r="Z181">
        <f t="shared" ca="1" si="103"/>
        <v>0</v>
      </c>
      <c r="AA181">
        <f t="shared" ca="1" si="104"/>
        <v>0</v>
      </c>
      <c r="AB181">
        <f t="shared" ca="1" si="105"/>
        <v>0</v>
      </c>
      <c r="AC181">
        <f t="shared" ca="1" si="106"/>
        <v>0</v>
      </c>
      <c r="AD181">
        <f t="shared" ca="1" si="107"/>
        <v>0</v>
      </c>
      <c r="AE181">
        <f t="shared" ca="1" si="108"/>
        <v>0</v>
      </c>
      <c r="AF181">
        <f t="shared" ca="1" si="109"/>
        <v>0</v>
      </c>
      <c r="AG181">
        <f t="shared" ca="1" si="110"/>
        <v>0</v>
      </c>
      <c r="AI181" s="40"/>
    </row>
    <row r="182" spans="1:35">
      <c r="A182" s="41"/>
      <c r="B182" s="42"/>
      <c r="C182" s="30"/>
      <c r="D182" s="30">
        <f>'Country performance'!B41</f>
        <v>0</v>
      </c>
      <c r="E182" s="41" t="e" cm="1">
        <f t="array" aca="1" ref="E182" ca="1">E$141*INDEX(INDIRECT("country"&amp;"["&amp;E$140&amp; "]"),'Country performance'!$A83)</f>
        <v>#REF!</v>
      </c>
      <c r="F182" s="41" t="e" cm="1">
        <f t="array" aca="1" ref="F182" ca="1">F$141*INDEX(INDIRECT("country"&amp;"["&amp;F$140&amp; "]"),'Country performance'!$A83)</f>
        <v>#REF!</v>
      </c>
      <c r="G182" s="41" t="e" cm="1">
        <f t="array" aca="1" ref="G182" ca="1">G$141*INDEX(INDIRECT("country"&amp;"["&amp;G$140&amp; "]"),'Country performance'!$A83)</f>
        <v>#REF!</v>
      </c>
      <c r="H182" s="41" t="e" cm="1">
        <f t="array" aca="1" ref="H182" ca="1">H$141*INDEX(INDIRECT("country"&amp;"["&amp;H$140&amp; "]"),'Country performance'!$A83)</f>
        <v>#REF!</v>
      </c>
      <c r="I182" s="41" t="e" cm="1">
        <f t="array" aca="1" ref="I182" ca="1">I$141*INDEX(INDIRECT("country"&amp;"["&amp;I$140&amp; "]"),'Country performance'!$A83)</f>
        <v>#REF!</v>
      </c>
      <c r="J182" s="41" t="e" cm="1">
        <f t="array" aca="1" ref="J182" ca="1">J$141*INDEX(INDIRECT("country"&amp;"["&amp;J$140&amp; "]"),'Country performance'!$A83)</f>
        <v>#REF!</v>
      </c>
      <c r="K182" s="41" t="e" cm="1">
        <f t="array" aca="1" ref="K182" ca="1">K$141*INDEX(INDIRECT("country"&amp;"["&amp;K$140&amp; "]"),'Country performance'!$A83)</f>
        <v>#REF!</v>
      </c>
      <c r="L182" s="41" t="e" cm="1">
        <f t="array" aca="1" ref="L182" ca="1">L$141*INDEX(INDIRECT("country"&amp;"["&amp;L$140&amp; "]"),'Country performance'!$A83)</f>
        <v>#REF!</v>
      </c>
      <c r="M182" s="41" t="e" cm="1">
        <f t="array" aca="1" ref="M182" ca="1">M$141*INDEX(INDIRECT("country"&amp;"["&amp;M$140&amp; "]"),'Country performance'!$A83)</f>
        <v>#REF!</v>
      </c>
      <c r="N182" s="41" t="e" cm="1">
        <f t="array" aca="1" ref="N182" ca="1">N$141*INDEX(INDIRECT("country"&amp;"["&amp;N$140&amp; "]"),'Country performance'!$A83)</f>
        <v>#REF!</v>
      </c>
      <c r="O182" s="41" t="e" cm="1">
        <f t="array" aca="1" ref="O182" ca="1">O$141*INDEX(INDIRECT("country"&amp;"["&amp;O$140&amp; "]"),'Country performance'!$A83)</f>
        <v>#REF!</v>
      </c>
      <c r="P182" s="41" t="e" cm="1">
        <f t="array" aca="1" ref="P182" ca="1">P$141*INDEX(INDIRECT("country"&amp;"["&amp;P$140&amp; "]"),'Country performance'!$A83)</f>
        <v>#REF!</v>
      </c>
      <c r="Q182" s="41" t="e" cm="1">
        <f t="array" aca="1" ref="Q182" ca="1">Q$141*INDEX(INDIRECT("country"&amp;"["&amp;Q$140&amp; "]"),'Country performance'!$A83)</f>
        <v>#REF!</v>
      </c>
      <c r="R182" t="s">
        <v>662</v>
      </c>
      <c r="S182" s="36">
        <f t="shared" ca="1" si="96"/>
        <v>0</v>
      </c>
      <c r="T182" s="43">
        <f t="shared" ca="1" si="97"/>
        <v>0</v>
      </c>
      <c r="U182">
        <f t="shared" ca="1" si="98"/>
        <v>0</v>
      </c>
      <c r="V182">
        <f t="shared" ca="1" si="99"/>
        <v>0</v>
      </c>
      <c r="W182">
        <f t="shared" ca="1" si="100"/>
        <v>0</v>
      </c>
      <c r="X182">
        <f t="shared" ca="1" si="101"/>
        <v>0</v>
      </c>
      <c r="Y182">
        <f t="shared" ca="1" si="102"/>
        <v>0</v>
      </c>
      <c r="Z182">
        <f t="shared" ca="1" si="103"/>
        <v>0</v>
      </c>
      <c r="AA182">
        <f t="shared" ca="1" si="104"/>
        <v>0</v>
      </c>
      <c r="AB182">
        <f t="shared" ca="1" si="105"/>
        <v>0</v>
      </c>
      <c r="AC182">
        <f t="shared" ca="1" si="106"/>
        <v>0</v>
      </c>
      <c r="AD182">
        <f t="shared" ca="1" si="107"/>
        <v>0</v>
      </c>
      <c r="AE182">
        <f t="shared" ca="1" si="108"/>
        <v>0</v>
      </c>
      <c r="AF182">
        <f t="shared" ca="1" si="109"/>
        <v>0</v>
      </c>
      <c r="AG182">
        <f t="shared" ca="1" si="110"/>
        <v>0</v>
      </c>
      <c r="AI182" s="40"/>
    </row>
    <row r="183" spans="1:35" ht="15" thickBot="1">
      <c r="A183" s="44">
        <f>S142</f>
        <v>0</v>
      </c>
      <c r="D183" t="str">
        <f>R142</f>
        <v xml:space="preserve">Total subjected to export restrictions </v>
      </c>
      <c r="T183" s="43"/>
      <c r="AI183" s="45"/>
    </row>
    <row r="184" spans="1:35" ht="15" thickBot="1">
      <c r="AI184" s="45"/>
    </row>
    <row r="185" spans="1:35" ht="15" thickBot="1">
      <c r="A185" s="103" t="s">
        <v>656</v>
      </c>
      <c r="B185" s="30" t="s">
        <v>657</v>
      </c>
      <c r="C185" s="30" t="str">
        <f>T185</f>
        <v>% of market represented</v>
      </c>
      <c r="D185" s="30" t="s">
        <v>667</v>
      </c>
      <c r="E185" s="31"/>
      <c r="F185" s="31"/>
      <c r="G185" s="31"/>
      <c r="H185" s="31"/>
      <c r="I185" s="31"/>
      <c r="J185" s="31"/>
      <c r="K185" s="31"/>
      <c r="L185" s="31"/>
      <c r="M185" s="31"/>
      <c r="N185" s="31"/>
      <c r="O185" s="31"/>
      <c r="P185" s="31"/>
      <c r="Q185" s="31"/>
      <c r="T185" s="32" t="s">
        <v>659</v>
      </c>
      <c r="U185">
        <f t="shared" ref="U185:AE185" si="111">E185</f>
        <v>0</v>
      </c>
      <c r="V185">
        <f t="shared" si="111"/>
        <v>0</v>
      </c>
      <c r="W185">
        <f t="shared" si="111"/>
        <v>0</v>
      </c>
      <c r="X185">
        <f t="shared" si="111"/>
        <v>0</v>
      </c>
      <c r="Y185">
        <f t="shared" si="111"/>
        <v>0</v>
      </c>
      <c r="Z185">
        <f t="shared" si="111"/>
        <v>0</v>
      </c>
      <c r="AA185">
        <f t="shared" si="111"/>
        <v>0</v>
      </c>
      <c r="AB185">
        <f t="shared" si="111"/>
        <v>0</v>
      </c>
      <c r="AC185">
        <f t="shared" si="111"/>
        <v>0</v>
      </c>
      <c r="AD185">
        <f t="shared" si="111"/>
        <v>0</v>
      </c>
      <c r="AE185">
        <f t="shared" si="111"/>
        <v>0</v>
      </c>
      <c r="AF185">
        <f>P185</f>
        <v>0</v>
      </c>
      <c r="AG185">
        <f>Q185</f>
        <v>0</v>
      </c>
      <c r="AI185" s="33"/>
    </row>
    <row r="186" spans="1:35">
      <c r="A186" s="103"/>
      <c r="B186" s="30">
        <f>S186</f>
        <v>0</v>
      </c>
      <c r="C186" s="30">
        <f t="shared" ref="C186:C206" si="112">T186</f>
        <v>0</v>
      </c>
      <c r="D186" s="30" t="s">
        <v>660</v>
      </c>
      <c r="E186" s="34"/>
      <c r="F186" s="34"/>
      <c r="G186" s="34"/>
      <c r="H186" s="34"/>
      <c r="I186" s="34"/>
      <c r="J186" s="34"/>
      <c r="K186" s="34"/>
      <c r="L186" s="35"/>
      <c r="M186" s="35"/>
      <c r="N186" s="35"/>
      <c r="O186" s="35"/>
      <c r="P186" s="35"/>
      <c r="Q186" s="35"/>
      <c r="R186" t="s">
        <v>661</v>
      </c>
      <c r="S186" s="36">
        <f>SUM(U186:AG186)</f>
        <v>0</v>
      </c>
      <c r="T186" s="37">
        <f>SUM($E186:Q186)</f>
        <v>0</v>
      </c>
      <c r="U186">
        <f t="shared" ref="U186:AE186" si="113">(100*E186)^2</f>
        <v>0</v>
      </c>
      <c r="V186">
        <f t="shared" si="113"/>
        <v>0</v>
      </c>
      <c r="W186">
        <f t="shared" si="113"/>
        <v>0</v>
      </c>
      <c r="X186">
        <f t="shared" si="113"/>
        <v>0</v>
      </c>
      <c r="Y186">
        <f t="shared" si="113"/>
        <v>0</v>
      </c>
      <c r="Z186">
        <f t="shared" si="113"/>
        <v>0</v>
      </c>
      <c r="AA186">
        <f t="shared" si="113"/>
        <v>0</v>
      </c>
      <c r="AB186">
        <f t="shared" si="113"/>
        <v>0</v>
      </c>
      <c r="AC186">
        <f t="shared" si="113"/>
        <v>0</v>
      </c>
      <c r="AD186">
        <f t="shared" si="113"/>
        <v>0</v>
      </c>
      <c r="AE186">
        <f t="shared" si="113"/>
        <v>0</v>
      </c>
      <c r="AF186">
        <f>(100*P186)^2</f>
        <v>0</v>
      </c>
      <c r="AG186">
        <f>(100*Q186)^2</f>
        <v>0</v>
      </c>
      <c r="AI186" s="33"/>
    </row>
    <row r="187" spans="1:35">
      <c r="A187" s="30"/>
      <c r="B187" s="30"/>
      <c r="C187" s="30">
        <f>T187</f>
        <v>0</v>
      </c>
      <c r="D187" s="30" t="s">
        <v>127</v>
      </c>
      <c r="E187" s="38"/>
      <c r="F187" s="38"/>
      <c r="G187" s="38"/>
      <c r="H187" s="38"/>
      <c r="I187" s="38"/>
      <c r="J187" s="38"/>
      <c r="K187" s="38"/>
      <c r="L187" s="39"/>
      <c r="M187" s="39"/>
      <c r="N187" s="39"/>
      <c r="O187" s="39"/>
      <c r="P187" s="39"/>
      <c r="Q187" s="39"/>
      <c r="R187" s="31" t="s">
        <v>647</v>
      </c>
      <c r="S187" s="36">
        <f t="shared" ref="S187:S188" si="114">SUM(U187:AG187)</f>
        <v>0</v>
      </c>
      <c r="U187">
        <f>IF(E187&lt;&gt;"Yes",0,E$186)</f>
        <v>0</v>
      </c>
      <c r="V187">
        <f t="shared" ref="V187:AG187" si="115">IF(F187&lt;&gt;"Yes",0,F$186)</f>
        <v>0</v>
      </c>
      <c r="W187">
        <f t="shared" si="115"/>
        <v>0</v>
      </c>
      <c r="X187">
        <f t="shared" si="115"/>
        <v>0</v>
      </c>
      <c r="Y187">
        <f t="shared" si="115"/>
        <v>0</v>
      </c>
      <c r="Z187">
        <f t="shared" si="115"/>
        <v>0</v>
      </c>
      <c r="AA187">
        <f t="shared" si="115"/>
        <v>0</v>
      </c>
      <c r="AB187">
        <f t="shared" si="115"/>
        <v>0</v>
      </c>
      <c r="AC187">
        <f t="shared" si="115"/>
        <v>0</v>
      </c>
      <c r="AD187">
        <f t="shared" si="115"/>
        <v>0</v>
      </c>
      <c r="AE187">
        <f t="shared" si="115"/>
        <v>0</v>
      </c>
      <c r="AF187">
        <f t="shared" si="115"/>
        <v>0</v>
      </c>
      <c r="AG187">
        <f t="shared" si="115"/>
        <v>0</v>
      </c>
      <c r="AI187" s="40"/>
    </row>
    <row r="188" spans="1:35">
      <c r="A188" s="41">
        <f t="shared" ref="A188:A201" ca="1" si="116">_xlfn.AGGREGATE(9,6,E188:Q188)</f>
        <v>0</v>
      </c>
      <c r="B188" s="42"/>
      <c r="C188" s="30">
        <f t="shared" ca="1" si="112"/>
        <v>0</v>
      </c>
      <c r="D188" s="30" t="str">
        <f>'Country performance'!B2</f>
        <v>WGI - Political stability &amp; absence of Violence/terrorism (2020)</v>
      </c>
      <c r="E188" s="41" t="e" cm="1">
        <f t="array" aca="1" ref="E188" ca="1">E$186*INDEX(INDIRECT("country"&amp;"["&amp;E$185&amp; "]"),'Country performance'!$A44)</f>
        <v>#REF!</v>
      </c>
      <c r="F188" s="41" t="e" cm="1">
        <f t="array" aca="1" ref="F188" ca="1">F$186*INDEX(INDIRECT("country"&amp;"["&amp;F$185&amp; "]"),'Country performance'!$A44)</f>
        <v>#REF!</v>
      </c>
      <c r="G188" s="41" t="e" cm="1">
        <f t="array" aca="1" ref="G188" ca="1">G$186*INDEX(INDIRECT("country"&amp;"["&amp;G$185&amp; "]"),'Country performance'!$A44)</f>
        <v>#REF!</v>
      </c>
      <c r="H188" s="41" t="e" cm="1">
        <f t="array" aca="1" ref="H188" ca="1">H$186*INDEX(INDIRECT("country"&amp;"["&amp;H$185&amp; "]"),'Country performance'!$A44)</f>
        <v>#REF!</v>
      </c>
      <c r="I188" s="41" t="e" cm="1">
        <f t="array" aca="1" ref="I188" ca="1">I$186*INDEX(INDIRECT("country"&amp;"["&amp;I$185&amp; "]"),'Country performance'!$A44)</f>
        <v>#REF!</v>
      </c>
      <c r="J188" s="41" t="e" cm="1">
        <f t="array" aca="1" ref="J188" ca="1">J$186*INDEX(INDIRECT("country"&amp;"["&amp;J$185&amp; "]"),'Country performance'!$A44)</f>
        <v>#REF!</v>
      </c>
      <c r="K188" s="41" t="e" cm="1">
        <f t="array" aca="1" ref="K188" ca="1">K$186*INDEX(INDIRECT("country"&amp;"["&amp;K$185&amp; "]"),'Country performance'!$A44)</f>
        <v>#REF!</v>
      </c>
      <c r="L188" s="41" t="e" cm="1">
        <f t="array" aca="1" ref="L188" ca="1">L$186*INDEX(INDIRECT("country"&amp;"["&amp;L$185&amp; "]"),'Country performance'!$A44)</f>
        <v>#REF!</v>
      </c>
      <c r="M188" s="41" t="e" cm="1">
        <f t="array" aca="1" ref="M188" ca="1">M$186*INDEX(INDIRECT("country"&amp;"["&amp;M$185&amp; "]"),'Country performance'!$A44)</f>
        <v>#REF!</v>
      </c>
      <c r="N188" s="41" t="e" cm="1">
        <f t="array" aca="1" ref="N188" ca="1">N$186*INDEX(INDIRECT("country"&amp;"["&amp;N$185&amp; "]"),'Country performance'!$A44)</f>
        <v>#REF!</v>
      </c>
      <c r="O188" s="41" t="e" cm="1">
        <f t="array" aca="1" ref="O188" ca="1">O$186*INDEX(INDIRECT("country"&amp;"["&amp;O$185&amp; "]"),'Country performance'!$A44)</f>
        <v>#REF!</v>
      </c>
      <c r="P188" s="41" t="e" cm="1">
        <f t="array" aca="1" ref="P188" ca="1">P$186*INDEX(INDIRECT("country"&amp;"["&amp;P$185&amp; "]"),'Country performance'!$A44)</f>
        <v>#REF!</v>
      </c>
      <c r="Q188" s="41" t="e" cm="1">
        <f t="array" aca="1" ref="Q188" ca="1">Q$186*INDEX(INDIRECT("country"&amp;"["&amp;Q$185&amp; "]"),'Country performance'!$A44)</f>
        <v>#REF!</v>
      </c>
      <c r="R188" t="s">
        <v>662</v>
      </c>
      <c r="S188" s="36">
        <f t="shared" ca="1" si="114"/>
        <v>0</v>
      </c>
      <c r="T188" s="43">
        <f ca="1">T$186-S188</f>
        <v>0</v>
      </c>
      <c r="U188">
        <f ca="1">IFERROR((E188/E188-1),E$186)</f>
        <v>0</v>
      </c>
      <c r="V188">
        <f t="shared" ref="V188:AG203" ca="1" si="117">IFERROR((F188/F188-1),F$186)</f>
        <v>0</v>
      </c>
      <c r="W188">
        <f t="shared" ca="1" si="117"/>
        <v>0</v>
      </c>
      <c r="X188">
        <f t="shared" ca="1" si="117"/>
        <v>0</v>
      </c>
      <c r="Y188">
        <f t="shared" ca="1" si="117"/>
        <v>0</v>
      </c>
      <c r="Z188">
        <f t="shared" ca="1" si="117"/>
        <v>0</v>
      </c>
      <c r="AA188">
        <f t="shared" ca="1" si="117"/>
        <v>0</v>
      </c>
      <c r="AB188">
        <f t="shared" ca="1" si="117"/>
        <v>0</v>
      </c>
      <c r="AC188">
        <f t="shared" ca="1" si="117"/>
        <v>0</v>
      </c>
      <c r="AD188">
        <f t="shared" ca="1" si="117"/>
        <v>0</v>
      </c>
      <c r="AE188">
        <f t="shared" ca="1" si="117"/>
        <v>0</v>
      </c>
      <c r="AF188">
        <f t="shared" ca="1" si="117"/>
        <v>0</v>
      </c>
      <c r="AG188">
        <f t="shared" ca="1" si="117"/>
        <v>0</v>
      </c>
      <c r="AI188" s="40"/>
    </row>
    <row r="189" spans="1:35">
      <c r="A189" s="41">
        <f t="shared" ca="1" si="116"/>
        <v>0</v>
      </c>
      <c r="B189" s="42"/>
      <c r="C189" s="30">
        <f t="shared" ca="1" si="112"/>
        <v>0</v>
      </c>
      <c r="D189" s="30" t="str">
        <f>'Country performance'!B3</f>
        <v>WGI - Government effectiveness (2020)</v>
      </c>
      <c r="E189" s="41" t="e" cm="1">
        <f t="array" aca="1" ref="E189" ca="1">E$186*INDEX(INDIRECT("country"&amp;"["&amp;E$185&amp; "]"),'Country performance'!$A45)</f>
        <v>#REF!</v>
      </c>
      <c r="F189" s="41" t="e" cm="1">
        <f t="array" aca="1" ref="F189" ca="1">F$186*INDEX(INDIRECT("country"&amp;"["&amp;F$185&amp; "]"),'Country performance'!$A45)</f>
        <v>#REF!</v>
      </c>
      <c r="G189" s="41" t="e" cm="1">
        <f t="array" aca="1" ref="G189" ca="1">G$186*INDEX(INDIRECT("country"&amp;"["&amp;G$185&amp; "]"),'Country performance'!$A45)</f>
        <v>#REF!</v>
      </c>
      <c r="H189" s="41" t="e" cm="1">
        <f t="array" aca="1" ref="H189" ca="1">H$186*INDEX(INDIRECT("country"&amp;"["&amp;H$185&amp; "]"),'Country performance'!$A45)</f>
        <v>#REF!</v>
      </c>
      <c r="I189" s="41" t="e" cm="1">
        <f t="array" aca="1" ref="I189" ca="1">I$186*INDEX(INDIRECT("country"&amp;"["&amp;I$185&amp; "]"),'Country performance'!$A45)</f>
        <v>#REF!</v>
      </c>
      <c r="J189" s="41" t="e" cm="1">
        <f t="array" aca="1" ref="J189" ca="1">J$186*INDEX(INDIRECT("country"&amp;"["&amp;J$185&amp; "]"),'Country performance'!$A45)</f>
        <v>#REF!</v>
      </c>
      <c r="K189" s="41" t="e" cm="1">
        <f t="array" aca="1" ref="K189" ca="1">K$186*INDEX(INDIRECT("country"&amp;"["&amp;K$185&amp; "]"),'Country performance'!$A45)</f>
        <v>#REF!</v>
      </c>
      <c r="L189" s="41" t="e" cm="1">
        <f t="array" aca="1" ref="L189" ca="1">L$186*INDEX(INDIRECT("country"&amp;"["&amp;L$185&amp; "]"),'Country performance'!$A45)</f>
        <v>#REF!</v>
      </c>
      <c r="M189" s="41" t="e" cm="1">
        <f t="array" aca="1" ref="M189" ca="1">M$186*INDEX(INDIRECT("country"&amp;"["&amp;M$185&amp; "]"),'Country performance'!$A45)</f>
        <v>#REF!</v>
      </c>
      <c r="N189" s="41" t="e" cm="1">
        <f t="array" aca="1" ref="N189" ca="1">N$186*INDEX(INDIRECT("country"&amp;"["&amp;N$185&amp; "]"),'Country performance'!$A45)</f>
        <v>#REF!</v>
      </c>
      <c r="O189" s="41" t="e" cm="1">
        <f t="array" aca="1" ref="O189" ca="1">O$186*INDEX(INDIRECT("country"&amp;"["&amp;O$185&amp; "]"),'Country performance'!$A45)</f>
        <v>#REF!</v>
      </c>
      <c r="P189" s="41" t="e" cm="1">
        <f t="array" aca="1" ref="P189" ca="1">P$186*INDEX(INDIRECT("country"&amp;"["&amp;P$185&amp; "]"),'Country performance'!$A45)</f>
        <v>#REF!</v>
      </c>
      <c r="Q189" s="41" t="e" cm="1">
        <f t="array" aca="1" ref="Q189" ca="1">Q$186*INDEX(INDIRECT("country"&amp;"["&amp;Q$185&amp; "]"),'Country performance'!$A45)</f>
        <v>#REF!</v>
      </c>
      <c r="R189" t="s">
        <v>662</v>
      </c>
      <c r="S189" s="36">
        <f t="shared" ref="S189:S227" ca="1" si="118">SUM(U189:AG189)</f>
        <v>0</v>
      </c>
      <c r="T189" s="43">
        <f t="shared" ref="T189:T227" ca="1" si="119">T$186-S189</f>
        <v>0</v>
      </c>
      <c r="U189">
        <f t="shared" ref="U189:AG206" ca="1" si="120">IFERROR((E189/E189-1),E$186)</f>
        <v>0</v>
      </c>
      <c r="V189">
        <f t="shared" ca="1" si="117"/>
        <v>0</v>
      </c>
      <c r="W189">
        <f t="shared" ca="1" si="117"/>
        <v>0</v>
      </c>
      <c r="X189">
        <f t="shared" ca="1" si="117"/>
        <v>0</v>
      </c>
      <c r="Y189">
        <f t="shared" ca="1" si="117"/>
        <v>0</v>
      </c>
      <c r="Z189">
        <f t="shared" ca="1" si="117"/>
        <v>0</v>
      </c>
      <c r="AA189">
        <f t="shared" ca="1" si="117"/>
        <v>0</v>
      </c>
      <c r="AB189">
        <f t="shared" ca="1" si="117"/>
        <v>0</v>
      </c>
      <c r="AC189">
        <f t="shared" ca="1" si="117"/>
        <v>0</v>
      </c>
      <c r="AD189">
        <f t="shared" ca="1" si="117"/>
        <v>0</v>
      </c>
      <c r="AE189">
        <f t="shared" ca="1" si="117"/>
        <v>0</v>
      </c>
      <c r="AF189">
        <f t="shared" ca="1" si="117"/>
        <v>0</v>
      </c>
      <c r="AG189">
        <f t="shared" ca="1" si="117"/>
        <v>0</v>
      </c>
      <c r="AI189" s="40"/>
    </row>
    <row r="190" spans="1:35">
      <c r="A190" s="41">
        <f t="shared" ca="1" si="116"/>
        <v>0</v>
      </c>
      <c r="B190" s="42"/>
      <c r="C190" s="30">
        <f t="shared" ca="1" si="112"/>
        <v>0</v>
      </c>
      <c r="D190" s="30" t="str">
        <f>'Country performance'!B4</f>
        <v>WGI - Regulatory Quality (2020)</v>
      </c>
      <c r="E190" s="41" t="e" cm="1">
        <f t="array" aca="1" ref="E190" ca="1">E$186*INDEX(INDIRECT("country"&amp;"["&amp;E$185&amp; "]"),'Country performance'!$A46)</f>
        <v>#REF!</v>
      </c>
      <c r="F190" s="41" t="e" cm="1">
        <f t="array" aca="1" ref="F190" ca="1">F$186*INDEX(INDIRECT("country"&amp;"["&amp;F$185&amp; "]"),'Country performance'!$A46)</f>
        <v>#REF!</v>
      </c>
      <c r="G190" s="41" t="e" cm="1">
        <f t="array" aca="1" ref="G190" ca="1">G$186*INDEX(INDIRECT("country"&amp;"["&amp;G$185&amp; "]"),'Country performance'!$A46)</f>
        <v>#REF!</v>
      </c>
      <c r="H190" s="41" t="e" cm="1">
        <f t="array" aca="1" ref="H190" ca="1">H$186*INDEX(INDIRECT("country"&amp;"["&amp;H$185&amp; "]"),'Country performance'!$A46)</f>
        <v>#REF!</v>
      </c>
      <c r="I190" s="41" t="e" cm="1">
        <f t="array" aca="1" ref="I190" ca="1">I$186*INDEX(INDIRECT("country"&amp;"["&amp;I$185&amp; "]"),'Country performance'!$A46)</f>
        <v>#REF!</v>
      </c>
      <c r="J190" s="41" t="e" cm="1">
        <f t="array" aca="1" ref="J190" ca="1">J$186*INDEX(INDIRECT("country"&amp;"["&amp;J$185&amp; "]"),'Country performance'!$A46)</f>
        <v>#REF!</v>
      </c>
      <c r="K190" s="41" t="e" cm="1">
        <f t="array" aca="1" ref="K190" ca="1">K$186*INDEX(INDIRECT("country"&amp;"["&amp;K$185&amp; "]"),'Country performance'!$A46)</f>
        <v>#REF!</v>
      </c>
      <c r="L190" s="41" t="e" cm="1">
        <f t="array" aca="1" ref="L190" ca="1">L$186*INDEX(INDIRECT("country"&amp;"["&amp;L$185&amp; "]"),'Country performance'!$A46)</f>
        <v>#REF!</v>
      </c>
      <c r="M190" s="41" t="e" cm="1">
        <f t="array" aca="1" ref="M190" ca="1">M$186*INDEX(INDIRECT("country"&amp;"["&amp;M$185&amp; "]"),'Country performance'!$A46)</f>
        <v>#REF!</v>
      </c>
      <c r="N190" s="41" t="e" cm="1">
        <f t="array" aca="1" ref="N190" ca="1">N$186*INDEX(INDIRECT("country"&amp;"["&amp;N$185&amp; "]"),'Country performance'!$A46)</f>
        <v>#REF!</v>
      </c>
      <c r="O190" s="41" t="e" cm="1">
        <f t="array" aca="1" ref="O190" ca="1">O$186*INDEX(INDIRECT("country"&amp;"["&amp;O$185&amp; "]"),'Country performance'!$A46)</f>
        <v>#REF!</v>
      </c>
      <c r="P190" s="41" t="e" cm="1">
        <f t="array" aca="1" ref="P190" ca="1">P$186*INDEX(INDIRECT("country"&amp;"["&amp;P$185&amp; "]"),'Country performance'!$A46)</f>
        <v>#REF!</v>
      </c>
      <c r="Q190" s="41" t="e" cm="1">
        <f t="array" aca="1" ref="Q190" ca="1">Q$186*INDEX(INDIRECT("country"&amp;"["&amp;Q$185&amp; "]"),'Country performance'!$A46)</f>
        <v>#REF!</v>
      </c>
      <c r="R190" t="s">
        <v>662</v>
      </c>
      <c r="S190" s="36">
        <f t="shared" ca="1" si="118"/>
        <v>0</v>
      </c>
      <c r="T190" s="43">
        <f t="shared" ca="1" si="119"/>
        <v>0</v>
      </c>
      <c r="U190">
        <f t="shared" ca="1" si="120"/>
        <v>0</v>
      </c>
      <c r="V190">
        <f t="shared" ca="1" si="117"/>
        <v>0</v>
      </c>
      <c r="W190">
        <f t="shared" ca="1" si="117"/>
        <v>0</v>
      </c>
      <c r="X190">
        <f t="shared" ca="1" si="117"/>
        <v>0</v>
      </c>
      <c r="Y190">
        <f t="shared" ca="1" si="117"/>
        <v>0</v>
      </c>
      <c r="Z190">
        <f t="shared" ca="1" si="117"/>
        <v>0</v>
      </c>
      <c r="AA190">
        <f t="shared" ca="1" si="117"/>
        <v>0</v>
      </c>
      <c r="AB190">
        <f t="shared" ca="1" si="117"/>
        <v>0</v>
      </c>
      <c r="AC190">
        <f t="shared" ca="1" si="117"/>
        <v>0</v>
      </c>
      <c r="AD190">
        <f t="shared" ca="1" si="117"/>
        <v>0</v>
      </c>
      <c r="AE190">
        <f t="shared" ca="1" si="117"/>
        <v>0</v>
      </c>
      <c r="AF190">
        <f t="shared" ca="1" si="117"/>
        <v>0</v>
      </c>
      <c r="AG190">
        <f t="shared" ca="1" si="117"/>
        <v>0</v>
      </c>
      <c r="AI190" s="40"/>
    </row>
    <row r="191" spans="1:35">
      <c r="A191" s="41">
        <f t="shared" ca="1" si="116"/>
        <v>0</v>
      </c>
      <c r="B191" s="42"/>
      <c r="C191" s="30">
        <f t="shared" ca="1" si="112"/>
        <v>0</v>
      </c>
      <c r="D191" s="30" t="str">
        <f>'Country performance'!B5</f>
        <v>WGI - Rule of law (2020)</v>
      </c>
      <c r="E191" s="41" t="e" cm="1">
        <f t="array" aca="1" ref="E191" ca="1">E$186*INDEX(INDIRECT("country"&amp;"["&amp;E$185&amp; "]"),'Country performance'!$A47)</f>
        <v>#REF!</v>
      </c>
      <c r="F191" s="41" t="e" cm="1">
        <f t="array" aca="1" ref="F191" ca="1">F$186*INDEX(INDIRECT("country"&amp;"["&amp;F$185&amp; "]"),'Country performance'!$A47)</f>
        <v>#REF!</v>
      </c>
      <c r="G191" s="41" t="e" cm="1">
        <f t="array" aca="1" ref="G191" ca="1">G$186*INDEX(INDIRECT("country"&amp;"["&amp;G$185&amp; "]"),'Country performance'!$A47)</f>
        <v>#REF!</v>
      </c>
      <c r="H191" s="41" t="e" cm="1">
        <f t="array" aca="1" ref="H191" ca="1">H$186*INDEX(INDIRECT("country"&amp;"["&amp;H$185&amp; "]"),'Country performance'!$A47)</f>
        <v>#REF!</v>
      </c>
      <c r="I191" s="41" t="e" cm="1">
        <f t="array" aca="1" ref="I191" ca="1">I$186*INDEX(INDIRECT("country"&amp;"["&amp;I$185&amp; "]"),'Country performance'!$A47)</f>
        <v>#REF!</v>
      </c>
      <c r="J191" s="41" t="e" cm="1">
        <f t="array" aca="1" ref="J191" ca="1">J$186*INDEX(INDIRECT("country"&amp;"["&amp;J$185&amp; "]"),'Country performance'!$A47)</f>
        <v>#REF!</v>
      </c>
      <c r="K191" s="41" t="e" cm="1">
        <f t="array" aca="1" ref="K191" ca="1">K$186*INDEX(INDIRECT("country"&amp;"["&amp;K$185&amp; "]"),'Country performance'!$A47)</f>
        <v>#REF!</v>
      </c>
      <c r="L191" s="41" t="e" cm="1">
        <f t="array" aca="1" ref="L191" ca="1">L$186*INDEX(INDIRECT("country"&amp;"["&amp;L$185&amp; "]"),'Country performance'!$A47)</f>
        <v>#REF!</v>
      </c>
      <c r="M191" s="41" t="e" cm="1">
        <f t="array" aca="1" ref="M191" ca="1">M$186*INDEX(INDIRECT("country"&amp;"["&amp;M$185&amp; "]"),'Country performance'!$A47)</f>
        <v>#REF!</v>
      </c>
      <c r="N191" s="41" t="e" cm="1">
        <f t="array" aca="1" ref="N191" ca="1">N$186*INDEX(INDIRECT("country"&amp;"["&amp;N$185&amp; "]"),'Country performance'!$A47)</f>
        <v>#REF!</v>
      </c>
      <c r="O191" s="41" t="e" cm="1">
        <f t="array" aca="1" ref="O191" ca="1">O$186*INDEX(INDIRECT("country"&amp;"["&amp;O$185&amp; "]"),'Country performance'!$A47)</f>
        <v>#REF!</v>
      </c>
      <c r="P191" s="41" t="e" cm="1">
        <f t="array" aca="1" ref="P191" ca="1">P$186*INDEX(INDIRECT("country"&amp;"["&amp;P$185&amp; "]"),'Country performance'!$A47)</f>
        <v>#REF!</v>
      </c>
      <c r="Q191" s="41" t="e" cm="1">
        <f t="array" aca="1" ref="Q191" ca="1">Q$186*INDEX(INDIRECT("country"&amp;"["&amp;Q$185&amp; "]"),'Country performance'!$A47)</f>
        <v>#REF!</v>
      </c>
      <c r="R191" t="s">
        <v>662</v>
      </c>
      <c r="S191" s="36">
        <f t="shared" ca="1" si="118"/>
        <v>0</v>
      </c>
      <c r="T191" s="43">
        <f t="shared" ca="1" si="119"/>
        <v>0</v>
      </c>
      <c r="U191">
        <f t="shared" ca="1" si="120"/>
        <v>0</v>
      </c>
      <c r="V191">
        <f t="shared" ca="1" si="117"/>
        <v>0</v>
      </c>
      <c r="W191">
        <f t="shared" ca="1" si="117"/>
        <v>0</v>
      </c>
      <c r="X191">
        <f t="shared" ca="1" si="117"/>
        <v>0</v>
      </c>
      <c r="Y191">
        <f t="shared" ca="1" si="117"/>
        <v>0</v>
      </c>
      <c r="Z191">
        <f t="shared" ca="1" si="117"/>
        <v>0</v>
      </c>
      <c r="AA191">
        <f t="shared" ca="1" si="117"/>
        <v>0</v>
      </c>
      <c r="AB191">
        <f t="shared" ca="1" si="117"/>
        <v>0</v>
      </c>
      <c r="AC191">
        <f t="shared" ca="1" si="117"/>
        <v>0</v>
      </c>
      <c r="AD191">
        <f t="shared" ca="1" si="117"/>
        <v>0</v>
      </c>
      <c r="AE191">
        <f t="shared" ca="1" si="117"/>
        <v>0</v>
      </c>
      <c r="AF191">
        <f t="shared" ca="1" si="117"/>
        <v>0</v>
      </c>
      <c r="AG191">
        <f t="shared" ca="1" si="117"/>
        <v>0</v>
      </c>
      <c r="AI191" s="40"/>
    </row>
    <row r="192" spans="1:35">
      <c r="A192" s="41">
        <f t="shared" ca="1" si="116"/>
        <v>0</v>
      </c>
      <c r="B192" s="42"/>
      <c r="C192" s="94">
        <f ca="1">T192</f>
        <v>0</v>
      </c>
      <c r="D192" s="30" t="str">
        <f>'Country performance'!B6</f>
        <v>WGI - Control of corruption (2020)</v>
      </c>
      <c r="E192" s="41" t="e" cm="1">
        <f t="array" aca="1" ref="E192" ca="1">E$186*INDEX(INDIRECT("country"&amp;"["&amp;E$185&amp; "]"),'Country performance'!$A48)</f>
        <v>#REF!</v>
      </c>
      <c r="F192" s="41" t="e" cm="1">
        <f t="array" aca="1" ref="F192" ca="1">F$186*INDEX(INDIRECT("country"&amp;"["&amp;F$185&amp; "]"),'Country performance'!$A48)</f>
        <v>#REF!</v>
      </c>
      <c r="G192" s="41" t="e" cm="1">
        <f t="array" aca="1" ref="G192" ca="1">G$186*INDEX(INDIRECT("country"&amp;"["&amp;G$185&amp; "]"),'Country performance'!$A48)</f>
        <v>#REF!</v>
      </c>
      <c r="H192" s="41" t="e" cm="1">
        <f t="array" aca="1" ref="H192" ca="1">H$186*INDEX(INDIRECT("country"&amp;"["&amp;H$185&amp; "]"),'Country performance'!$A48)</f>
        <v>#REF!</v>
      </c>
      <c r="I192" s="41" t="e" cm="1">
        <f t="array" aca="1" ref="I192" ca="1">I$186*INDEX(INDIRECT("country"&amp;"["&amp;I$185&amp; "]"),'Country performance'!$A48)</f>
        <v>#REF!</v>
      </c>
      <c r="J192" s="41" t="e" cm="1">
        <f t="array" aca="1" ref="J192" ca="1">J$186*INDEX(INDIRECT("country"&amp;"["&amp;J$185&amp; "]"),'Country performance'!$A48)</f>
        <v>#REF!</v>
      </c>
      <c r="K192" s="41" t="e" cm="1">
        <f t="array" aca="1" ref="K192" ca="1">K$186*INDEX(INDIRECT("country"&amp;"["&amp;K$185&amp; "]"),'Country performance'!$A48)</f>
        <v>#REF!</v>
      </c>
      <c r="L192" s="41" t="e" cm="1">
        <f t="array" aca="1" ref="L192" ca="1">L$186*INDEX(INDIRECT("country"&amp;"["&amp;L$185&amp; "]"),'Country performance'!$A48)</f>
        <v>#REF!</v>
      </c>
      <c r="M192" s="41" t="e" cm="1">
        <f t="array" aca="1" ref="M192" ca="1">M$186*INDEX(INDIRECT("country"&amp;"["&amp;M$185&amp; "]"),'Country performance'!$A48)</f>
        <v>#REF!</v>
      </c>
      <c r="N192" s="41" t="e" cm="1">
        <f t="array" aca="1" ref="N192" ca="1">N$186*INDEX(INDIRECT("country"&amp;"["&amp;N$185&amp; "]"),'Country performance'!$A48)</f>
        <v>#REF!</v>
      </c>
      <c r="O192" s="41" t="e" cm="1">
        <f t="array" aca="1" ref="O192" ca="1">O$186*INDEX(INDIRECT("country"&amp;"["&amp;O$185&amp; "]"),'Country performance'!$A48)</f>
        <v>#REF!</v>
      </c>
      <c r="P192" s="41" t="e" cm="1">
        <f t="array" aca="1" ref="P192" ca="1">P$186*INDEX(INDIRECT("country"&amp;"["&amp;P$185&amp; "]"),'Country performance'!$A48)</f>
        <v>#REF!</v>
      </c>
      <c r="Q192" s="41" t="e" cm="1">
        <f t="array" aca="1" ref="Q192" ca="1">Q$186*INDEX(INDIRECT("country"&amp;"["&amp;Q$185&amp; "]"),'Country performance'!$A48)</f>
        <v>#REF!</v>
      </c>
      <c r="R192" t="s">
        <v>662</v>
      </c>
      <c r="S192" s="36">
        <f t="shared" ca="1" si="118"/>
        <v>0</v>
      </c>
      <c r="T192" s="43">
        <f t="shared" ca="1" si="119"/>
        <v>0</v>
      </c>
      <c r="U192">
        <f t="shared" ca="1" si="120"/>
        <v>0</v>
      </c>
      <c r="V192">
        <f t="shared" ca="1" si="117"/>
        <v>0</v>
      </c>
      <c r="W192">
        <f t="shared" ca="1" si="117"/>
        <v>0</v>
      </c>
      <c r="X192">
        <f t="shared" ca="1" si="117"/>
        <v>0</v>
      </c>
      <c r="Y192">
        <f t="shared" ca="1" si="117"/>
        <v>0</v>
      </c>
      <c r="Z192">
        <f t="shared" ca="1" si="117"/>
        <v>0</v>
      </c>
      <c r="AA192">
        <f t="shared" ca="1" si="117"/>
        <v>0</v>
      </c>
      <c r="AB192">
        <f t="shared" ca="1" si="117"/>
        <v>0</v>
      </c>
      <c r="AC192">
        <f t="shared" ca="1" si="117"/>
        <v>0</v>
      </c>
      <c r="AD192">
        <f t="shared" ca="1" si="117"/>
        <v>0</v>
      </c>
      <c r="AE192">
        <f t="shared" ca="1" si="117"/>
        <v>0</v>
      </c>
      <c r="AF192">
        <f t="shared" ca="1" si="117"/>
        <v>0</v>
      </c>
      <c r="AG192">
        <f t="shared" ca="1" si="117"/>
        <v>0</v>
      </c>
      <c r="AI192" s="40"/>
    </row>
    <row r="193" spans="1:35">
      <c r="A193" s="41">
        <f t="shared" ca="1" si="116"/>
        <v>0</v>
      </c>
      <c r="B193" s="42"/>
      <c r="C193" s="30">
        <f t="shared" ca="1" si="112"/>
        <v>0</v>
      </c>
      <c r="D193" s="30" t="str">
        <f>'Country performance'!B7</f>
        <v>WGI - Voice and Accountability (2020)</v>
      </c>
      <c r="E193" s="41" t="e" cm="1">
        <f t="array" aca="1" ref="E193" ca="1">E$186*INDEX(INDIRECT("country"&amp;"["&amp;E$185&amp; "]"),'Country performance'!$A49)</f>
        <v>#REF!</v>
      </c>
      <c r="F193" s="41" t="e" cm="1">
        <f t="array" aca="1" ref="F193" ca="1">F$186*INDEX(INDIRECT("country"&amp;"["&amp;F$185&amp; "]"),'Country performance'!$A49)</f>
        <v>#REF!</v>
      </c>
      <c r="G193" s="41" t="e" cm="1">
        <f t="array" aca="1" ref="G193" ca="1">G$186*INDEX(INDIRECT("country"&amp;"["&amp;G$185&amp; "]"),'Country performance'!$A49)</f>
        <v>#REF!</v>
      </c>
      <c r="H193" s="41" t="e" cm="1">
        <f t="array" aca="1" ref="H193" ca="1">H$186*INDEX(INDIRECT("country"&amp;"["&amp;H$185&amp; "]"),'Country performance'!$A49)</f>
        <v>#REF!</v>
      </c>
      <c r="I193" s="41" t="e" cm="1">
        <f t="array" aca="1" ref="I193" ca="1">I$186*INDEX(INDIRECT("country"&amp;"["&amp;I$185&amp; "]"),'Country performance'!$A49)</f>
        <v>#REF!</v>
      </c>
      <c r="J193" s="41" t="e" cm="1">
        <f t="array" aca="1" ref="J193" ca="1">J$186*INDEX(INDIRECT("country"&amp;"["&amp;J$185&amp; "]"),'Country performance'!$A49)</f>
        <v>#REF!</v>
      </c>
      <c r="K193" s="41" t="e" cm="1">
        <f t="array" aca="1" ref="K193" ca="1">K$186*INDEX(INDIRECT("country"&amp;"["&amp;K$185&amp; "]"),'Country performance'!$A49)</f>
        <v>#REF!</v>
      </c>
      <c r="L193" s="41" t="e" cm="1">
        <f t="array" aca="1" ref="L193" ca="1">L$186*INDEX(INDIRECT("country"&amp;"["&amp;L$185&amp; "]"),'Country performance'!$A49)</f>
        <v>#REF!</v>
      </c>
      <c r="M193" s="41" t="e" cm="1">
        <f t="array" aca="1" ref="M193" ca="1">M$186*INDEX(INDIRECT("country"&amp;"["&amp;M$185&amp; "]"),'Country performance'!$A49)</f>
        <v>#REF!</v>
      </c>
      <c r="N193" s="41" t="e" cm="1">
        <f t="array" aca="1" ref="N193" ca="1">N$186*INDEX(INDIRECT("country"&amp;"["&amp;N$185&amp; "]"),'Country performance'!$A49)</f>
        <v>#REF!</v>
      </c>
      <c r="O193" s="41" t="e" cm="1">
        <f t="array" aca="1" ref="O193" ca="1">O$186*INDEX(INDIRECT("country"&amp;"["&amp;O$185&amp; "]"),'Country performance'!$A49)</f>
        <v>#REF!</v>
      </c>
      <c r="P193" s="41" t="e" cm="1">
        <f t="array" aca="1" ref="P193" ca="1">P$186*INDEX(INDIRECT("country"&amp;"["&amp;P$185&amp; "]"),'Country performance'!$A49)</f>
        <v>#REF!</v>
      </c>
      <c r="Q193" s="41" t="e" cm="1">
        <f t="array" aca="1" ref="Q193" ca="1">Q$186*INDEX(INDIRECT("country"&amp;"["&amp;Q$185&amp; "]"),'Country performance'!$A49)</f>
        <v>#REF!</v>
      </c>
      <c r="R193" t="s">
        <v>662</v>
      </c>
      <c r="S193" s="36">
        <f t="shared" ca="1" si="118"/>
        <v>0</v>
      </c>
      <c r="T193" s="43">
        <f t="shared" ca="1" si="119"/>
        <v>0</v>
      </c>
      <c r="U193">
        <f t="shared" ca="1" si="120"/>
        <v>0</v>
      </c>
      <c r="V193">
        <f t="shared" ca="1" si="117"/>
        <v>0</v>
      </c>
      <c r="W193">
        <f t="shared" ca="1" si="117"/>
        <v>0</v>
      </c>
      <c r="X193">
        <f t="shared" ca="1" si="117"/>
        <v>0</v>
      </c>
      <c r="Y193">
        <f t="shared" ca="1" si="117"/>
        <v>0</v>
      </c>
      <c r="Z193">
        <f t="shared" ca="1" si="117"/>
        <v>0</v>
      </c>
      <c r="AA193">
        <f t="shared" ca="1" si="117"/>
        <v>0</v>
      </c>
      <c r="AB193">
        <f t="shared" ca="1" si="117"/>
        <v>0</v>
      </c>
      <c r="AC193">
        <f t="shared" ca="1" si="117"/>
        <v>0</v>
      </c>
      <c r="AD193">
        <f t="shared" ca="1" si="117"/>
        <v>0</v>
      </c>
      <c r="AE193">
        <f t="shared" ca="1" si="117"/>
        <v>0</v>
      </c>
      <c r="AF193">
        <f t="shared" ca="1" si="117"/>
        <v>0</v>
      </c>
      <c r="AG193">
        <f t="shared" ca="1" si="117"/>
        <v>0</v>
      </c>
      <c r="AI193" s="40"/>
    </row>
    <row r="194" spans="1:35">
      <c r="A194" s="41">
        <f t="shared" ca="1" si="116"/>
        <v>0</v>
      </c>
      <c r="B194" s="42"/>
      <c r="C194" s="30">
        <f t="shared" ca="1" si="112"/>
        <v>0</v>
      </c>
      <c r="D194" s="30" t="str">
        <f>'Country performance'!B8</f>
        <v>Fragile State Index (2022)</v>
      </c>
      <c r="E194" s="41" t="e" cm="1">
        <f t="array" aca="1" ref="E194" ca="1">E$186*INDEX(INDIRECT("country"&amp;"["&amp;E$185&amp; "]"),'Country performance'!$A50)</f>
        <v>#REF!</v>
      </c>
      <c r="F194" s="41" t="e" cm="1">
        <f t="array" aca="1" ref="F194" ca="1">F$186*INDEX(INDIRECT("country"&amp;"["&amp;F$185&amp; "]"),'Country performance'!$A50)</f>
        <v>#REF!</v>
      </c>
      <c r="G194" s="41" t="e" cm="1">
        <f t="array" aca="1" ref="G194" ca="1">G$186*INDEX(INDIRECT("country"&amp;"["&amp;G$185&amp; "]"),'Country performance'!$A50)</f>
        <v>#REF!</v>
      </c>
      <c r="H194" s="41" t="e" cm="1">
        <f t="array" aca="1" ref="H194" ca="1">H$186*INDEX(INDIRECT("country"&amp;"["&amp;H$185&amp; "]"),'Country performance'!$A50)</f>
        <v>#REF!</v>
      </c>
      <c r="I194" s="41" t="e" cm="1">
        <f t="array" aca="1" ref="I194" ca="1">I$186*INDEX(INDIRECT("country"&amp;"["&amp;I$185&amp; "]"),'Country performance'!$A50)</f>
        <v>#REF!</v>
      </c>
      <c r="J194" s="41" t="e" cm="1">
        <f t="array" aca="1" ref="J194" ca="1">J$186*INDEX(INDIRECT("country"&amp;"["&amp;J$185&amp; "]"),'Country performance'!$A50)</f>
        <v>#REF!</v>
      </c>
      <c r="K194" s="41" t="e" cm="1">
        <f t="array" aca="1" ref="K194" ca="1">K$186*INDEX(INDIRECT("country"&amp;"["&amp;K$185&amp; "]"),'Country performance'!$A50)</f>
        <v>#REF!</v>
      </c>
      <c r="L194" s="41" t="e" cm="1">
        <f t="array" aca="1" ref="L194" ca="1">L$186*INDEX(INDIRECT("country"&amp;"["&amp;L$185&amp; "]"),'Country performance'!$A50)</f>
        <v>#REF!</v>
      </c>
      <c r="M194" s="41" t="e" cm="1">
        <f t="array" aca="1" ref="M194" ca="1">M$186*INDEX(INDIRECT("country"&amp;"["&amp;M$185&amp; "]"),'Country performance'!$A50)</f>
        <v>#REF!</v>
      </c>
      <c r="N194" s="41" t="e" cm="1">
        <f t="array" aca="1" ref="N194" ca="1">N$186*INDEX(INDIRECT("country"&amp;"["&amp;N$185&amp; "]"),'Country performance'!$A50)</f>
        <v>#REF!</v>
      </c>
      <c r="O194" s="41" t="e" cm="1">
        <f t="array" aca="1" ref="O194" ca="1">O$186*INDEX(INDIRECT("country"&amp;"["&amp;O$185&amp; "]"),'Country performance'!$A50)</f>
        <v>#REF!</v>
      </c>
      <c r="P194" s="41" t="e" cm="1">
        <f t="array" aca="1" ref="P194" ca="1">P$186*INDEX(INDIRECT("country"&amp;"["&amp;P$185&amp; "]"),'Country performance'!$A50)</f>
        <v>#REF!</v>
      </c>
      <c r="Q194" s="41" t="e" cm="1">
        <f t="array" aca="1" ref="Q194" ca="1">Q$186*INDEX(INDIRECT("country"&amp;"["&amp;Q$185&amp; "]"),'Country performance'!$A50)</f>
        <v>#REF!</v>
      </c>
      <c r="R194" t="s">
        <v>662</v>
      </c>
      <c r="S194" s="36">
        <f t="shared" ca="1" si="118"/>
        <v>0</v>
      </c>
      <c r="T194" s="43">
        <f t="shared" ca="1" si="119"/>
        <v>0</v>
      </c>
      <c r="U194">
        <f t="shared" ca="1" si="120"/>
        <v>0</v>
      </c>
      <c r="V194">
        <f t="shared" ca="1" si="117"/>
        <v>0</v>
      </c>
      <c r="W194">
        <f t="shared" ca="1" si="117"/>
        <v>0</v>
      </c>
      <c r="X194">
        <f t="shared" ca="1" si="117"/>
        <v>0</v>
      </c>
      <c r="Y194">
        <f t="shared" ca="1" si="117"/>
        <v>0</v>
      </c>
      <c r="Z194">
        <f t="shared" ca="1" si="117"/>
        <v>0</v>
      </c>
      <c r="AA194">
        <f t="shared" ca="1" si="117"/>
        <v>0</v>
      </c>
      <c r="AB194">
        <f t="shared" ca="1" si="117"/>
        <v>0</v>
      </c>
      <c r="AC194">
        <f t="shared" ca="1" si="117"/>
        <v>0</v>
      </c>
      <c r="AD194">
        <f t="shared" ca="1" si="117"/>
        <v>0</v>
      </c>
      <c r="AE194">
        <f t="shared" ca="1" si="117"/>
        <v>0</v>
      </c>
      <c r="AF194">
        <f t="shared" ca="1" si="117"/>
        <v>0</v>
      </c>
      <c r="AG194">
        <f t="shared" ca="1" si="117"/>
        <v>0</v>
      </c>
      <c r="AI194" s="40"/>
    </row>
    <row r="195" spans="1:35">
      <c r="A195" s="41">
        <f t="shared" ca="1" si="116"/>
        <v>0</v>
      </c>
      <c r="B195" s="42"/>
      <c r="C195" s="30">
        <f t="shared" ca="1" si="112"/>
        <v>0</v>
      </c>
      <c r="D195" s="30" t="str">
        <f>'Country performance'!B9</f>
        <v>Policy Perception Index (2021)</v>
      </c>
      <c r="E195" s="41" t="e" cm="1">
        <f t="array" aca="1" ref="E195" ca="1">E$186*INDEX(INDIRECT("country"&amp;"["&amp;E$185&amp; "]"),'Country performance'!$A51)</f>
        <v>#REF!</v>
      </c>
      <c r="F195" s="41" t="e" cm="1">
        <f t="array" aca="1" ref="F195" ca="1">F$186*INDEX(INDIRECT("country"&amp;"["&amp;F$185&amp; "]"),'Country performance'!$A51)</f>
        <v>#REF!</v>
      </c>
      <c r="G195" s="41" t="e" cm="1">
        <f t="array" aca="1" ref="G195" ca="1">G$186*INDEX(INDIRECT("country"&amp;"["&amp;G$185&amp; "]"),'Country performance'!$A51)</f>
        <v>#REF!</v>
      </c>
      <c r="H195" s="41" t="e" cm="1">
        <f t="array" aca="1" ref="H195" ca="1">H$186*INDEX(INDIRECT("country"&amp;"["&amp;H$185&amp; "]"),'Country performance'!$A51)</f>
        <v>#REF!</v>
      </c>
      <c r="I195" s="41" t="e" cm="1">
        <f t="array" aca="1" ref="I195" ca="1">I$186*INDEX(INDIRECT("country"&amp;"["&amp;I$185&amp; "]"),'Country performance'!$A51)</f>
        <v>#REF!</v>
      </c>
      <c r="J195" s="41" t="e" cm="1">
        <f t="array" aca="1" ref="J195" ca="1">J$186*INDEX(INDIRECT("country"&amp;"["&amp;J$185&amp; "]"),'Country performance'!$A51)</f>
        <v>#REF!</v>
      </c>
      <c r="K195" s="41" t="e" cm="1">
        <f t="array" aca="1" ref="K195" ca="1">K$186*INDEX(INDIRECT("country"&amp;"["&amp;K$185&amp; "]"),'Country performance'!$A51)</f>
        <v>#REF!</v>
      </c>
      <c r="L195" s="41" t="e" cm="1">
        <f t="array" aca="1" ref="L195" ca="1">L$186*INDEX(INDIRECT("country"&amp;"["&amp;L$185&amp; "]"),'Country performance'!$A51)</f>
        <v>#REF!</v>
      </c>
      <c r="M195" s="41" t="e" cm="1">
        <f t="array" aca="1" ref="M195" ca="1">M$186*INDEX(INDIRECT("country"&amp;"["&amp;M$185&amp; "]"),'Country performance'!$A51)</f>
        <v>#REF!</v>
      </c>
      <c r="N195" s="41" t="e" cm="1">
        <f t="array" aca="1" ref="N195" ca="1">N$186*INDEX(INDIRECT("country"&amp;"["&amp;N$185&amp; "]"),'Country performance'!$A51)</f>
        <v>#REF!</v>
      </c>
      <c r="O195" s="41" t="e" cm="1">
        <f t="array" aca="1" ref="O195" ca="1">O$186*INDEX(INDIRECT("country"&amp;"["&amp;O$185&amp; "]"),'Country performance'!$A51)</f>
        <v>#REF!</v>
      </c>
      <c r="P195" s="41" t="e" cm="1">
        <f t="array" aca="1" ref="P195" ca="1">P$186*INDEX(INDIRECT("country"&amp;"["&amp;P$185&amp; "]"),'Country performance'!$A51)</f>
        <v>#REF!</v>
      </c>
      <c r="Q195" s="41" t="e" cm="1">
        <f t="array" aca="1" ref="Q195" ca="1">Q$186*INDEX(INDIRECT("country"&amp;"["&amp;Q$185&amp; "]"),'Country performance'!$A51)</f>
        <v>#REF!</v>
      </c>
      <c r="R195" t="s">
        <v>662</v>
      </c>
      <c r="S195" s="36">
        <f t="shared" ca="1" si="118"/>
        <v>0</v>
      </c>
      <c r="T195" s="43">
        <f t="shared" ca="1" si="119"/>
        <v>0</v>
      </c>
      <c r="U195">
        <f t="shared" ca="1" si="120"/>
        <v>0</v>
      </c>
      <c r="V195">
        <f t="shared" ca="1" si="117"/>
        <v>0</v>
      </c>
      <c r="W195">
        <f t="shared" ca="1" si="117"/>
        <v>0</v>
      </c>
      <c r="X195">
        <f t="shared" ca="1" si="117"/>
        <v>0</v>
      </c>
      <c r="Y195">
        <f t="shared" ca="1" si="117"/>
        <v>0</v>
      </c>
      <c r="Z195">
        <f t="shared" ca="1" si="117"/>
        <v>0</v>
      </c>
      <c r="AA195">
        <f t="shared" ca="1" si="117"/>
        <v>0</v>
      </c>
      <c r="AB195">
        <f t="shared" ca="1" si="117"/>
        <v>0</v>
      </c>
      <c r="AC195">
        <f t="shared" ca="1" si="117"/>
        <v>0</v>
      </c>
      <c r="AD195">
        <f t="shared" ca="1" si="117"/>
        <v>0</v>
      </c>
      <c r="AE195">
        <f t="shared" ca="1" si="117"/>
        <v>0</v>
      </c>
      <c r="AF195">
        <f t="shared" ca="1" si="117"/>
        <v>0</v>
      </c>
      <c r="AG195">
        <f t="shared" ca="1" si="117"/>
        <v>0</v>
      </c>
      <c r="AI195" s="40"/>
    </row>
    <row r="196" spans="1:35">
      <c r="A196" s="41">
        <f t="shared" ca="1" si="116"/>
        <v>0</v>
      </c>
      <c r="B196" s="42"/>
      <c r="C196" s="30">
        <f t="shared" ca="1" si="112"/>
        <v>0</v>
      </c>
      <c r="D196" s="30" t="str">
        <f>'Country performance'!B10</f>
        <v>Enabling trade index (2016)</v>
      </c>
      <c r="E196" s="41" t="e" cm="1">
        <f t="array" aca="1" ref="E196" ca="1">E$186*INDEX(INDIRECT("country"&amp;"["&amp;E$185&amp; "]"),'Country performance'!$A52)</f>
        <v>#REF!</v>
      </c>
      <c r="F196" s="41" t="e" cm="1">
        <f t="array" aca="1" ref="F196" ca="1">F$186*INDEX(INDIRECT("country"&amp;"["&amp;F$185&amp; "]"),'Country performance'!$A52)</f>
        <v>#REF!</v>
      </c>
      <c r="G196" s="41" t="e" cm="1">
        <f t="array" aca="1" ref="G196" ca="1">G$186*INDEX(INDIRECT("country"&amp;"["&amp;G$185&amp; "]"),'Country performance'!$A52)</f>
        <v>#REF!</v>
      </c>
      <c r="H196" s="41" t="e" cm="1">
        <f t="array" aca="1" ref="H196" ca="1">H$186*INDEX(INDIRECT("country"&amp;"["&amp;H$185&amp; "]"),'Country performance'!$A52)</f>
        <v>#REF!</v>
      </c>
      <c r="I196" s="41" t="e" cm="1">
        <f t="array" aca="1" ref="I196" ca="1">I$186*INDEX(INDIRECT("country"&amp;"["&amp;I$185&amp; "]"),'Country performance'!$A52)</f>
        <v>#REF!</v>
      </c>
      <c r="J196" s="41" t="e" cm="1">
        <f t="array" aca="1" ref="J196" ca="1">J$186*INDEX(INDIRECT("country"&amp;"["&amp;J$185&amp; "]"),'Country performance'!$A52)</f>
        <v>#REF!</v>
      </c>
      <c r="K196" s="41" t="e" cm="1">
        <f t="array" aca="1" ref="K196" ca="1">K$186*INDEX(INDIRECT("country"&amp;"["&amp;K$185&amp; "]"),'Country performance'!$A52)</f>
        <v>#REF!</v>
      </c>
      <c r="L196" s="41" t="e" cm="1">
        <f t="array" aca="1" ref="L196" ca="1">L$186*INDEX(INDIRECT("country"&amp;"["&amp;L$185&amp; "]"),'Country performance'!$A52)</f>
        <v>#REF!</v>
      </c>
      <c r="M196" s="41" t="e" cm="1">
        <f t="array" aca="1" ref="M196" ca="1">M$186*INDEX(INDIRECT("country"&amp;"["&amp;M$185&amp; "]"),'Country performance'!$A52)</f>
        <v>#REF!</v>
      </c>
      <c r="N196" s="41" t="e" cm="1">
        <f t="array" aca="1" ref="N196" ca="1">N$186*INDEX(INDIRECT("country"&amp;"["&amp;N$185&amp; "]"),'Country performance'!$A52)</f>
        <v>#REF!</v>
      </c>
      <c r="O196" s="41" t="e" cm="1">
        <f t="array" aca="1" ref="O196" ca="1">O$186*INDEX(INDIRECT("country"&amp;"["&amp;O$185&amp; "]"),'Country performance'!$A52)</f>
        <v>#REF!</v>
      </c>
      <c r="P196" s="41" t="e" cm="1">
        <f t="array" aca="1" ref="P196" ca="1">P$186*INDEX(INDIRECT("country"&amp;"["&amp;P$185&amp; "]"),'Country performance'!$A52)</f>
        <v>#REF!</v>
      </c>
      <c r="Q196" s="41" t="e" cm="1">
        <f t="array" aca="1" ref="Q196" ca="1">Q$186*INDEX(INDIRECT("country"&amp;"["&amp;Q$185&amp; "]"),'Country performance'!$A52)</f>
        <v>#REF!</v>
      </c>
      <c r="R196" t="s">
        <v>662</v>
      </c>
      <c r="S196" s="36">
        <f t="shared" ca="1" si="118"/>
        <v>0</v>
      </c>
      <c r="T196" s="43">
        <f t="shared" ca="1" si="119"/>
        <v>0</v>
      </c>
      <c r="U196">
        <f t="shared" ca="1" si="120"/>
        <v>0</v>
      </c>
      <c r="V196">
        <f t="shared" ca="1" si="117"/>
        <v>0</v>
      </c>
      <c r="W196">
        <f t="shared" ca="1" si="117"/>
        <v>0</v>
      </c>
      <c r="X196">
        <f t="shared" ca="1" si="117"/>
        <v>0</v>
      </c>
      <c r="Y196">
        <f t="shared" ca="1" si="117"/>
        <v>0</v>
      </c>
      <c r="Z196">
        <f t="shared" ca="1" si="117"/>
        <v>0</v>
      </c>
      <c r="AA196">
        <f t="shared" ca="1" si="117"/>
        <v>0</v>
      </c>
      <c r="AB196">
        <f t="shared" ca="1" si="117"/>
        <v>0</v>
      </c>
      <c r="AC196">
        <f t="shared" ca="1" si="117"/>
        <v>0</v>
      </c>
      <c r="AD196">
        <f t="shared" ca="1" si="117"/>
        <v>0</v>
      </c>
      <c r="AE196">
        <f t="shared" ca="1" si="117"/>
        <v>0</v>
      </c>
      <c r="AF196">
        <f t="shared" ca="1" si="117"/>
        <v>0</v>
      </c>
      <c r="AG196">
        <f t="shared" ca="1" si="117"/>
        <v>0</v>
      </c>
      <c r="AI196" s="40"/>
    </row>
    <row r="197" spans="1:35">
      <c r="A197" s="41">
        <f t="shared" ca="1" si="116"/>
        <v>0</v>
      </c>
      <c r="B197" s="42"/>
      <c r="C197" s="30">
        <f t="shared" ca="1" si="112"/>
        <v>0</v>
      </c>
      <c r="D197" s="30" t="str">
        <f>'Country performance'!B11</f>
        <v>Environmental Performance Index (2024)</v>
      </c>
      <c r="E197" s="41" t="e" cm="1">
        <f t="array" aca="1" ref="E197" ca="1">E$186*INDEX(INDIRECT("country"&amp;"["&amp;E$185&amp; "]"),'Country performance'!$A53)</f>
        <v>#REF!</v>
      </c>
      <c r="F197" s="41" t="e" cm="1">
        <f t="array" aca="1" ref="F197" ca="1">F$186*INDEX(INDIRECT("country"&amp;"["&amp;F$185&amp; "]"),'Country performance'!$A53)</f>
        <v>#REF!</v>
      </c>
      <c r="G197" s="41" t="e" cm="1">
        <f t="array" aca="1" ref="G197" ca="1">G$186*INDEX(INDIRECT("country"&amp;"["&amp;G$185&amp; "]"),'Country performance'!$A53)</f>
        <v>#REF!</v>
      </c>
      <c r="H197" s="41" t="e" cm="1">
        <f t="array" aca="1" ref="H197" ca="1">H$186*INDEX(INDIRECT("country"&amp;"["&amp;H$185&amp; "]"),'Country performance'!$A53)</f>
        <v>#REF!</v>
      </c>
      <c r="I197" s="41" t="e" cm="1">
        <f t="array" aca="1" ref="I197" ca="1">I$186*INDEX(INDIRECT("country"&amp;"["&amp;I$185&amp; "]"),'Country performance'!$A53)</f>
        <v>#REF!</v>
      </c>
      <c r="J197" s="41" t="e" cm="1">
        <f t="array" aca="1" ref="J197" ca="1">J$186*INDEX(INDIRECT("country"&amp;"["&amp;J$185&amp; "]"),'Country performance'!$A53)</f>
        <v>#REF!</v>
      </c>
      <c r="K197" s="41" t="e" cm="1">
        <f t="array" aca="1" ref="K197" ca="1">K$186*INDEX(INDIRECT("country"&amp;"["&amp;K$185&amp; "]"),'Country performance'!$A53)</f>
        <v>#REF!</v>
      </c>
      <c r="L197" s="41" t="e" cm="1">
        <f t="array" aca="1" ref="L197" ca="1">L$186*INDEX(INDIRECT("country"&amp;"["&amp;L$185&amp; "]"),'Country performance'!$A53)</f>
        <v>#REF!</v>
      </c>
      <c r="M197" s="41" t="e" cm="1">
        <f t="array" aca="1" ref="M197" ca="1">M$186*INDEX(INDIRECT("country"&amp;"["&amp;M$185&amp; "]"),'Country performance'!$A53)</f>
        <v>#REF!</v>
      </c>
      <c r="N197" s="41" t="e" cm="1">
        <f t="array" aca="1" ref="N197" ca="1">N$186*INDEX(INDIRECT("country"&amp;"["&amp;N$185&amp; "]"),'Country performance'!$A53)</f>
        <v>#REF!</v>
      </c>
      <c r="O197" s="41" t="e" cm="1">
        <f t="array" aca="1" ref="O197" ca="1">O$186*INDEX(INDIRECT("country"&amp;"["&amp;O$185&amp; "]"),'Country performance'!$A53)</f>
        <v>#REF!</v>
      </c>
      <c r="P197" s="41" t="e" cm="1">
        <f t="array" aca="1" ref="P197" ca="1">P$186*INDEX(INDIRECT("country"&amp;"["&amp;P$185&amp; "]"),'Country performance'!$A53)</f>
        <v>#REF!</v>
      </c>
      <c r="Q197" s="41" t="e" cm="1">
        <f t="array" aca="1" ref="Q197" ca="1">Q$186*INDEX(INDIRECT("country"&amp;"["&amp;Q$185&amp; "]"),'Country performance'!$A53)</f>
        <v>#REF!</v>
      </c>
      <c r="R197" t="s">
        <v>662</v>
      </c>
      <c r="S197" s="36">
        <f t="shared" ca="1" si="118"/>
        <v>0</v>
      </c>
      <c r="T197" s="43">
        <f t="shared" ca="1" si="119"/>
        <v>0</v>
      </c>
      <c r="U197">
        <f t="shared" ca="1" si="120"/>
        <v>0</v>
      </c>
      <c r="V197">
        <f t="shared" ca="1" si="117"/>
        <v>0</v>
      </c>
      <c r="W197">
        <f t="shared" ca="1" si="117"/>
        <v>0</v>
      </c>
      <c r="X197">
        <f t="shared" ca="1" si="117"/>
        <v>0</v>
      </c>
      <c r="Y197">
        <f t="shared" ca="1" si="117"/>
        <v>0</v>
      </c>
      <c r="Z197">
        <f t="shared" ca="1" si="117"/>
        <v>0</v>
      </c>
      <c r="AA197">
        <f t="shared" ca="1" si="117"/>
        <v>0</v>
      </c>
      <c r="AB197">
        <f t="shared" ca="1" si="117"/>
        <v>0</v>
      </c>
      <c r="AC197">
        <f t="shared" ca="1" si="117"/>
        <v>0</v>
      </c>
      <c r="AD197">
        <f t="shared" ca="1" si="117"/>
        <v>0</v>
      </c>
      <c r="AE197">
        <f t="shared" ca="1" si="117"/>
        <v>0</v>
      </c>
      <c r="AF197">
        <f t="shared" ca="1" si="117"/>
        <v>0</v>
      </c>
      <c r="AG197">
        <f t="shared" ca="1" si="117"/>
        <v>0</v>
      </c>
      <c r="AI197" s="40"/>
    </row>
    <row r="198" spans="1:35">
      <c r="A198" s="41">
        <f t="shared" ca="1" si="116"/>
        <v>0</v>
      </c>
      <c r="B198" s="42"/>
      <c r="C198" s="30">
        <f t="shared" ca="1" si="112"/>
        <v>0</v>
      </c>
      <c r="D198" s="30" t="str">
        <f>'Country performance'!B12</f>
        <v>Child labour (% ages 5-17) (2010-2019)</v>
      </c>
      <c r="E198" s="41" t="e" cm="1">
        <f t="array" aca="1" ref="E198" ca="1">E$186*INDEX(INDIRECT("country"&amp;"["&amp;E$185&amp; "]"),'Country performance'!$A54)</f>
        <v>#REF!</v>
      </c>
      <c r="F198" s="41" t="e" cm="1">
        <f t="array" aca="1" ref="F198" ca="1">F$186*INDEX(INDIRECT("country"&amp;"["&amp;F$185&amp; "]"),'Country performance'!$A54)</f>
        <v>#REF!</v>
      </c>
      <c r="G198" s="41" t="e" cm="1">
        <f t="array" aca="1" ref="G198" ca="1">G$186*INDEX(INDIRECT("country"&amp;"["&amp;G$185&amp; "]"),'Country performance'!$A54)</f>
        <v>#REF!</v>
      </c>
      <c r="H198" s="41" t="e" cm="1">
        <f t="array" aca="1" ref="H198" ca="1">H$186*INDEX(INDIRECT("country"&amp;"["&amp;H$185&amp; "]"),'Country performance'!$A54)</f>
        <v>#REF!</v>
      </c>
      <c r="I198" s="41" t="e" cm="1">
        <f t="array" aca="1" ref="I198" ca="1">I$186*INDEX(INDIRECT("country"&amp;"["&amp;I$185&amp; "]"),'Country performance'!$A54)</f>
        <v>#REF!</v>
      </c>
      <c r="J198" s="41" t="e" cm="1">
        <f t="array" aca="1" ref="J198" ca="1">J$186*INDEX(INDIRECT("country"&amp;"["&amp;J$185&amp; "]"),'Country performance'!$A54)</f>
        <v>#REF!</v>
      </c>
      <c r="K198" s="41" t="e" cm="1">
        <f t="array" aca="1" ref="K198" ca="1">K$186*INDEX(INDIRECT("country"&amp;"["&amp;K$185&amp; "]"),'Country performance'!$A54)</f>
        <v>#REF!</v>
      </c>
      <c r="L198" s="41" t="e" cm="1">
        <f t="array" aca="1" ref="L198" ca="1">L$186*INDEX(INDIRECT("country"&amp;"["&amp;L$185&amp; "]"),'Country performance'!$A54)</f>
        <v>#REF!</v>
      </c>
      <c r="M198" s="41" t="e" cm="1">
        <f t="array" aca="1" ref="M198" ca="1">M$186*INDEX(INDIRECT("country"&amp;"["&amp;M$185&amp; "]"),'Country performance'!$A54)</f>
        <v>#REF!</v>
      </c>
      <c r="N198" s="41" t="e" cm="1">
        <f t="array" aca="1" ref="N198" ca="1">N$186*INDEX(INDIRECT("country"&amp;"["&amp;N$185&amp; "]"),'Country performance'!$A54)</f>
        <v>#REF!</v>
      </c>
      <c r="O198" s="41" t="e" cm="1">
        <f t="array" aca="1" ref="O198" ca="1">O$186*INDEX(INDIRECT("country"&amp;"["&amp;O$185&amp; "]"),'Country performance'!$A54)</f>
        <v>#REF!</v>
      </c>
      <c r="P198" s="41" t="e" cm="1">
        <f t="array" aca="1" ref="P198" ca="1">P$186*INDEX(INDIRECT("country"&amp;"["&amp;P$185&amp; "]"),'Country performance'!$A54)</f>
        <v>#REF!</v>
      </c>
      <c r="Q198" s="41" t="e" cm="1">
        <f t="array" aca="1" ref="Q198" ca="1">Q$186*INDEX(INDIRECT("country"&amp;"["&amp;Q$185&amp; "]"),'Country performance'!$A54)</f>
        <v>#REF!</v>
      </c>
      <c r="R198" t="s">
        <v>662</v>
      </c>
      <c r="S198" s="36">
        <f t="shared" ca="1" si="118"/>
        <v>0</v>
      </c>
      <c r="T198" s="43">
        <f t="shared" ca="1" si="119"/>
        <v>0</v>
      </c>
      <c r="U198">
        <f t="shared" ca="1" si="120"/>
        <v>0</v>
      </c>
      <c r="V198">
        <f t="shared" ca="1" si="117"/>
        <v>0</v>
      </c>
      <c r="W198">
        <f t="shared" ca="1" si="117"/>
        <v>0</v>
      </c>
      <c r="X198">
        <f t="shared" ca="1" si="117"/>
        <v>0</v>
      </c>
      <c r="Y198">
        <f t="shared" ca="1" si="117"/>
        <v>0</v>
      </c>
      <c r="Z198">
        <f t="shared" ca="1" si="117"/>
        <v>0</v>
      </c>
      <c r="AA198">
        <f t="shared" ca="1" si="117"/>
        <v>0</v>
      </c>
      <c r="AB198">
        <f t="shared" ca="1" si="117"/>
        <v>0</v>
      </c>
      <c r="AC198">
        <f t="shared" ca="1" si="117"/>
        <v>0</v>
      </c>
      <c r="AD198">
        <f t="shared" ca="1" si="117"/>
        <v>0</v>
      </c>
      <c r="AE198">
        <f t="shared" ca="1" si="117"/>
        <v>0</v>
      </c>
      <c r="AF198">
        <f t="shared" ca="1" si="117"/>
        <v>0</v>
      </c>
      <c r="AG198">
        <f t="shared" ca="1" si="117"/>
        <v>0</v>
      </c>
      <c r="AI198" s="40"/>
    </row>
    <row r="199" spans="1:35">
      <c r="A199" s="41">
        <f t="shared" ca="1" si="116"/>
        <v>0</v>
      </c>
      <c r="B199" s="42"/>
      <c r="C199" s="30">
        <f t="shared" ca="1" si="112"/>
        <v>0</v>
      </c>
      <c r="D199" s="30" t="str">
        <f>'Country performance'!B13</f>
        <v>Global Peace Index (2022)</v>
      </c>
      <c r="E199" s="41" t="e" cm="1">
        <f t="array" aca="1" ref="E199" ca="1">E$186*INDEX(INDIRECT("country"&amp;"["&amp;E$185&amp; "]"),'Country performance'!$A55)</f>
        <v>#REF!</v>
      </c>
      <c r="F199" s="41" t="e" cm="1">
        <f t="array" aca="1" ref="F199" ca="1">F$186*INDEX(INDIRECT("country"&amp;"["&amp;F$185&amp; "]"),'Country performance'!$A55)</f>
        <v>#REF!</v>
      </c>
      <c r="G199" s="41" t="e" cm="1">
        <f t="array" aca="1" ref="G199" ca="1">G$186*INDEX(INDIRECT("country"&amp;"["&amp;G$185&amp; "]"),'Country performance'!$A55)</f>
        <v>#REF!</v>
      </c>
      <c r="H199" s="41" t="e" cm="1">
        <f t="array" aca="1" ref="H199" ca="1">H$186*INDEX(INDIRECT("country"&amp;"["&amp;H$185&amp; "]"),'Country performance'!$A55)</f>
        <v>#REF!</v>
      </c>
      <c r="I199" s="41" t="e" cm="1">
        <f t="array" aca="1" ref="I199" ca="1">I$186*INDEX(INDIRECT("country"&amp;"["&amp;I$185&amp; "]"),'Country performance'!$A55)</f>
        <v>#REF!</v>
      </c>
      <c r="J199" s="41" t="e" cm="1">
        <f t="array" aca="1" ref="J199" ca="1">J$186*INDEX(INDIRECT("country"&amp;"["&amp;J$185&amp; "]"),'Country performance'!$A55)</f>
        <v>#REF!</v>
      </c>
      <c r="K199" s="41" t="e" cm="1">
        <f t="array" aca="1" ref="K199" ca="1">K$186*INDEX(INDIRECT("country"&amp;"["&amp;K$185&amp; "]"),'Country performance'!$A55)</f>
        <v>#REF!</v>
      </c>
      <c r="L199" s="41" t="e" cm="1">
        <f t="array" aca="1" ref="L199" ca="1">L$186*INDEX(INDIRECT("country"&amp;"["&amp;L$185&amp; "]"),'Country performance'!$A55)</f>
        <v>#REF!</v>
      </c>
      <c r="M199" s="41" t="e" cm="1">
        <f t="array" aca="1" ref="M199" ca="1">M$186*INDEX(INDIRECT("country"&amp;"["&amp;M$185&amp; "]"),'Country performance'!$A55)</f>
        <v>#REF!</v>
      </c>
      <c r="N199" s="41" t="e" cm="1">
        <f t="array" aca="1" ref="N199" ca="1">N$186*INDEX(INDIRECT("country"&amp;"["&amp;N$185&amp; "]"),'Country performance'!$A55)</f>
        <v>#REF!</v>
      </c>
      <c r="O199" s="41" t="e" cm="1">
        <f t="array" aca="1" ref="O199" ca="1">O$186*INDEX(INDIRECT("country"&amp;"["&amp;O$185&amp; "]"),'Country performance'!$A55)</f>
        <v>#REF!</v>
      </c>
      <c r="P199" s="41" t="e" cm="1">
        <f t="array" aca="1" ref="P199" ca="1">P$186*INDEX(INDIRECT("country"&amp;"["&amp;P$185&amp; "]"),'Country performance'!$A55)</f>
        <v>#REF!</v>
      </c>
      <c r="Q199" s="41" t="e" cm="1">
        <f t="array" aca="1" ref="Q199" ca="1">Q$186*INDEX(INDIRECT("country"&amp;"["&amp;Q$185&amp; "]"),'Country performance'!$A55)</f>
        <v>#REF!</v>
      </c>
      <c r="R199" t="s">
        <v>662</v>
      </c>
      <c r="S199" s="36">
        <f t="shared" ca="1" si="118"/>
        <v>0</v>
      </c>
      <c r="T199" s="43">
        <f t="shared" ca="1" si="119"/>
        <v>0</v>
      </c>
      <c r="U199">
        <f t="shared" ca="1" si="120"/>
        <v>0</v>
      </c>
      <c r="V199">
        <f t="shared" ca="1" si="117"/>
        <v>0</v>
      </c>
      <c r="W199">
        <f t="shared" ca="1" si="117"/>
        <v>0</v>
      </c>
      <c r="X199">
        <f t="shared" ca="1" si="117"/>
        <v>0</v>
      </c>
      <c r="Y199">
        <f t="shared" ca="1" si="117"/>
        <v>0</v>
      </c>
      <c r="Z199">
        <f t="shared" ca="1" si="117"/>
        <v>0</v>
      </c>
      <c r="AA199">
        <f t="shared" ca="1" si="117"/>
        <v>0</v>
      </c>
      <c r="AB199">
        <f t="shared" ca="1" si="117"/>
        <v>0</v>
      </c>
      <c r="AC199">
        <f t="shared" ca="1" si="117"/>
        <v>0</v>
      </c>
      <c r="AD199">
        <f t="shared" ca="1" si="117"/>
        <v>0</v>
      </c>
      <c r="AE199">
        <f t="shared" ca="1" si="117"/>
        <v>0</v>
      </c>
      <c r="AF199">
        <f t="shared" ca="1" si="117"/>
        <v>0</v>
      </c>
      <c r="AG199">
        <f t="shared" ca="1" si="117"/>
        <v>0</v>
      </c>
      <c r="AI199" s="40"/>
    </row>
    <row r="200" spans="1:35">
      <c r="A200" s="41">
        <f t="shared" ca="1" si="116"/>
        <v>0</v>
      </c>
      <c r="B200" s="42"/>
      <c r="C200" s="30">
        <f t="shared" ca="1" si="112"/>
        <v>0</v>
      </c>
      <c r="D200" s="30" t="str">
        <f>'Country performance'!B14</f>
        <v>Corruption Perceptions Index CPI (2021)</v>
      </c>
      <c r="E200" s="41" t="e" cm="1">
        <f t="array" aca="1" ref="E200" ca="1">E$186*INDEX(INDIRECT("country"&amp;"["&amp;E$185&amp; "]"),'Country performance'!$A56)</f>
        <v>#REF!</v>
      </c>
      <c r="F200" s="41" t="e" cm="1">
        <f t="array" aca="1" ref="F200" ca="1">F$186*INDEX(INDIRECT("country"&amp;"["&amp;F$185&amp; "]"),'Country performance'!$A56)</f>
        <v>#REF!</v>
      </c>
      <c r="G200" s="41" t="e" cm="1">
        <f t="array" aca="1" ref="G200" ca="1">G$186*INDEX(INDIRECT("country"&amp;"["&amp;G$185&amp; "]"),'Country performance'!$A56)</f>
        <v>#REF!</v>
      </c>
      <c r="H200" s="41" t="e" cm="1">
        <f t="array" aca="1" ref="H200" ca="1">H$186*INDEX(INDIRECT("country"&amp;"["&amp;H$185&amp; "]"),'Country performance'!$A56)</f>
        <v>#REF!</v>
      </c>
      <c r="I200" s="41" t="e" cm="1">
        <f t="array" aca="1" ref="I200" ca="1">I$186*INDEX(INDIRECT("country"&amp;"["&amp;I$185&amp; "]"),'Country performance'!$A56)</f>
        <v>#REF!</v>
      </c>
      <c r="J200" s="41" t="e" cm="1">
        <f t="array" aca="1" ref="J200" ca="1">J$186*INDEX(INDIRECT("country"&amp;"["&amp;J$185&amp; "]"),'Country performance'!$A56)</f>
        <v>#REF!</v>
      </c>
      <c r="K200" s="41" t="e" cm="1">
        <f t="array" aca="1" ref="K200" ca="1">K$186*INDEX(INDIRECT("country"&amp;"["&amp;K$185&amp; "]"),'Country performance'!$A56)</f>
        <v>#REF!</v>
      </c>
      <c r="L200" s="41" t="e" cm="1">
        <f t="array" aca="1" ref="L200" ca="1">L$186*INDEX(INDIRECT("country"&amp;"["&amp;L$185&amp; "]"),'Country performance'!$A56)</f>
        <v>#REF!</v>
      </c>
      <c r="M200" s="41" t="e" cm="1">
        <f t="array" aca="1" ref="M200" ca="1">M$186*INDEX(INDIRECT("country"&amp;"["&amp;M$185&amp; "]"),'Country performance'!$A56)</f>
        <v>#REF!</v>
      </c>
      <c r="N200" s="41" t="e" cm="1">
        <f t="array" aca="1" ref="N200" ca="1">N$186*INDEX(INDIRECT("country"&amp;"["&amp;N$185&amp; "]"),'Country performance'!$A56)</f>
        <v>#REF!</v>
      </c>
      <c r="O200" s="41" t="e" cm="1">
        <f t="array" aca="1" ref="O200" ca="1">O$186*INDEX(INDIRECT("country"&amp;"["&amp;O$185&amp; "]"),'Country performance'!$A56)</f>
        <v>#REF!</v>
      </c>
      <c r="P200" s="41" t="e" cm="1">
        <f t="array" aca="1" ref="P200" ca="1">P$186*INDEX(INDIRECT("country"&amp;"["&amp;P$185&amp; "]"),'Country performance'!$A56)</f>
        <v>#REF!</v>
      </c>
      <c r="Q200" s="41" t="e" cm="1">
        <f t="array" aca="1" ref="Q200" ca="1">Q$186*INDEX(INDIRECT("country"&amp;"["&amp;Q$185&amp; "]"),'Country performance'!$A56)</f>
        <v>#REF!</v>
      </c>
      <c r="R200" t="s">
        <v>662</v>
      </c>
      <c r="S200" s="36">
        <f t="shared" ca="1" si="118"/>
        <v>0</v>
      </c>
      <c r="T200" s="43">
        <f t="shared" ca="1" si="119"/>
        <v>0</v>
      </c>
      <c r="U200">
        <f t="shared" ca="1" si="120"/>
        <v>0</v>
      </c>
      <c r="V200">
        <f t="shared" ca="1" si="117"/>
        <v>0</v>
      </c>
      <c r="W200">
        <f t="shared" ca="1" si="117"/>
        <v>0</v>
      </c>
      <c r="X200">
        <f t="shared" ca="1" si="117"/>
        <v>0</v>
      </c>
      <c r="Y200">
        <f t="shared" ca="1" si="117"/>
        <v>0</v>
      </c>
      <c r="Z200">
        <f t="shared" ca="1" si="117"/>
        <v>0</v>
      </c>
      <c r="AA200">
        <f t="shared" ca="1" si="117"/>
        <v>0</v>
      </c>
      <c r="AB200">
        <f t="shared" ca="1" si="117"/>
        <v>0</v>
      </c>
      <c r="AC200">
        <f t="shared" ca="1" si="117"/>
        <v>0</v>
      </c>
      <c r="AD200">
        <f t="shared" ca="1" si="117"/>
        <v>0</v>
      </c>
      <c r="AE200">
        <f t="shared" ca="1" si="117"/>
        <v>0</v>
      </c>
      <c r="AF200">
        <f t="shared" ca="1" si="117"/>
        <v>0</v>
      </c>
      <c r="AG200">
        <f t="shared" ca="1" si="117"/>
        <v>0</v>
      </c>
      <c r="AI200" s="40"/>
    </row>
    <row r="201" spans="1:35">
      <c r="A201" s="41">
        <f t="shared" ca="1" si="116"/>
        <v>0</v>
      </c>
      <c r="B201" s="42"/>
      <c r="C201" s="30">
        <f t="shared" ca="1" si="112"/>
        <v>0</v>
      </c>
      <c r="D201" s="30" t="str">
        <f>'Country performance'!B15</f>
        <v>Human Development Index HDI (2019)</v>
      </c>
      <c r="E201" s="41" t="e" cm="1">
        <f t="array" aca="1" ref="E201" ca="1">E$186*INDEX(INDIRECT("country"&amp;"["&amp;E$185&amp; "]"),'Country performance'!$A57)</f>
        <v>#REF!</v>
      </c>
      <c r="F201" s="41" t="e" cm="1">
        <f t="array" aca="1" ref="F201" ca="1">F$186*INDEX(INDIRECT("country"&amp;"["&amp;F$185&amp; "]"),'Country performance'!$A57)</f>
        <v>#REF!</v>
      </c>
      <c r="G201" s="41" t="e" cm="1">
        <f t="array" aca="1" ref="G201" ca="1">G$186*INDEX(INDIRECT("country"&amp;"["&amp;G$185&amp; "]"),'Country performance'!$A57)</f>
        <v>#REF!</v>
      </c>
      <c r="H201" s="41" t="e" cm="1">
        <f t="array" aca="1" ref="H201" ca="1">H$186*INDEX(INDIRECT("country"&amp;"["&amp;H$185&amp; "]"),'Country performance'!$A57)</f>
        <v>#REF!</v>
      </c>
      <c r="I201" s="41" t="e" cm="1">
        <f t="array" aca="1" ref="I201" ca="1">I$186*INDEX(INDIRECT("country"&amp;"["&amp;I$185&amp; "]"),'Country performance'!$A57)</f>
        <v>#REF!</v>
      </c>
      <c r="J201" s="41" t="e" cm="1">
        <f t="array" aca="1" ref="J201" ca="1">J$186*INDEX(INDIRECT("country"&amp;"["&amp;J$185&amp; "]"),'Country performance'!$A57)</f>
        <v>#REF!</v>
      </c>
      <c r="K201" s="41" t="e" cm="1">
        <f t="array" aca="1" ref="K201" ca="1">K$186*INDEX(INDIRECT("country"&amp;"["&amp;K$185&amp; "]"),'Country performance'!$A57)</f>
        <v>#REF!</v>
      </c>
      <c r="L201" s="41" t="e" cm="1">
        <f t="array" aca="1" ref="L201" ca="1">L$186*INDEX(INDIRECT("country"&amp;"["&amp;L$185&amp; "]"),'Country performance'!$A57)</f>
        <v>#REF!</v>
      </c>
      <c r="M201" s="41" t="e" cm="1">
        <f t="array" aca="1" ref="M201" ca="1">M$186*INDEX(INDIRECT("country"&amp;"["&amp;M$185&amp; "]"),'Country performance'!$A57)</f>
        <v>#REF!</v>
      </c>
      <c r="N201" s="41" t="e" cm="1">
        <f t="array" aca="1" ref="N201" ca="1">N$186*INDEX(INDIRECT("country"&amp;"["&amp;N$185&amp; "]"),'Country performance'!$A57)</f>
        <v>#REF!</v>
      </c>
      <c r="O201" s="41" t="e" cm="1">
        <f t="array" aca="1" ref="O201" ca="1">O$186*INDEX(INDIRECT("country"&amp;"["&amp;O$185&amp; "]"),'Country performance'!$A57)</f>
        <v>#REF!</v>
      </c>
      <c r="P201" s="41" t="e" cm="1">
        <f t="array" aca="1" ref="P201" ca="1">P$186*INDEX(INDIRECT("country"&amp;"["&amp;P$185&amp; "]"),'Country performance'!$A57)</f>
        <v>#REF!</v>
      </c>
      <c r="Q201" s="41" t="e" cm="1">
        <f t="array" aca="1" ref="Q201" ca="1">Q$186*INDEX(INDIRECT("country"&amp;"["&amp;Q$185&amp; "]"),'Country performance'!$A57)</f>
        <v>#REF!</v>
      </c>
      <c r="R201" t="s">
        <v>662</v>
      </c>
      <c r="S201" s="36">
        <f t="shared" ca="1" si="118"/>
        <v>0</v>
      </c>
      <c r="T201" s="43">
        <f t="shared" ca="1" si="119"/>
        <v>0</v>
      </c>
      <c r="U201">
        <f t="shared" ca="1" si="120"/>
        <v>0</v>
      </c>
      <c r="V201">
        <f t="shared" ca="1" si="117"/>
        <v>0</v>
      </c>
      <c r="W201">
        <f t="shared" ca="1" si="117"/>
        <v>0</v>
      </c>
      <c r="X201">
        <f t="shared" ca="1" si="117"/>
        <v>0</v>
      </c>
      <c r="Y201">
        <f t="shared" ca="1" si="117"/>
        <v>0</v>
      </c>
      <c r="Z201">
        <f t="shared" ca="1" si="117"/>
        <v>0</v>
      </c>
      <c r="AA201">
        <f t="shared" ca="1" si="117"/>
        <v>0</v>
      </c>
      <c r="AB201">
        <f t="shared" ca="1" si="117"/>
        <v>0</v>
      </c>
      <c r="AC201">
        <f t="shared" ca="1" si="117"/>
        <v>0</v>
      </c>
      <c r="AD201">
        <f t="shared" ca="1" si="117"/>
        <v>0</v>
      </c>
      <c r="AE201">
        <f t="shared" ca="1" si="117"/>
        <v>0</v>
      </c>
      <c r="AF201">
        <f t="shared" ca="1" si="117"/>
        <v>0</v>
      </c>
      <c r="AG201">
        <f t="shared" ca="1" si="117"/>
        <v>0</v>
      </c>
      <c r="AI201" s="40"/>
    </row>
    <row r="202" spans="1:35">
      <c r="A202" s="41">
        <f ca="1">_xlfn.AGGREGATE(9,6,E202:Q202)</f>
        <v>0</v>
      </c>
      <c r="B202" s="42"/>
      <c r="C202" s="30">
        <f t="shared" ca="1" si="112"/>
        <v>0</v>
      </c>
      <c r="D202" s="30" t="str">
        <f>'Country performance'!B16</f>
        <v>Natural disaster Index (NDI) (2013)</v>
      </c>
      <c r="E202" s="41" t="e" cm="1">
        <f t="array" aca="1" ref="E202" ca="1">E$186*INDEX(INDIRECT("country"&amp;"["&amp;E$185&amp; "]"),'Country performance'!$A58)</f>
        <v>#REF!</v>
      </c>
      <c r="F202" s="41" t="e" cm="1">
        <f t="array" aca="1" ref="F202" ca="1">F$186*INDEX(INDIRECT("country"&amp;"["&amp;F$185&amp; "]"),'Country performance'!$A58)</f>
        <v>#REF!</v>
      </c>
      <c r="G202" s="41" t="e" cm="1">
        <f t="array" aca="1" ref="G202" ca="1">G$186*INDEX(INDIRECT("country"&amp;"["&amp;G$185&amp; "]"),'Country performance'!$A58)</f>
        <v>#REF!</v>
      </c>
      <c r="H202" s="41" t="e" cm="1">
        <f t="array" aca="1" ref="H202" ca="1">H$186*INDEX(INDIRECT("country"&amp;"["&amp;H$185&amp; "]"),'Country performance'!$A58)</f>
        <v>#REF!</v>
      </c>
      <c r="I202" s="41" t="e" cm="1">
        <f t="array" aca="1" ref="I202" ca="1">I$186*INDEX(INDIRECT("country"&amp;"["&amp;I$185&amp; "]"),'Country performance'!$A58)</f>
        <v>#REF!</v>
      </c>
      <c r="J202" s="41" t="e" cm="1">
        <f t="array" aca="1" ref="J202" ca="1">J$186*INDEX(INDIRECT("country"&amp;"["&amp;J$185&amp; "]"),'Country performance'!$A58)</f>
        <v>#REF!</v>
      </c>
      <c r="K202" s="41" t="e" cm="1">
        <f t="array" aca="1" ref="K202" ca="1">K$186*INDEX(INDIRECT("country"&amp;"["&amp;K$185&amp; "]"),'Country performance'!$A58)</f>
        <v>#REF!</v>
      </c>
      <c r="L202" s="41" t="e" cm="1">
        <f t="array" aca="1" ref="L202" ca="1">L$186*INDEX(INDIRECT("country"&amp;"["&amp;L$185&amp; "]"),'Country performance'!$A58)</f>
        <v>#REF!</v>
      </c>
      <c r="M202" s="41" t="e" cm="1">
        <f t="array" aca="1" ref="M202" ca="1">M$186*INDEX(INDIRECT("country"&amp;"["&amp;M$185&amp; "]"),'Country performance'!$A58)</f>
        <v>#REF!</v>
      </c>
      <c r="N202" s="41" t="e" cm="1">
        <f t="array" aca="1" ref="N202" ca="1">N$186*INDEX(INDIRECT("country"&amp;"["&amp;N$185&amp; "]"),'Country performance'!$A58)</f>
        <v>#REF!</v>
      </c>
      <c r="O202" s="41" t="e" cm="1">
        <f t="array" aca="1" ref="O202" ca="1">O$186*INDEX(INDIRECT("country"&amp;"["&amp;O$185&amp; "]"),'Country performance'!$A58)</f>
        <v>#REF!</v>
      </c>
      <c r="P202" s="41" t="e" cm="1">
        <f t="array" aca="1" ref="P202" ca="1">P$186*INDEX(INDIRECT("country"&amp;"["&amp;P$185&amp; "]"),'Country performance'!$A58)</f>
        <v>#REF!</v>
      </c>
      <c r="Q202" s="41" t="e" cm="1">
        <f t="array" aca="1" ref="Q202" ca="1">Q$186*INDEX(INDIRECT("country"&amp;"["&amp;Q$185&amp; "]"),'Country performance'!$A58)</f>
        <v>#REF!</v>
      </c>
      <c r="R202" t="s">
        <v>662</v>
      </c>
      <c r="S202" s="36">
        <f t="shared" ca="1" si="118"/>
        <v>0</v>
      </c>
      <c r="T202" s="43">
        <f t="shared" ca="1" si="119"/>
        <v>0</v>
      </c>
      <c r="U202">
        <f t="shared" ca="1" si="120"/>
        <v>0</v>
      </c>
      <c r="V202">
        <f t="shared" ca="1" si="117"/>
        <v>0</v>
      </c>
      <c r="W202">
        <f t="shared" ca="1" si="117"/>
        <v>0</v>
      </c>
      <c r="X202">
        <f t="shared" ca="1" si="117"/>
        <v>0</v>
      </c>
      <c r="Y202">
        <f t="shared" ca="1" si="117"/>
        <v>0</v>
      </c>
      <c r="Z202">
        <f t="shared" ca="1" si="117"/>
        <v>0</v>
      </c>
      <c r="AA202">
        <f t="shared" ca="1" si="117"/>
        <v>0</v>
      </c>
      <c r="AB202">
        <f t="shared" ca="1" si="117"/>
        <v>0</v>
      </c>
      <c r="AC202">
        <f t="shared" ca="1" si="117"/>
        <v>0</v>
      </c>
      <c r="AD202">
        <f t="shared" ca="1" si="117"/>
        <v>0</v>
      </c>
      <c r="AE202">
        <f t="shared" ca="1" si="117"/>
        <v>0</v>
      </c>
      <c r="AF202">
        <f t="shared" ca="1" si="117"/>
        <v>0</v>
      </c>
      <c r="AG202">
        <f t="shared" ca="1" si="117"/>
        <v>0</v>
      </c>
      <c r="AI202" s="40"/>
    </row>
    <row r="203" spans="1:35">
      <c r="A203" s="41">
        <f t="shared" ref="A203:A206" ca="1" si="121">_xlfn.AGGREGATE(9,6,E203:Q203)</f>
        <v>0</v>
      </c>
      <c r="B203" s="42"/>
      <c r="C203" s="30">
        <f t="shared" ca="1" si="112"/>
        <v>0</v>
      </c>
      <c r="D203" s="30" t="str">
        <f>'Country performance'!B17</f>
        <v>Economic Vulnerability Index (2024)</v>
      </c>
      <c r="E203" s="41" t="e" cm="1">
        <f t="array" aca="1" ref="E203" ca="1">E$186*INDEX(INDIRECT("country"&amp;"["&amp;E$185&amp; "]"),'Country performance'!$A59)</f>
        <v>#REF!</v>
      </c>
      <c r="F203" s="41" t="e" cm="1">
        <f t="array" aca="1" ref="F203" ca="1">F$186*INDEX(INDIRECT("country"&amp;"["&amp;F$185&amp; "]"),'Country performance'!$A59)</f>
        <v>#REF!</v>
      </c>
      <c r="G203" s="41" t="e" cm="1">
        <f t="array" aca="1" ref="G203" ca="1">G$186*INDEX(INDIRECT("country"&amp;"["&amp;G$185&amp; "]"),'Country performance'!$A59)</f>
        <v>#REF!</v>
      </c>
      <c r="H203" s="41" t="e" cm="1">
        <f t="array" aca="1" ref="H203" ca="1">H$186*INDEX(INDIRECT("country"&amp;"["&amp;H$185&amp; "]"),'Country performance'!$A59)</f>
        <v>#REF!</v>
      </c>
      <c r="I203" s="41" t="e" cm="1">
        <f t="array" aca="1" ref="I203" ca="1">I$186*INDEX(INDIRECT("country"&amp;"["&amp;I$185&amp; "]"),'Country performance'!$A59)</f>
        <v>#REF!</v>
      </c>
      <c r="J203" s="41" t="e" cm="1">
        <f t="array" aca="1" ref="J203" ca="1">J$186*INDEX(INDIRECT("country"&amp;"["&amp;J$185&amp; "]"),'Country performance'!$A59)</f>
        <v>#REF!</v>
      </c>
      <c r="K203" s="41" t="e" cm="1">
        <f t="array" aca="1" ref="K203" ca="1">K$186*INDEX(INDIRECT("country"&amp;"["&amp;K$185&amp; "]"),'Country performance'!$A59)</f>
        <v>#REF!</v>
      </c>
      <c r="L203" s="41" t="e" cm="1">
        <f t="array" aca="1" ref="L203" ca="1">L$186*INDEX(INDIRECT("country"&amp;"["&amp;L$185&amp; "]"),'Country performance'!$A59)</f>
        <v>#REF!</v>
      </c>
      <c r="M203" s="41" t="e" cm="1">
        <f t="array" aca="1" ref="M203" ca="1">M$186*INDEX(INDIRECT("country"&amp;"["&amp;M$185&amp; "]"),'Country performance'!$A59)</f>
        <v>#REF!</v>
      </c>
      <c r="N203" s="41" t="e" cm="1">
        <f t="array" aca="1" ref="N203" ca="1">N$186*INDEX(INDIRECT("country"&amp;"["&amp;N$185&amp; "]"),'Country performance'!$A59)</f>
        <v>#REF!</v>
      </c>
      <c r="O203" s="41" t="e" cm="1">
        <f t="array" aca="1" ref="O203" ca="1">O$186*INDEX(INDIRECT("country"&amp;"["&amp;O$185&amp; "]"),'Country performance'!$A59)</f>
        <v>#REF!</v>
      </c>
      <c r="P203" s="41" t="e" cm="1">
        <f t="array" aca="1" ref="P203" ca="1">P$186*INDEX(INDIRECT("country"&amp;"["&amp;P$185&amp; "]"),'Country performance'!$A59)</f>
        <v>#REF!</v>
      </c>
      <c r="Q203" s="41" t="e" cm="1">
        <f t="array" aca="1" ref="Q203" ca="1">Q$186*INDEX(INDIRECT("country"&amp;"["&amp;Q$185&amp; "]"),'Country performance'!$A59)</f>
        <v>#REF!</v>
      </c>
      <c r="R203" t="s">
        <v>662</v>
      </c>
      <c r="S203" s="36">
        <f t="shared" ca="1" si="118"/>
        <v>0</v>
      </c>
      <c r="T203" s="43">
        <f t="shared" ca="1" si="119"/>
        <v>0</v>
      </c>
      <c r="U203">
        <f t="shared" ca="1" si="120"/>
        <v>0</v>
      </c>
      <c r="V203">
        <f t="shared" ca="1" si="117"/>
        <v>0</v>
      </c>
      <c r="W203">
        <f t="shared" ca="1" si="117"/>
        <v>0</v>
      </c>
      <c r="X203">
        <f t="shared" ca="1" si="117"/>
        <v>0</v>
      </c>
      <c r="Y203">
        <f t="shared" ca="1" si="117"/>
        <v>0</v>
      </c>
      <c r="Z203">
        <f t="shared" ca="1" si="117"/>
        <v>0</v>
      </c>
      <c r="AA203">
        <f t="shared" ca="1" si="117"/>
        <v>0</v>
      </c>
      <c r="AB203">
        <f t="shared" ca="1" si="117"/>
        <v>0</v>
      </c>
      <c r="AC203">
        <f t="shared" ca="1" si="117"/>
        <v>0</v>
      </c>
      <c r="AD203">
        <f t="shared" ca="1" si="117"/>
        <v>0</v>
      </c>
      <c r="AE203">
        <f t="shared" ca="1" si="117"/>
        <v>0</v>
      </c>
      <c r="AF203">
        <f t="shared" ca="1" si="117"/>
        <v>0</v>
      </c>
      <c r="AG203">
        <f t="shared" ca="1" si="117"/>
        <v>0</v>
      </c>
      <c r="AI203" s="40"/>
    </row>
    <row r="204" spans="1:35">
      <c r="A204" s="41">
        <f t="shared" ca="1" si="121"/>
        <v>0</v>
      </c>
      <c r="B204" s="42"/>
      <c r="C204" s="30">
        <f t="shared" ca="1" si="112"/>
        <v>0</v>
      </c>
      <c r="D204" s="30" t="str">
        <f>'Country performance'!B18</f>
        <v>Economic Vulnerability Index - Share of agriculture, forestry and fisheries (2024)</v>
      </c>
      <c r="E204" s="41" t="e" cm="1">
        <f t="array" aca="1" ref="E204" ca="1">E$186*INDEX(INDIRECT("country"&amp;"["&amp;E$185&amp; "]"),'Country performance'!$A60)</f>
        <v>#REF!</v>
      </c>
      <c r="F204" s="41" t="e" cm="1">
        <f t="array" aca="1" ref="F204" ca="1">F$186*INDEX(INDIRECT("country"&amp;"["&amp;F$185&amp; "]"),'Country performance'!$A60)</f>
        <v>#REF!</v>
      </c>
      <c r="G204" s="41" t="e" cm="1">
        <f t="array" aca="1" ref="G204" ca="1">G$186*INDEX(INDIRECT("country"&amp;"["&amp;G$185&amp; "]"),'Country performance'!$A60)</f>
        <v>#REF!</v>
      </c>
      <c r="H204" s="41" t="e" cm="1">
        <f t="array" aca="1" ref="H204" ca="1">H$186*INDEX(INDIRECT("country"&amp;"["&amp;H$185&amp; "]"),'Country performance'!$A60)</f>
        <v>#REF!</v>
      </c>
      <c r="I204" s="41" t="e" cm="1">
        <f t="array" aca="1" ref="I204" ca="1">I$186*INDEX(INDIRECT("country"&amp;"["&amp;I$185&amp; "]"),'Country performance'!$A60)</f>
        <v>#REF!</v>
      </c>
      <c r="J204" s="41" t="e" cm="1">
        <f t="array" aca="1" ref="J204" ca="1">J$186*INDEX(INDIRECT("country"&amp;"["&amp;J$185&amp; "]"),'Country performance'!$A60)</f>
        <v>#REF!</v>
      </c>
      <c r="K204" s="41" t="e" cm="1">
        <f t="array" aca="1" ref="K204" ca="1">K$186*INDEX(INDIRECT("country"&amp;"["&amp;K$185&amp; "]"),'Country performance'!$A60)</f>
        <v>#REF!</v>
      </c>
      <c r="L204" s="41" t="e" cm="1">
        <f t="array" aca="1" ref="L204" ca="1">L$186*INDEX(INDIRECT("country"&amp;"["&amp;L$185&amp; "]"),'Country performance'!$A60)</f>
        <v>#REF!</v>
      </c>
      <c r="M204" s="41" t="e" cm="1">
        <f t="array" aca="1" ref="M204" ca="1">M$186*INDEX(INDIRECT("country"&amp;"["&amp;M$185&amp; "]"),'Country performance'!$A60)</f>
        <v>#REF!</v>
      </c>
      <c r="N204" s="41" t="e" cm="1">
        <f t="array" aca="1" ref="N204" ca="1">N$186*INDEX(INDIRECT("country"&amp;"["&amp;N$185&amp; "]"),'Country performance'!$A60)</f>
        <v>#REF!</v>
      </c>
      <c r="O204" s="41" t="e" cm="1">
        <f t="array" aca="1" ref="O204" ca="1">O$186*INDEX(INDIRECT("country"&amp;"["&amp;O$185&amp; "]"),'Country performance'!$A60)</f>
        <v>#REF!</v>
      </c>
      <c r="P204" s="41" t="e" cm="1">
        <f t="array" aca="1" ref="P204" ca="1">P$186*INDEX(INDIRECT("country"&amp;"["&amp;P$185&amp; "]"),'Country performance'!$A60)</f>
        <v>#REF!</v>
      </c>
      <c r="Q204" s="41" t="e" cm="1">
        <f t="array" aca="1" ref="Q204" ca="1">Q$186*INDEX(INDIRECT("country"&amp;"["&amp;Q$185&amp; "]"),'Country performance'!$A60)</f>
        <v>#REF!</v>
      </c>
      <c r="R204" t="s">
        <v>662</v>
      </c>
      <c r="S204" s="36">
        <f t="shared" ca="1" si="118"/>
        <v>0</v>
      </c>
      <c r="T204" s="43">
        <f t="shared" ca="1" si="119"/>
        <v>0</v>
      </c>
      <c r="U204">
        <f ca="1">IFERROR((E204/E204-1),E$186)</f>
        <v>0</v>
      </c>
      <c r="V204">
        <f t="shared" ca="1" si="120"/>
        <v>0</v>
      </c>
      <c r="W204">
        <f t="shared" ca="1" si="120"/>
        <v>0</v>
      </c>
      <c r="X204">
        <f t="shared" ca="1" si="120"/>
        <v>0</v>
      </c>
      <c r="Y204">
        <f t="shared" ca="1" si="120"/>
        <v>0</v>
      </c>
      <c r="Z204">
        <f t="shared" ca="1" si="120"/>
        <v>0</v>
      </c>
      <c r="AA204">
        <f t="shared" ca="1" si="120"/>
        <v>0</v>
      </c>
      <c r="AB204">
        <f t="shared" ca="1" si="120"/>
        <v>0</v>
      </c>
      <c r="AC204">
        <f t="shared" ca="1" si="120"/>
        <v>0</v>
      </c>
      <c r="AD204">
        <f t="shared" ca="1" si="120"/>
        <v>0</v>
      </c>
      <c r="AE204">
        <f t="shared" ca="1" si="120"/>
        <v>0</v>
      </c>
      <c r="AF204">
        <f t="shared" ca="1" si="120"/>
        <v>0</v>
      </c>
      <c r="AG204">
        <f t="shared" ca="1" si="120"/>
        <v>0</v>
      </c>
      <c r="AI204" s="40"/>
    </row>
    <row r="205" spans="1:35">
      <c r="A205" s="41">
        <f t="shared" ca="1" si="121"/>
        <v>0</v>
      </c>
      <c r="B205" s="42"/>
      <c r="C205" s="30">
        <f t="shared" ca="1" si="112"/>
        <v>0</v>
      </c>
      <c r="D205" s="30" t="str">
        <f>'Country performance'!B19</f>
        <v xml:space="preserve">Economic Vulnerability Index - Remoteness and landlockedness (2024)		</v>
      </c>
      <c r="E205" s="41" t="e" cm="1">
        <f t="array" aca="1" ref="E205" ca="1">E$186*INDEX(INDIRECT("country"&amp;"["&amp;E$185&amp; "]"),'Country performance'!$A61)</f>
        <v>#REF!</v>
      </c>
      <c r="F205" s="41" t="e" cm="1">
        <f t="array" aca="1" ref="F205" ca="1">F$186*INDEX(INDIRECT("country"&amp;"["&amp;F$185&amp; "]"),'Country performance'!$A61)</f>
        <v>#REF!</v>
      </c>
      <c r="G205" s="41" t="e" cm="1">
        <f t="array" aca="1" ref="G205" ca="1">G$186*INDEX(INDIRECT("country"&amp;"["&amp;G$185&amp; "]"),'Country performance'!$A61)</f>
        <v>#REF!</v>
      </c>
      <c r="H205" s="41" t="e" cm="1">
        <f t="array" aca="1" ref="H205" ca="1">H$186*INDEX(INDIRECT("country"&amp;"["&amp;H$185&amp; "]"),'Country performance'!$A61)</f>
        <v>#REF!</v>
      </c>
      <c r="I205" s="41" t="e" cm="1">
        <f t="array" aca="1" ref="I205" ca="1">I$186*INDEX(INDIRECT("country"&amp;"["&amp;I$185&amp; "]"),'Country performance'!$A61)</f>
        <v>#REF!</v>
      </c>
      <c r="J205" s="41" t="e" cm="1">
        <f t="array" aca="1" ref="J205" ca="1">J$186*INDEX(INDIRECT("country"&amp;"["&amp;J$185&amp; "]"),'Country performance'!$A61)</f>
        <v>#REF!</v>
      </c>
      <c r="K205" s="41" t="e" cm="1">
        <f t="array" aca="1" ref="K205" ca="1">K$186*INDEX(INDIRECT("country"&amp;"["&amp;K$185&amp; "]"),'Country performance'!$A61)</f>
        <v>#REF!</v>
      </c>
      <c r="L205" s="41" t="e" cm="1">
        <f t="array" aca="1" ref="L205" ca="1">L$186*INDEX(INDIRECT("country"&amp;"["&amp;L$185&amp; "]"),'Country performance'!$A61)</f>
        <v>#REF!</v>
      </c>
      <c r="M205" s="41" t="e" cm="1">
        <f t="array" aca="1" ref="M205" ca="1">M$186*INDEX(INDIRECT("country"&amp;"["&amp;M$185&amp; "]"),'Country performance'!$A61)</f>
        <v>#REF!</v>
      </c>
      <c r="N205" s="41" t="e" cm="1">
        <f t="array" aca="1" ref="N205" ca="1">N$186*INDEX(INDIRECT("country"&amp;"["&amp;N$185&amp; "]"),'Country performance'!$A61)</f>
        <v>#REF!</v>
      </c>
      <c r="O205" s="41" t="e" cm="1">
        <f t="array" aca="1" ref="O205" ca="1">O$186*INDEX(INDIRECT("country"&amp;"["&amp;O$185&amp; "]"),'Country performance'!$A61)</f>
        <v>#REF!</v>
      </c>
      <c r="P205" s="41" t="e" cm="1">
        <f t="array" aca="1" ref="P205" ca="1">P$186*INDEX(INDIRECT("country"&amp;"["&amp;P$185&amp; "]"),'Country performance'!$A61)</f>
        <v>#REF!</v>
      </c>
      <c r="Q205" s="41" t="e" cm="1">
        <f t="array" aca="1" ref="Q205" ca="1">Q$186*INDEX(INDIRECT("country"&amp;"["&amp;Q$185&amp; "]"),'Country performance'!$A61)</f>
        <v>#REF!</v>
      </c>
      <c r="R205" t="s">
        <v>662</v>
      </c>
      <c r="S205" s="36">
        <f t="shared" ca="1" si="118"/>
        <v>0</v>
      </c>
      <c r="T205" s="43">
        <f t="shared" ca="1" si="119"/>
        <v>0</v>
      </c>
      <c r="U205">
        <f t="shared" ca="1" si="120"/>
        <v>0</v>
      </c>
      <c r="V205">
        <f t="shared" ca="1" si="120"/>
        <v>0</v>
      </c>
      <c r="W205">
        <f t="shared" ca="1" si="120"/>
        <v>0</v>
      </c>
      <c r="X205">
        <f t="shared" ca="1" si="120"/>
        <v>0</v>
      </c>
      <c r="Y205">
        <f t="shared" ca="1" si="120"/>
        <v>0</v>
      </c>
      <c r="Z205">
        <f t="shared" ca="1" si="120"/>
        <v>0</v>
      </c>
      <c r="AA205">
        <f t="shared" ca="1" si="120"/>
        <v>0</v>
      </c>
      <c r="AB205">
        <f t="shared" ca="1" si="120"/>
        <v>0</v>
      </c>
      <c r="AC205">
        <f t="shared" ca="1" si="120"/>
        <v>0</v>
      </c>
      <c r="AD205">
        <f t="shared" ca="1" si="120"/>
        <v>0</v>
      </c>
      <c r="AE205">
        <f t="shared" ca="1" si="120"/>
        <v>0</v>
      </c>
      <c r="AF205">
        <f t="shared" ca="1" si="120"/>
        <v>0</v>
      </c>
      <c r="AG205">
        <f t="shared" ca="1" si="120"/>
        <v>0</v>
      </c>
      <c r="AI205" s="40"/>
    </row>
    <row r="206" spans="1:35">
      <c r="A206" s="41">
        <f t="shared" ca="1" si="121"/>
        <v>0</v>
      </c>
      <c r="B206" s="42"/>
      <c r="C206" s="30">
        <f t="shared" ca="1" si="112"/>
        <v>0</v>
      </c>
      <c r="D206" s="30" t="str">
        <f>'Country performance'!B20</f>
        <v>Economic Vulnerability Index - Export concentration (2024)</v>
      </c>
      <c r="E206" s="41" t="e" cm="1">
        <f t="array" aca="1" ref="E206" ca="1">E$186*INDEX(INDIRECT("country"&amp;"["&amp;E$185&amp; "]"),'Country performance'!$A62)</f>
        <v>#REF!</v>
      </c>
      <c r="F206" s="41" t="e" cm="1">
        <f t="array" aca="1" ref="F206" ca="1">F$186*INDEX(INDIRECT("country"&amp;"["&amp;F$185&amp; "]"),'Country performance'!$A62)</f>
        <v>#REF!</v>
      </c>
      <c r="G206" s="41" t="e" cm="1">
        <f t="array" aca="1" ref="G206" ca="1">G$186*INDEX(INDIRECT("country"&amp;"["&amp;G$185&amp; "]"),'Country performance'!$A62)</f>
        <v>#REF!</v>
      </c>
      <c r="H206" s="41" t="e" cm="1">
        <f t="array" aca="1" ref="H206" ca="1">H$186*INDEX(INDIRECT("country"&amp;"["&amp;H$185&amp; "]"),'Country performance'!$A62)</f>
        <v>#REF!</v>
      </c>
      <c r="I206" s="41" t="e" cm="1">
        <f t="array" aca="1" ref="I206" ca="1">I$186*INDEX(INDIRECT("country"&amp;"["&amp;I$185&amp; "]"),'Country performance'!$A62)</f>
        <v>#REF!</v>
      </c>
      <c r="J206" s="41" t="e" cm="1">
        <f t="array" aca="1" ref="J206" ca="1">J$186*INDEX(INDIRECT("country"&amp;"["&amp;J$185&amp; "]"),'Country performance'!$A62)</f>
        <v>#REF!</v>
      </c>
      <c r="K206" s="41" t="e" cm="1">
        <f t="array" aca="1" ref="K206" ca="1">K$186*INDEX(INDIRECT("country"&amp;"["&amp;K$185&amp; "]"),'Country performance'!$A62)</f>
        <v>#REF!</v>
      </c>
      <c r="L206" s="41" t="e" cm="1">
        <f t="array" aca="1" ref="L206" ca="1">L$186*INDEX(INDIRECT("country"&amp;"["&amp;L$185&amp; "]"),'Country performance'!$A62)</f>
        <v>#REF!</v>
      </c>
      <c r="M206" s="41" t="e" cm="1">
        <f t="array" aca="1" ref="M206" ca="1">M$186*INDEX(INDIRECT("country"&amp;"["&amp;M$185&amp; "]"),'Country performance'!$A62)</f>
        <v>#REF!</v>
      </c>
      <c r="N206" s="41" t="e" cm="1">
        <f t="array" aca="1" ref="N206" ca="1">N$186*INDEX(INDIRECT("country"&amp;"["&amp;N$185&amp; "]"),'Country performance'!$A62)</f>
        <v>#REF!</v>
      </c>
      <c r="O206" s="41" t="e" cm="1">
        <f t="array" aca="1" ref="O206" ca="1">O$186*INDEX(INDIRECT("country"&amp;"["&amp;O$185&amp; "]"),'Country performance'!$A62)</f>
        <v>#REF!</v>
      </c>
      <c r="P206" s="41" t="e" cm="1">
        <f t="array" aca="1" ref="P206" ca="1">P$186*INDEX(INDIRECT("country"&amp;"["&amp;P$185&amp; "]"),'Country performance'!$A62)</f>
        <v>#REF!</v>
      </c>
      <c r="Q206" s="41" t="e" cm="1">
        <f t="array" aca="1" ref="Q206" ca="1">Q$186*INDEX(INDIRECT("country"&amp;"["&amp;Q$185&amp; "]"),'Country performance'!$A62)</f>
        <v>#REF!</v>
      </c>
      <c r="R206" t="s">
        <v>662</v>
      </c>
      <c r="S206" s="36">
        <f t="shared" ca="1" si="118"/>
        <v>0</v>
      </c>
      <c r="T206" s="43">
        <f t="shared" ca="1" si="119"/>
        <v>0</v>
      </c>
      <c r="U206">
        <f t="shared" ca="1" si="120"/>
        <v>0</v>
      </c>
      <c r="V206">
        <f t="shared" ca="1" si="120"/>
        <v>0</v>
      </c>
      <c r="W206">
        <f t="shared" ca="1" si="120"/>
        <v>0</v>
      </c>
      <c r="X206">
        <f t="shared" ca="1" si="120"/>
        <v>0</v>
      </c>
      <c r="Y206">
        <f t="shared" ca="1" si="120"/>
        <v>0</v>
      </c>
      <c r="Z206">
        <f t="shared" ca="1" si="120"/>
        <v>0</v>
      </c>
      <c r="AA206">
        <f t="shared" ca="1" si="120"/>
        <v>0</v>
      </c>
      <c r="AB206">
        <f t="shared" ca="1" si="120"/>
        <v>0</v>
      </c>
      <c r="AC206">
        <f t="shared" ca="1" si="120"/>
        <v>0</v>
      </c>
      <c r="AD206">
        <f t="shared" ca="1" si="120"/>
        <v>0</v>
      </c>
      <c r="AE206">
        <f t="shared" ca="1" si="120"/>
        <v>0</v>
      </c>
      <c r="AF206">
        <f t="shared" ca="1" si="120"/>
        <v>0</v>
      </c>
      <c r="AG206">
        <f t="shared" ca="1" si="120"/>
        <v>0</v>
      </c>
      <c r="AI206" s="40"/>
    </row>
    <row r="207" spans="1:35">
      <c r="A207" s="41">
        <f t="shared" ref="A207:A227" ca="1" si="122">_xlfn.AGGREGATE(9,6,E207:Q207)</f>
        <v>0</v>
      </c>
      <c r="B207" s="42"/>
      <c r="C207" s="30">
        <f t="shared" ref="C207:C227" ca="1" si="123">T207</f>
        <v>0</v>
      </c>
      <c r="D207" s="30" t="str">
        <f>'Country performance'!B21</f>
        <v>Economic Vulnerability Index - Export instability (2024)</v>
      </c>
      <c r="E207" s="41" t="e" cm="1">
        <f t="array" aca="1" ref="E207" ca="1">E$186*INDEX(INDIRECT("country"&amp;"["&amp;E$185&amp; "]"),'Country performance'!$A63)</f>
        <v>#REF!</v>
      </c>
      <c r="F207" s="41" t="e" cm="1">
        <f t="array" aca="1" ref="F207" ca="1">F$186*INDEX(INDIRECT("country"&amp;"["&amp;F$185&amp; "]"),'Country performance'!$A63)</f>
        <v>#REF!</v>
      </c>
      <c r="G207" s="41" t="e" cm="1">
        <f t="array" aca="1" ref="G207" ca="1">G$186*INDEX(INDIRECT("country"&amp;"["&amp;G$185&amp; "]"),'Country performance'!$A63)</f>
        <v>#REF!</v>
      </c>
      <c r="H207" s="41" t="e" cm="1">
        <f t="array" aca="1" ref="H207" ca="1">H$186*INDEX(INDIRECT("country"&amp;"["&amp;H$185&amp; "]"),'Country performance'!$A63)</f>
        <v>#REF!</v>
      </c>
      <c r="I207" s="41" t="e" cm="1">
        <f t="array" aca="1" ref="I207" ca="1">I$186*INDEX(INDIRECT("country"&amp;"["&amp;I$185&amp; "]"),'Country performance'!$A63)</f>
        <v>#REF!</v>
      </c>
      <c r="J207" s="41" t="e" cm="1">
        <f t="array" aca="1" ref="J207" ca="1">J$186*INDEX(INDIRECT("country"&amp;"["&amp;J$185&amp; "]"),'Country performance'!$A63)</f>
        <v>#REF!</v>
      </c>
      <c r="K207" s="41" t="e" cm="1">
        <f t="array" aca="1" ref="K207" ca="1">K$186*INDEX(INDIRECT("country"&amp;"["&amp;K$185&amp; "]"),'Country performance'!$A63)</f>
        <v>#REF!</v>
      </c>
      <c r="L207" s="41" t="e" cm="1">
        <f t="array" aca="1" ref="L207" ca="1">L$186*INDEX(INDIRECT("country"&amp;"["&amp;L$185&amp; "]"),'Country performance'!$A63)</f>
        <v>#REF!</v>
      </c>
      <c r="M207" s="41" t="e" cm="1">
        <f t="array" aca="1" ref="M207" ca="1">M$186*INDEX(INDIRECT("country"&amp;"["&amp;M$185&amp; "]"),'Country performance'!$A63)</f>
        <v>#REF!</v>
      </c>
      <c r="N207" s="41" t="e" cm="1">
        <f t="array" aca="1" ref="N207" ca="1">N$186*INDEX(INDIRECT("country"&amp;"["&amp;N$185&amp; "]"),'Country performance'!$A63)</f>
        <v>#REF!</v>
      </c>
      <c r="O207" s="41" t="e" cm="1">
        <f t="array" aca="1" ref="O207" ca="1">O$186*INDEX(INDIRECT("country"&amp;"["&amp;O$185&amp; "]"),'Country performance'!$A63)</f>
        <v>#REF!</v>
      </c>
      <c r="P207" s="41" t="e" cm="1">
        <f t="array" aca="1" ref="P207" ca="1">P$186*INDEX(INDIRECT("country"&amp;"["&amp;P$185&amp; "]"),'Country performance'!$A63)</f>
        <v>#REF!</v>
      </c>
      <c r="Q207" s="41" t="e" cm="1">
        <f t="array" aca="1" ref="Q207" ca="1">Q$186*INDEX(INDIRECT("country"&amp;"["&amp;Q$185&amp; "]"),'Country performance'!$A63)</f>
        <v>#REF!</v>
      </c>
      <c r="R207" t="s">
        <v>662</v>
      </c>
      <c r="S207" s="36">
        <f t="shared" ca="1" si="118"/>
        <v>0</v>
      </c>
      <c r="T207" s="43">
        <f t="shared" ca="1" si="119"/>
        <v>0</v>
      </c>
      <c r="U207">
        <f t="shared" ref="U207:U227" ca="1" si="124">IFERROR((E207/E207-1),E$186)</f>
        <v>0</v>
      </c>
      <c r="V207">
        <f t="shared" ref="V207:V227" ca="1" si="125">IFERROR((F207/F207-1),F$186)</f>
        <v>0</v>
      </c>
      <c r="W207">
        <f t="shared" ref="W207:W227" ca="1" si="126">IFERROR((G207/G207-1),G$186)</f>
        <v>0</v>
      </c>
      <c r="X207">
        <f t="shared" ref="X207:X227" ca="1" si="127">IFERROR((H207/H207-1),H$186)</f>
        <v>0</v>
      </c>
      <c r="Y207">
        <f t="shared" ref="Y207:Y227" ca="1" si="128">IFERROR((I207/I207-1),I$186)</f>
        <v>0</v>
      </c>
      <c r="Z207">
        <f t="shared" ref="Z207:Z227" ca="1" si="129">IFERROR((J207/J207-1),J$186)</f>
        <v>0</v>
      </c>
      <c r="AA207">
        <f t="shared" ref="AA207:AA227" ca="1" si="130">IFERROR((K207/K207-1),K$186)</f>
        <v>0</v>
      </c>
      <c r="AB207">
        <f t="shared" ref="AB207:AB227" ca="1" si="131">IFERROR((L207/L207-1),L$186)</f>
        <v>0</v>
      </c>
      <c r="AC207">
        <f t="shared" ref="AC207:AC227" ca="1" si="132">IFERROR((M207/M207-1),M$186)</f>
        <v>0</v>
      </c>
      <c r="AD207">
        <f t="shared" ref="AD207:AD227" ca="1" si="133">IFERROR((N207/N207-1),N$186)</f>
        <v>0</v>
      </c>
      <c r="AE207">
        <f t="shared" ref="AE207:AE227" ca="1" si="134">IFERROR((O207/O207-1),O$186)</f>
        <v>0</v>
      </c>
      <c r="AF207">
        <f t="shared" ref="AF207:AF227" ca="1" si="135">IFERROR((P207/P207-1),P$186)</f>
        <v>0</v>
      </c>
      <c r="AG207">
        <f t="shared" ref="AG207:AG227" ca="1" si="136">IFERROR((Q207/Q207-1),Q$186)</f>
        <v>0</v>
      </c>
      <c r="AI207" s="40"/>
    </row>
    <row r="208" spans="1:35">
      <c r="A208" s="41">
        <f t="shared" ca="1" si="122"/>
        <v>0</v>
      </c>
      <c r="B208" s="42"/>
      <c r="C208" s="30">
        <f t="shared" ca="1" si="123"/>
        <v>0</v>
      </c>
      <c r="D208" s="30" t="str">
        <f>'Country performance'!B22</f>
        <v>Economic Vulnerability Index - Share of population living in low elevated coastal zones (2024)</v>
      </c>
      <c r="E208" s="41" t="e" cm="1">
        <f t="array" aca="1" ref="E208" ca="1">E$186*INDEX(INDIRECT("country"&amp;"["&amp;E$185&amp; "]"),'Country performance'!$A64)</f>
        <v>#REF!</v>
      </c>
      <c r="F208" s="41" t="e" cm="1">
        <f t="array" aca="1" ref="F208" ca="1">F$186*INDEX(INDIRECT("country"&amp;"["&amp;F$185&amp; "]"),'Country performance'!$A64)</f>
        <v>#REF!</v>
      </c>
      <c r="G208" s="41" t="e" cm="1">
        <f t="array" aca="1" ref="G208" ca="1">G$186*INDEX(INDIRECT("country"&amp;"["&amp;G$185&amp; "]"),'Country performance'!$A64)</f>
        <v>#REF!</v>
      </c>
      <c r="H208" s="41" t="e" cm="1">
        <f t="array" aca="1" ref="H208" ca="1">H$186*INDEX(INDIRECT("country"&amp;"["&amp;H$185&amp; "]"),'Country performance'!$A64)</f>
        <v>#REF!</v>
      </c>
      <c r="I208" s="41" t="e" cm="1">
        <f t="array" aca="1" ref="I208" ca="1">I$186*INDEX(INDIRECT("country"&amp;"["&amp;I$185&amp; "]"),'Country performance'!$A64)</f>
        <v>#REF!</v>
      </c>
      <c r="J208" s="41" t="e" cm="1">
        <f t="array" aca="1" ref="J208" ca="1">J$186*INDEX(INDIRECT("country"&amp;"["&amp;J$185&amp; "]"),'Country performance'!$A64)</f>
        <v>#REF!</v>
      </c>
      <c r="K208" s="41" t="e" cm="1">
        <f t="array" aca="1" ref="K208" ca="1">K$186*INDEX(INDIRECT("country"&amp;"["&amp;K$185&amp; "]"),'Country performance'!$A64)</f>
        <v>#REF!</v>
      </c>
      <c r="L208" s="41" t="e" cm="1">
        <f t="array" aca="1" ref="L208" ca="1">L$186*INDEX(INDIRECT("country"&amp;"["&amp;L$185&amp; "]"),'Country performance'!$A64)</f>
        <v>#REF!</v>
      </c>
      <c r="M208" s="41" t="e" cm="1">
        <f t="array" aca="1" ref="M208" ca="1">M$186*INDEX(INDIRECT("country"&amp;"["&amp;M$185&amp; "]"),'Country performance'!$A64)</f>
        <v>#REF!</v>
      </c>
      <c r="N208" s="41" t="e" cm="1">
        <f t="array" aca="1" ref="N208" ca="1">N$186*INDEX(INDIRECT("country"&amp;"["&amp;N$185&amp; "]"),'Country performance'!$A64)</f>
        <v>#REF!</v>
      </c>
      <c r="O208" s="41" t="e" cm="1">
        <f t="array" aca="1" ref="O208" ca="1">O$186*INDEX(INDIRECT("country"&amp;"["&amp;O$185&amp; "]"),'Country performance'!$A64)</f>
        <v>#REF!</v>
      </c>
      <c r="P208" s="41" t="e" cm="1">
        <f t="array" aca="1" ref="P208" ca="1">P$186*INDEX(INDIRECT("country"&amp;"["&amp;P$185&amp; "]"),'Country performance'!$A64)</f>
        <v>#REF!</v>
      </c>
      <c r="Q208" s="41" t="e" cm="1">
        <f t="array" aca="1" ref="Q208" ca="1">Q$186*INDEX(INDIRECT("country"&amp;"["&amp;Q$185&amp; "]"),'Country performance'!$A64)</f>
        <v>#REF!</v>
      </c>
      <c r="R208" t="s">
        <v>662</v>
      </c>
      <c r="S208" s="36">
        <f t="shared" ca="1" si="118"/>
        <v>0</v>
      </c>
      <c r="T208" s="43">
        <f t="shared" ca="1" si="119"/>
        <v>0</v>
      </c>
      <c r="U208">
        <f t="shared" ca="1" si="124"/>
        <v>0</v>
      </c>
      <c r="V208">
        <f t="shared" ca="1" si="125"/>
        <v>0</v>
      </c>
      <c r="W208">
        <f t="shared" ca="1" si="126"/>
        <v>0</v>
      </c>
      <c r="X208">
        <f t="shared" ca="1" si="127"/>
        <v>0</v>
      </c>
      <c r="Y208">
        <f t="shared" ca="1" si="128"/>
        <v>0</v>
      </c>
      <c r="Z208">
        <f t="shared" ca="1" si="129"/>
        <v>0</v>
      </c>
      <c r="AA208">
        <f t="shared" ca="1" si="130"/>
        <v>0</v>
      </c>
      <c r="AB208">
        <f t="shared" ca="1" si="131"/>
        <v>0</v>
      </c>
      <c r="AC208">
        <f t="shared" ca="1" si="132"/>
        <v>0</v>
      </c>
      <c r="AD208">
        <f t="shared" ca="1" si="133"/>
        <v>0</v>
      </c>
      <c r="AE208">
        <f t="shared" ca="1" si="134"/>
        <v>0</v>
      </c>
      <c r="AF208">
        <f t="shared" ca="1" si="135"/>
        <v>0</v>
      </c>
      <c r="AG208">
        <f t="shared" ca="1" si="136"/>
        <v>0</v>
      </c>
      <c r="AI208" s="40"/>
    </row>
    <row r="209" spans="1:35">
      <c r="A209" s="41">
        <f t="shared" ca="1" si="122"/>
        <v>0</v>
      </c>
      <c r="B209" s="42"/>
      <c r="C209" s="30">
        <f t="shared" ca="1" si="123"/>
        <v>0</v>
      </c>
      <c r="D209" s="30" t="str">
        <f>'Country performance'!B23</f>
        <v xml:space="preserve">Economic Vulnerability Index - Share of population living in drylands (2024) 	</v>
      </c>
      <c r="E209" s="41" t="e" cm="1">
        <f t="array" aca="1" ref="E209" ca="1">E$186*INDEX(INDIRECT("country"&amp;"["&amp;E$185&amp; "]"),'Country performance'!$A65)</f>
        <v>#REF!</v>
      </c>
      <c r="F209" s="41" t="e" cm="1">
        <f t="array" aca="1" ref="F209" ca="1">F$186*INDEX(INDIRECT("country"&amp;"["&amp;F$185&amp; "]"),'Country performance'!$A65)</f>
        <v>#REF!</v>
      </c>
      <c r="G209" s="41" t="e" cm="1">
        <f t="array" aca="1" ref="G209" ca="1">G$186*INDEX(INDIRECT("country"&amp;"["&amp;G$185&amp; "]"),'Country performance'!$A65)</f>
        <v>#REF!</v>
      </c>
      <c r="H209" s="41" t="e" cm="1">
        <f t="array" aca="1" ref="H209" ca="1">H$186*INDEX(INDIRECT("country"&amp;"["&amp;H$185&amp; "]"),'Country performance'!$A65)</f>
        <v>#REF!</v>
      </c>
      <c r="I209" s="41" t="e" cm="1">
        <f t="array" aca="1" ref="I209" ca="1">I$186*INDEX(INDIRECT("country"&amp;"["&amp;I$185&amp; "]"),'Country performance'!$A65)</f>
        <v>#REF!</v>
      </c>
      <c r="J209" s="41" t="e" cm="1">
        <f t="array" aca="1" ref="J209" ca="1">J$186*INDEX(INDIRECT("country"&amp;"["&amp;J$185&amp; "]"),'Country performance'!$A65)</f>
        <v>#REF!</v>
      </c>
      <c r="K209" s="41" t="e" cm="1">
        <f t="array" aca="1" ref="K209" ca="1">K$186*INDEX(INDIRECT("country"&amp;"["&amp;K$185&amp; "]"),'Country performance'!$A65)</f>
        <v>#REF!</v>
      </c>
      <c r="L209" s="41" t="e" cm="1">
        <f t="array" aca="1" ref="L209" ca="1">L$186*INDEX(INDIRECT("country"&amp;"["&amp;L$185&amp; "]"),'Country performance'!$A65)</f>
        <v>#REF!</v>
      </c>
      <c r="M209" s="41" t="e" cm="1">
        <f t="array" aca="1" ref="M209" ca="1">M$186*INDEX(INDIRECT("country"&amp;"["&amp;M$185&amp; "]"),'Country performance'!$A65)</f>
        <v>#REF!</v>
      </c>
      <c r="N209" s="41" t="e" cm="1">
        <f t="array" aca="1" ref="N209" ca="1">N$186*INDEX(INDIRECT("country"&amp;"["&amp;N$185&amp; "]"),'Country performance'!$A65)</f>
        <v>#REF!</v>
      </c>
      <c r="O209" s="41" t="e" cm="1">
        <f t="array" aca="1" ref="O209" ca="1">O$186*INDEX(INDIRECT("country"&amp;"["&amp;O$185&amp; "]"),'Country performance'!$A65)</f>
        <v>#REF!</v>
      </c>
      <c r="P209" s="41" t="e" cm="1">
        <f t="array" aca="1" ref="P209" ca="1">P$186*INDEX(INDIRECT("country"&amp;"["&amp;P$185&amp; "]"),'Country performance'!$A65)</f>
        <v>#REF!</v>
      </c>
      <c r="Q209" s="41" t="e" cm="1">
        <f t="array" aca="1" ref="Q209" ca="1">Q$186*INDEX(INDIRECT("country"&amp;"["&amp;Q$185&amp; "]"),'Country performance'!$A65)</f>
        <v>#REF!</v>
      </c>
      <c r="R209" t="s">
        <v>662</v>
      </c>
      <c r="S209" s="36">
        <f t="shared" ca="1" si="118"/>
        <v>0</v>
      </c>
      <c r="T209" s="43">
        <f t="shared" ca="1" si="119"/>
        <v>0</v>
      </c>
      <c r="U209">
        <f t="shared" ca="1" si="124"/>
        <v>0</v>
      </c>
      <c r="V209">
        <f t="shared" ca="1" si="125"/>
        <v>0</v>
      </c>
      <c r="W209">
        <f t="shared" ca="1" si="126"/>
        <v>0</v>
      </c>
      <c r="X209">
        <f t="shared" ca="1" si="127"/>
        <v>0</v>
      </c>
      <c r="Y209">
        <f t="shared" ca="1" si="128"/>
        <v>0</v>
      </c>
      <c r="Z209">
        <f t="shared" ca="1" si="129"/>
        <v>0</v>
      </c>
      <c r="AA209">
        <f t="shared" ca="1" si="130"/>
        <v>0</v>
      </c>
      <c r="AB209">
        <f t="shared" ca="1" si="131"/>
        <v>0</v>
      </c>
      <c r="AC209">
        <f t="shared" ca="1" si="132"/>
        <v>0</v>
      </c>
      <c r="AD209">
        <f t="shared" ca="1" si="133"/>
        <v>0</v>
      </c>
      <c r="AE209">
        <f t="shared" ca="1" si="134"/>
        <v>0</v>
      </c>
      <c r="AF209">
        <f t="shared" ca="1" si="135"/>
        <v>0</v>
      </c>
      <c r="AG209">
        <f t="shared" ca="1" si="136"/>
        <v>0</v>
      </c>
      <c r="AI209" s="40"/>
    </row>
    <row r="210" spans="1:35">
      <c r="A210" s="41">
        <f t="shared" ca="1" si="122"/>
        <v>0</v>
      </c>
      <c r="B210" s="42"/>
      <c r="C210" s="30">
        <f t="shared" ca="1" si="123"/>
        <v>0</v>
      </c>
      <c r="D210" s="30" t="str">
        <f>'Country performance'!B24</f>
        <v>Economic Vulnerability Index - Agricultural instability (2024)</v>
      </c>
      <c r="E210" s="41" t="e" cm="1">
        <f t="array" aca="1" ref="E210" ca="1">E$186*INDEX(INDIRECT("country"&amp;"["&amp;E$185&amp; "]"),'Country performance'!$A66)</f>
        <v>#REF!</v>
      </c>
      <c r="F210" s="41" t="e" cm="1">
        <f t="array" aca="1" ref="F210" ca="1">F$186*INDEX(INDIRECT("country"&amp;"["&amp;F$185&amp; "]"),'Country performance'!$A66)</f>
        <v>#REF!</v>
      </c>
      <c r="G210" s="41" t="e" cm="1">
        <f t="array" aca="1" ref="G210" ca="1">G$186*INDEX(INDIRECT("country"&amp;"["&amp;G$185&amp; "]"),'Country performance'!$A66)</f>
        <v>#REF!</v>
      </c>
      <c r="H210" s="41" t="e" cm="1">
        <f t="array" aca="1" ref="H210" ca="1">H$186*INDEX(INDIRECT("country"&amp;"["&amp;H$185&amp; "]"),'Country performance'!$A66)</f>
        <v>#REF!</v>
      </c>
      <c r="I210" s="41" t="e" cm="1">
        <f t="array" aca="1" ref="I210" ca="1">I$186*INDEX(INDIRECT("country"&amp;"["&amp;I$185&amp; "]"),'Country performance'!$A66)</f>
        <v>#REF!</v>
      </c>
      <c r="J210" s="41" t="e" cm="1">
        <f t="array" aca="1" ref="J210" ca="1">J$186*INDEX(INDIRECT("country"&amp;"["&amp;J$185&amp; "]"),'Country performance'!$A66)</f>
        <v>#REF!</v>
      </c>
      <c r="K210" s="41" t="e" cm="1">
        <f t="array" aca="1" ref="K210" ca="1">K$186*INDEX(INDIRECT("country"&amp;"["&amp;K$185&amp; "]"),'Country performance'!$A66)</f>
        <v>#REF!</v>
      </c>
      <c r="L210" s="41" t="e" cm="1">
        <f t="array" aca="1" ref="L210" ca="1">L$186*INDEX(INDIRECT("country"&amp;"["&amp;L$185&amp; "]"),'Country performance'!$A66)</f>
        <v>#REF!</v>
      </c>
      <c r="M210" s="41" t="e" cm="1">
        <f t="array" aca="1" ref="M210" ca="1">M$186*INDEX(INDIRECT("country"&amp;"["&amp;M$185&amp; "]"),'Country performance'!$A66)</f>
        <v>#REF!</v>
      </c>
      <c r="N210" s="41" t="e" cm="1">
        <f t="array" aca="1" ref="N210" ca="1">N$186*INDEX(INDIRECT("country"&amp;"["&amp;N$185&amp; "]"),'Country performance'!$A66)</f>
        <v>#REF!</v>
      </c>
      <c r="O210" s="41" t="e" cm="1">
        <f t="array" aca="1" ref="O210" ca="1">O$186*INDEX(INDIRECT("country"&amp;"["&amp;O$185&amp; "]"),'Country performance'!$A66)</f>
        <v>#REF!</v>
      </c>
      <c r="P210" s="41" t="e" cm="1">
        <f t="array" aca="1" ref="P210" ca="1">P$186*INDEX(INDIRECT("country"&amp;"["&amp;P$185&amp; "]"),'Country performance'!$A66)</f>
        <v>#REF!</v>
      </c>
      <c r="Q210" s="41" t="e" cm="1">
        <f t="array" aca="1" ref="Q210" ca="1">Q$186*INDEX(INDIRECT("country"&amp;"["&amp;Q$185&amp; "]"),'Country performance'!$A66)</f>
        <v>#REF!</v>
      </c>
      <c r="R210" t="s">
        <v>662</v>
      </c>
      <c r="S210" s="36">
        <f t="shared" ca="1" si="118"/>
        <v>0</v>
      </c>
      <c r="T210" s="43">
        <f t="shared" ca="1" si="119"/>
        <v>0</v>
      </c>
      <c r="U210">
        <f t="shared" ca="1" si="124"/>
        <v>0</v>
      </c>
      <c r="V210">
        <f t="shared" ca="1" si="125"/>
        <v>0</v>
      </c>
      <c r="W210">
        <f t="shared" ca="1" si="126"/>
        <v>0</v>
      </c>
      <c r="X210">
        <f t="shared" ca="1" si="127"/>
        <v>0</v>
      </c>
      <c r="Y210">
        <f t="shared" ca="1" si="128"/>
        <v>0</v>
      </c>
      <c r="Z210">
        <f t="shared" ca="1" si="129"/>
        <v>0</v>
      </c>
      <c r="AA210">
        <f t="shared" ca="1" si="130"/>
        <v>0</v>
      </c>
      <c r="AB210">
        <f t="shared" ca="1" si="131"/>
        <v>0</v>
      </c>
      <c r="AC210">
        <f t="shared" ca="1" si="132"/>
        <v>0</v>
      </c>
      <c r="AD210">
        <f t="shared" ca="1" si="133"/>
        <v>0</v>
      </c>
      <c r="AE210">
        <f t="shared" ca="1" si="134"/>
        <v>0</v>
      </c>
      <c r="AF210">
        <f t="shared" ca="1" si="135"/>
        <v>0</v>
      </c>
      <c r="AG210">
        <f t="shared" ca="1" si="136"/>
        <v>0</v>
      </c>
      <c r="AI210" s="40"/>
    </row>
    <row r="211" spans="1:35">
      <c r="A211" s="41">
        <f t="shared" ca="1" si="122"/>
        <v>0</v>
      </c>
      <c r="B211" s="42"/>
      <c r="C211" s="30">
        <f t="shared" ca="1" si="123"/>
        <v>0</v>
      </c>
      <c r="D211" s="30" t="str">
        <f>'Country performance'!B25</f>
        <v>Economic Vulnerability Index -  Victims of disasters (%) (2024)</v>
      </c>
      <c r="E211" s="41" t="e" cm="1">
        <f t="array" aca="1" ref="E211" ca="1">E$186*INDEX(INDIRECT("country"&amp;"["&amp;E$185&amp; "]"),'Country performance'!$A67)</f>
        <v>#REF!</v>
      </c>
      <c r="F211" s="41" t="e" cm="1">
        <f t="array" aca="1" ref="F211" ca="1">F$186*INDEX(INDIRECT("country"&amp;"["&amp;F$185&amp; "]"),'Country performance'!$A67)</f>
        <v>#REF!</v>
      </c>
      <c r="G211" s="41" t="e" cm="1">
        <f t="array" aca="1" ref="G211" ca="1">G$186*INDEX(INDIRECT("country"&amp;"["&amp;G$185&amp; "]"),'Country performance'!$A67)</f>
        <v>#REF!</v>
      </c>
      <c r="H211" s="41" t="e" cm="1">
        <f t="array" aca="1" ref="H211" ca="1">H$186*INDEX(INDIRECT("country"&amp;"["&amp;H$185&amp; "]"),'Country performance'!$A67)</f>
        <v>#REF!</v>
      </c>
      <c r="I211" s="41" t="e" cm="1">
        <f t="array" aca="1" ref="I211" ca="1">I$186*INDEX(INDIRECT("country"&amp;"["&amp;I$185&amp; "]"),'Country performance'!$A67)</f>
        <v>#REF!</v>
      </c>
      <c r="J211" s="41" t="e" cm="1">
        <f t="array" aca="1" ref="J211" ca="1">J$186*INDEX(INDIRECT("country"&amp;"["&amp;J$185&amp; "]"),'Country performance'!$A67)</f>
        <v>#REF!</v>
      </c>
      <c r="K211" s="41" t="e" cm="1">
        <f t="array" aca="1" ref="K211" ca="1">K$186*INDEX(INDIRECT("country"&amp;"["&amp;K$185&amp; "]"),'Country performance'!$A67)</f>
        <v>#REF!</v>
      </c>
      <c r="L211" s="41" t="e" cm="1">
        <f t="array" aca="1" ref="L211" ca="1">L$186*INDEX(INDIRECT("country"&amp;"["&amp;L$185&amp; "]"),'Country performance'!$A67)</f>
        <v>#REF!</v>
      </c>
      <c r="M211" s="41" t="e" cm="1">
        <f t="array" aca="1" ref="M211" ca="1">M$186*INDEX(INDIRECT("country"&amp;"["&amp;M$185&amp; "]"),'Country performance'!$A67)</f>
        <v>#REF!</v>
      </c>
      <c r="N211" s="41" t="e" cm="1">
        <f t="array" aca="1" ref="N211" ca="1">N$186*INDEX(INDIRECT("country"&amp;"["&amp;N$185&amp; "]"),'Country performance'!$A67)</f>
        <v>#REF!</v>
      </c>
      <c r="O211" s="41" t="e" cm="1">
        <f t="array" aca="1" ref="O211" ca="1">O$186*INDEX(INDIRECT("country"&amp;"["&amp;O$185&amp; "]"),'Country performance'!$A67)</f>
        <v>#REF!</v>
      </c>
      <c r="P211" s="41" t="e" cm="1">
        <f t="array" aca="1" ref="P211" ca="1">P$186*INDEX(INDIRECT("country"&amp;"["&amp;P$185&amp; "]"),'Country performance'!$A67)</f>
        <v>#REF!</v>
      </c>
      <c r="Q211" s="41" t="e" cm="1">
        <f t="array" aca="1" ref="Q211" ca="1">Q$186*INDEX(INDIRECT("country"&amp;"["&amp;Q$185&amp; "]"),'Country performance'!$A67)</f>
        <v>#REF!</v>
      </c>
      <c r="R211" t="s">
        <v>662</v>
      </c>
      <c r="S211" s="36">
        <f t="shared" ca="1" si="118"/>
        <v>0</v>
      </c>
      <c r="T211" s="43">
        <f t="shared" ca="1" si="119"/>
        <v>0</v>
      </c>
      <c r="U211">
        <f t="shared" ca="1" si="124"/>
        <v>0</v>
      </c>
      <c r="V211">
        <f t="shared" ca="1" si="125"/>
        <v>0</v>
      </c>
      <c r="W211">
        <f t="shared" ca="1" si="126"/>
        <v>0</v>
      </c>
      <c r="X211">
        <f t="shared" ca="1" si="127"/>
        <v>0</v>
      </c>
      <c r="Y211">
        <f t="shared" ca="1" si="128"/>
        <v>0</v>
      </c>
      <c r="Z211">
        <f t="shared" ca="1" si="129"/>
        <v>0</v>
      </c>
      <c r="AA211">
        <f t="shared" ca="1" si="130"/>
        <v>0</v>
      </c>
      <c r="AB211">
        <f t="shared" ca="1" si="131"/>
        <v>0</v>
      </c>
      <c r="AC211">
        <f t="shared" ca="1" si="132"/>
        <v>0</v>
      </c>
      <c r="AD211">
        <f t="shared" ca="1" si="133"/>
        <v>0</v>
      </c>
      <c r="AE211">
        <f t="shared" ca="1" si="134"/>
        <v>0</v>
      </c>
      <c r="AF211">
        <f t="shared" ca="1" si="135"/>
        <v>0</v>
      </c>
      <c r="AG211">
        <f t="shared" ca="1" si="136"/>
        <v>0</v>
      </c>
      <c r="AI211" s="40"/>
    </row>
    <row r="212" spans="1:35">
      <c r="A212" s="41">
        <f t="shared" ca="1" si="122"/>
        <v>0</v>
      </c>
      <c r="B212" s="42"/>
      <c r="C212" s="30">
        <f t="shared" ca="1" si="123"/>
        <v>0</v>
      </c>
      <c r="D212" s="30" t="str">
        <f>'Country performance'!B26</f>
        <v>Water Depletion Index (WDI) (2018)</v>
      </c>
      <c r="E212" s="41" t="e" cm="1">
        <f t="array" aca="1" ref="E212" ca="1">E$186*INDEX(INDIRECT("country"&amp;"["&amp;E$185&amp; "]"),'Country performance'!$A68)</f>
        <v>#REF!</v>
      </c>
      <c r="F212" s="41" t="e" cm="1">
        <f t="array" aca="1" ref="F212" ca="1">F$186*INDEX(INDIRECT("country"&amp;"["&amp;F$185&amp; "]"),'Country performance'!$A68)</f>
        <v>#REF!</v>
      </c>
      <c r="G212" s="41" t="e" cm="1">
        <f t="array" aca="1" ref="G212" ca="1">G$186*INDEX(INDIRECT("country"&amp;"["&amp;G$185&amp; "]"),'Country performance'!$A68)</f>
        <v>#REF!</v>
      </c>
      <c r="H212" s="41" t="e" cm="1">
        <f t="array" aca="1" ref="H212" ca="1">H$186*INDEX(INDIRECT("country"&amp;"["&amp;H$185&amp; "]"),'Country performance'!$A68)</f>
        <v>#REF!</v>
      </c>
      <c r="I212" s="41" t="e" cm="1">
        <f t="array" aca="1" ref="I212" ca="1">I$186*INDEX(INDIRECT("country"&amp;"["&amp;I$185&amp; "]"),'Country performance'!$A68)</f>
        <v>#REF!</v>
      </c>
      <c r="J212" s="41" t="e" cm="1">
        <f t="array" aca="1" ref="J212" ca="1">J$186*INDEX(INDIRECT("country"&amp;"["&amp;J$185&amp; "]"),'Country performance'!$A68)</f>
        <v>#REF!</v>
      </c>
      <c r="K212" s="41" t="e" cm="1">
        <f t="array" aca="1" ref="K212" ca="1">K$186*INDEX(INDIRECT("country"&amp;"["&amp;K$185&amp; "]"),'Country performance'!$A68)</f>
        <v>#REF!</v>
      </c>
      <c r="L212" s="41" t="e" cm="1">
        <f t="array" aca="1" ref="L212" ca="1">L$186*INDEX(INDIRECT("country"&amp;"["&amp;L$185&amp; "]"),'Country performance'!$A68)</f>
        <v>#REF!</v>
      </c>
      <c r="M212" s="41" t="e" cm="1">
        <f t="array" aca="1" ref="M212" ca="1">M$186*INDEX(INDIRECT("country"&amp;"["&amp;M$185&amp; "]"),'Country performance'!$A68)</f>
        <v>#REF!</v>
      </c>
      <c r="N212" s="41" t="e" cm="1">
        <f t="array" aca="1" ref="N212" ca="1">N$186*INDEX(INDIRECT("country"&amp;"["&amp;N$185&amp; "]"),'Country performance'!$A68)</f>
        <v>#REF!</v>
      </c>
      <c r="O212" s="41" t="e" cm="1">
        <f t="array" aca="1" ref="O212" ca="1">O$186*INDEX(INDIRECT("country"&amp;"["&amp;O$185&amp; "]"),'Country performance'!$A68)</f>
        <v>#REF!</v>
      </c>
      <c r="P212" s="41" t="e" cm="1">
        <f t="array" aca="1" ref="P212" ca="1">P$186*INDEX(INDIRECT("country"&amp;"["&amp;P$185&amp; "]"),'Country performance'!$A68)</f>
        <v>#REF!</v>
      </c>
      <c r="Q212" s="41" t="e" cm="1">
        <f t="array" aca="1" ref="Q212" ca="1">Q$186*INDEX(INDIRECT("country"&amp;"["&amp;Q$185&amp; "]"),'Country performance'!$A68)</f>
        <v>#REF!</v>
      </c>
      <c r="R212" t="s">
        <v>662</v>
      </c>
      <c r="S212" s="36">
        <f t="shared" ca="1" si="118"/>
        <v>0</v>
      </c>
      <c r="T212" s="43">
        <f t="shared" ca="1" si="119"/>
        <v>0</v>
      </c>
      <c r="U212">
        <f t="shared" ca="1" si="124"/>
        <v>0</v>
      </c>
      <c r="V212">
        <f t="shared" ca="1" si="125"/>
        <v>0</v>
      </c>
      <c r="W212">
        <f t="shared" ca="1" si="126"/>
        <v>0</v>
      </c>
      <c r="X212">
        <f t="shared" ca="1" si="127"/>
        <v>0</v>
      </c>
      <c r="Y212">
        <f t="shared" ca="1" si="128"/>
        <v>0</v>
      </c>
      <c r="Z212">
        <f t="shared" ca="1" si="129"/>
        <v>0</v>
      </c>
      <c r="AA212">
        <f t="shared" ca="1" si="130"/>
        <v>0</v>
      </c>
      <c r="AB212">
        <f t="shared" ca="1" si="131"/>
        <v>0</v>
      </c>
      <c r="AC212">
        <f t="shared" ca="1" si="132"/>
        <v>0</v>
      </c>
      <c r="AD212">
        <f t="shared" ca="1" si="133"/>
        <v>0</v>
      </c>
      <c r="AE212">
        <f t="shared" ca="1" si="134"/>
        <v>0</v>
      </c>
      <c r="AF212">
        <f t="shared" ca="1" si="135"/>
        <v>0</v>
      </c>
      <c r="AG212">
        <f t="shared" ca="1" si="136"/>
        <v>0</v>
      </c>
      <c r="AI212" s="40"/>
    </row>
    <row r="213" spans="1:35">
      <c r="A213" s="41">
        <f t="shared" ca="1" si="122"/>
        <v>0</v>
      </c>
      <c r="B213" s="42"/>
      <c r="C213" s="30">
        <f t="shared" ca="1" si="123"/>
        <v>0</v>
      </c>
      <c r="D213" s="30" t="str">
        <f>'Country performance'!B27</f>
        <v>EPI Species Habitat Index (2024)</v>
      </c>
      <c r="E213" s="41" t="e" cm="1">
        <f t="array" aca="1" ref="E213" ca="1">E$186*INDEX(INDIRECT("country"&amp;"["&amp;E$185&amp; "]"),'Country performance'!$A69)</f>
        <v>#REF!</v>
      </c>
      <c r="F213" s="41" t="e" cm="1">
        <f t="array" aca="1" ref="F213" ca="1">F$186*INDEX(INDIRECT("country"&amp;"["&amp;F$185&amp; "]"),'Country performance'!$A69)</f>
        <v>#REF!</v>
      </c>
      <c r="G213" s="41" t="e" cm="1">
        <f t="array" aca="1" ref="G213" ca="1">G$186*INDEX(INDIRECT("country"&amp;"["&amp;G$185&amp; "]"),'Country performance'!$A69)</f>
        <v>#REF!</v>
      </c>
      <c r="H213" s="41" t="e" cm="1">
        <f t="array" aca="1" ref="H213" ca="1">H$186*INDEX(INDIRECT("country"&amp;"["&amp;H$185&amp; "]"),'Country performance'!$A69)</f>
        <v>#REF!</v>
      </c>
      <c r="I213" s="41" t="e" cm="1">
        <f t="array" aca="1" ref="I213" ca="1">I$186*INDEX(INDIRECT("country"&amp;"["&amp;I$185&amp; "]"),'Country performance'!$A69)</f>
        <v>#REF!</v>
      </c>
      <c r="J213" s="41" t="e" cm="1">
        <f t="array" aca="1" ref="J213" ca="1">J$186*INDEX(INDIRECT("country"&amp;"["&amp;J$185&amp; "]"),'Country performance'!$A69)</f>
        <v>#REF!</v>
      </c>
      <c r="K213" s="41" t="e" cm="1">
        <f t="array" aca="1" ref="K213" ca="1">K$186*INDEX(INDIRECT("country"&amp;"["&amp;K$185&amp; "]"),'Country performance'!$A69)</f>
        <v>#REF!</v>
      </c>
      <c r="L213" s="41" t="e" cm="1">
        <f t="array" aca="1" ref="L213" ca="1">L$186*INDEX(INDIRECT("country"&amp;"["&amp;L$185&amp; "]"),'Country performance'!$A69)</f>
        <v>#REF!</v>
      </c>
      <c r="M213" s="41" t="e" cm="1">
        <f t="array" aca="1" ref="M213" ca="1">M$186*INDEX(INDIRECT("country"&amp;"["&amp;M$185&amp; "]"),'Country performance'!$A69)</f>
        <v>#REF!</v>
      </c>
      <c r="N213" s="41" t="e" cm="1">
        <f t="array" aca="1" ref="N213" ca="1">N$186*INDEX(INDIRECT("country"&amp;"["&amp;N$185&amp; "]"),'Country performance'!$A69)</f>
        <v>#REF!</v>
      </c>
      <c r="O213" s="41" t="e" cm="1">
        <f t="array" aca="1" ref="O213" ca="1">O$186*INDEX(INDIRECT("country"&amp;"["&amp;O$185&amp; "]"),'Country performance'!$A69)</f>
        <v>#REF!</v>
      </c>
      <c r="P213" s="41" t="e" cm="1">
        <f t="array" aca="1" ref="P213" ca="1">P$186*INDEX(INDIRECT("country"&amp;"["&amp;P$185&amp; "]"),'Country performance'!$A69)</f>
        <v>#REF!</v>
      </c>
      <c r="Q213" s="41" t="e" cm="1">
        <f t="array" aca="1" ref="Q213" ca="1">Q$186*INDEX(INDIRECT("country"&amp;"["&amp;Q$185&amp; "]"),'Country performance'!$A69)</f>
        <v>#REF!</v>
      </c>
      <c r="R213" t="s">
        <v>662</v>
      </c>
      <c r="S213" s="36">
        <f t="shared" ca="1" si="118"/>
        <v>0</v>
      </c>
      <c r="T213" s="43">
        <f t="shared" ca="1" si="119"/>
        <v>0</v>
      </c>
      <c r="U213">
        <f t="shared" ca="1" si="124"/>
        <v>0</v>
      </c>
      <c r="V213">
        <f t="shared" ca="1" si="125"/>
        <v>0</v>
      </c>
      <c r="W213">
        <f t="shared" ca="1" si="126"/>
        <v>0</v>
      </c>
      <c r="X213">
        <f t="shared" ca="1" si="127"/>
        <v>0</v>
      </c>
      <c r="Y213">
        <f t="shared" ca="1" si="128"/>
        <v>0</v>
      </c>
      <c r="Z213">
        <f t="shared" ca="1" si="129"/>
        <v>0</v>
      </c>
      <c r="AA213">
        <f t="shared" ca="1" si="130"/>
        <v>0</v>
      </c>
      <c r="AB213">
        <f t="shared" ca="1" si="131"/>
        <v>0</v>
      </c>
      <c r="AC213">
        <f t="shared" ca="1" si="132"/>
        <v>0</v>
      </c>
      <c r="AD213">
        <f t="shared" ca="1" si="133"/>
        <v>0</v>
      </c>
      <c r="AE213">
        <f t="shared" ca="1" si="134"/>
        <v>0</v>
      </c>
      <c r="AF213">
        <f t="shared" ca="1" si="135"/>
        <v>0</v>
      </c>
      <c r="AG213">
        <f t="shared" ca="1" si="136"/>
        <v>0</v>
      </c>
      <c r="AI213" s="40"/>
    </row>
    <row r="214" spans="1:35">
      <c r="A214" s="41">
        <f t="shared" ca="1" si="122"/>
        <v>0</v>
      </c>
      <c r="B214" s="42"/>
      <c r="C214" s="30">
        <f t="shared" ca="1" si="123"/>
        <v>0</v>
      </c>
      <c r="D214" s="30" t="str">
        <f>'Country performance'!B28</f>
        <v>EPI Protected Area Representativeness Index (2024)</v>
      </c>
      <c r="E214" s="41" t="e" cm="1">
        <f t="array" aca="1" ref="E214" ca="1">E$186*INDEX(INDIRECT("country"&amp;"["&amp;E$185&amp; "]"),'Country performance'!$A70)</f>
        <v>#REF!</v>
      </c>
      <c r="F214" s="41" t="e" cm="1">
        <f t="array" aca="1" ref="F214" ca="1">F$186*INDEX(INDIRECT("country"&amp;"["&amp;F$185&amp; "]"),'Country performance'!$A70)</f>
        <v>#REF!</v>
      </c>
      <c r="G214" s="41" t="e" cm="1">
        <f t="array" aca="1" ref="G214" ca="1">G$186*INDEX(INDIRECT("country"&amp;"["&amp;G$185&amp; "]"),'Country performance'!$A70)</f>
        <v>#REF!</v>
      </c>
      <c r="H214" s="41" t="e" cm="1">
        <f t="array" aca="1" ref="H214" ca="1">H$186*INDEX(INDIRECT("country"&amp;"["&amp;H$185&amp; "]"),'Country performance'!$A70)</f>
        <v>#REF!</v>
      </c>
      <c r="I214" s="41" t="e" cm="1">
        <f t="array" aca="1" ref="I214" ca="1">I$186*INDEX(INDIRECT("country"&amp;"["&amp;I$185&amp; "]"),'Country performance'!$A70)</f>
        <v>#REF!</v>
      </c>
      <c r="J214" s="41" t="e" cm="1">
        <f t="array" aca="1" ref="J214" ca="1">J$186*INDEX(INDIRECT("country"&amp;"["&amp;J$185&amp; "]"),'Country performance'!$A70)</f>
        <v>#REF!</v>
      </c>
      <c r="K214" s="41" t="e" cm="1">
        <f t="array" aca="1" ref="K214" ca="1">K$186*INDEX(INDIRECT("country"&amp;"["&amp;K$185&amp; "]"),'Country performance'!$A70)</f>
        <v>#REF!</v>
      </c>
      <c r="L214" s="41" t="e" cm="1">
        <f t="array" aca="1" ref="L214" ca="1">L$186*INDEX(INDIRECT("country"&amp;"["&amp;L$185&amp; "]"),'Country performance'!$A70)</f>
        <v>#REF!</v>
      </c>
      <c r="M214" s="41" t="e" cm="1">
        <f t="array" aca="1" ref="M214" ca="1">M$186*INDEX(INDIRECT("country"&amp;"["&amp;M$185&amp; "]"),'Country performance'!$A70)</f>
        <v>#REF!</v>
      </c>
      <c r="N214" s="41" t="e" cm="1">
        <f t="array" aca="1" ref="N214" ca="1">N$186*INDEX(INDIRECT("country"&amp;"["&amp;N$185&amp; "]"),'Country performance'!$A70)</f>
        <v>#REF!</v>
      </c>
      <c r="O214" s="41" t="e" cm="1">
        <f t="array" aca="1" ref="O214" ca="1">O$186*INDEX(INDIRECT("country"&amp;"["&amp;O$185&amp; "]"),'Country performance'!$A70)</f>
        <v>#REF!</v>
      </c>
      <c r="P214" s="41" t="e" cm="1">
        <f t="array" aca="1" ref="P214" ca="1">P$186*INDEX(INDIRECT("country"&amp;"["&amp;P$185&amp; "]"),'Country performance'!$A70)</f>
        <v>#REF!</v>
      </c>
      <c r="Q214" s="41" t="e" cm="1">
        <f t="array" aca="1" ref="Q214" ca="1">Q$186*INDEX(INDIRECT("country"&amp;"["&amp;Q$185&amp; "]"),'Country performance'!$A70)</f>
        <v>#REF!</v>
      </c>
      <c r="R214" t="s">
        <v>662</v>
      </c>
      <c r="S214" s="36">
        <f t="shared" ca="1" si="118"/>
        <v>0</v>
      </c>
      <c r="T214" s="43">
        <f t="shared" ca="1" si="119"/>
        <v>0</v>
      </c>
      <c r="U214">
        <f t="shared" ca="1" si="124"/>
        <v>0</v>
      </c>
      <c r="V214">
        <f t="shared" ca="1" si="125"/>
        <v>0</v>
      </c>
      <c r="W214">
        <f t="shared" ca="1" si="126"/>
        <v>0</v>
      </c>
      <c r="X214">
        <f t="shared" ca="1" si="127"/>
        <v>0</v>
      </c>
      <c r="Y214">
        <f t="shared" ca="1" si="128"/>
        <v>0</v>
      </c>
      <c r="Z214">
        <f t="shared" ca="1" si="129"/>
        <v>0</v>
      </c>
      <c r="AA214">
        <f t="shared" ca="1" si="130"/>
        <v>0</v>
      </c>
      <c r="AB214">
        <f t="shared" ca="1" si="131"/>
        <v>0</v>
      </c>
      <c r="AC214">
        <f t="shared" ca="1" si="132"/>
        <v>0</v>
      </c>
      <c r="AD214">
        <f t="shared" ca="1" si="133"/>
        <v>0</v>
      </c>
      <c r="AE214">
        <f t="shared" ca="1" si="134"/>
        <v>0</v>
      </c>
      <c r="AF214">
        <f t="shared" ca="1" si="135"/>
        <v>0</v>
      </c>
      <c r="AG214">
        <f t="shared" ca="1" si="136"/>
        <v>0</v>
      </c>
      <c r="AI214" s="40"/>
    </row>
    <row r="215" spans="1:35">
      <c r="A215" s="41">
        <f t="shared" ca="1" si="122"/>
        <v>0</v>
      </c>
      <c r="B215" s="42"/>
      <c r="C215" s="30">
        <f t="shared" ca="1" si="123"/>
        <v>0</v>
      </c>
      <c r="D215" s="30" t="str">
        <f>'Country performance'!B29</f>
        <v>EPI Marine Protected Areas (2024)</v>
      </c>
      <c r="E215" s="41" t="e" cm="1">
        <f t="array" aca="1" ref="E215" ca="1">E$186*INDEX(INDIRECT("country"&amp;"["&amp;E$185&amp; "]"),'Country performance'!$A71)</f>
        <v>#REF!</v>
      </c>
      <c r="F215" s="41" t="e" cm="1">
        <f t="array" aca="1" ref="F215" ca="1">F$186*INDEX(INDIRECT("country"&amp;"["&amp;F$185&amp; "]"),'Country performance'!$A71)</f>
        <v>#REF!</v>
      </c>
      <c r="G215" s="41" t="e" cm="1">
        <f t="array" aca="1" ref="G215" ca="1">G$186*INDEX(INDIRECT("country"&amp;"["&amp;G$185&amp; "]"),'Country performance'!$A71)</f>
        <v>#REF!</v>
      </c>
      <c r="H215" s="41" t="e" cm="1">
        <f t="array" aca="1" ref="H215" ca="1">H$186*INDEX(INDIRECT("country"&amp;"["&amp;H$185&amp; "]"),'Country performance'!$A71)</f>
        <v>#REF!</v>
      </c>
      <c r="I215" s="41" t="e" cm="1">
        <f t="array" aca="1" ref="I215" ca="1">I$186*INDEX(INDIRECT("country"&amp;"["&amp;I$185&amp; "]"),'Country performance'!$A71)</f>
        <v>#REF!</v>
      </c>
      <c r="J215" s="41" t="e" cm="1">
        <f t="array" aca="1" ref="J215" ca="1">J$186*INDEX(INDIRECT("country"&amp;"["&amp;J$185&amp; "]"),'Country performance'!$A71)</f>
        <v>#REF!</v>
      </c>
      <c r="K215" s="41" t="e" cm="1">
        <f t="array" aca="1" ref="K215" ca="1">K$186*INDEX(INDIRECT("country"&amp;"["&amp;K$185&amp; "]"),'Country performance'!$A71)</f>
        <v>#REF!</v>
      </c>
      <c r="L215" s="41" t="e" cm="1">
        <f t="array" aca="1" ref="L215" ca="1">L$186*INDEX(INDIRECT("country"&amp;"["&amp;L$185&amp; "]"),'Country performance'!$A71)</f>
        <v>#REF!</v>
      </c>
      <c r="M215" s="41" t="e" cm="1">
        <f t="array" aca="1" ref="M215" ca="1">M$186*INDEX(INDIRECT("country"&amp;"["&amp;M$185&amp; "]"),'Country performance'!$A71)</f>
        <v>#REF!</v>
      </c>
      <c r="N215" s="41" t="e" cm="1">
        <f t="array" aca="1" ref="N215" ca="1">N$186*INDEX(INDIRECT("country"&amp;"["&amp;N$185&amp; "]"),'Country performance'!$A71)</f>
        <v>#REF!</v>
      </c>
      <c r="O215" s="41" t="e" cm="1">
        <f t="array" aca="1" ref="O215" ca="1">O$186*INDEX(INDIRECT("country"&amp;"["&amp;O$185&amp; "]"),'Country performance'!$A71)</f>
        <v>#REF!</v>
      </c>
      <c r="P215" s="41" t="e" cm="1">
        <f t="array" aca="1" ref="P215" ca="1">P$186*INDEX(INDIRECT("country"&amp;"["&amp;P$185&amp; "]"),'Country performance'!$A71)</f>
        <v>#REF!</v>
      </c>
      <c r="Q215" s="41" t="e" cm="1">
        <f t="array" aca="1" ref="Q215" ca="1">Q$186*INDEX(INDIRECT("country"&amp;"["&amp;Q$185&amp; "]"),'Country performance'!$A71)</f>
        <v>#REF!</v>
      </c>
      <c r="R215" t="s">
        <v>662</v>
      </c>
      <c r="S215" s="36">
        <f t="shared" ca="1" si="118"/>
        <v>0</v>
      </c>
      <c r="T215" s="43">
        <f t="shared" ca="1" si="119"/>
        <v>0</v>
      </c>
      <c r="U215">
        <f t="shared" ca="1" si="124"/>
        <v>0</v>
      </c>
      <c r="V215">
        <f t="shared" ca="1" si="125"/>
        <v>0</v>
      </c>
      <c r="W215">
        <f t="shared" ca="1" si="126"/>
        <v>0</v>
      </c>
      <c r="X215">
        <f t="shared" ca="1" si="127"/>
        <v>0</v>
      </c>
      <c r="Y215">
        <f t="shared" ca="1" si="128"/>
        <v>0</v>
      </c>
      <c r="Z215">
        <f t="shared" ca="1" si="129"/>
        <v>0</v>
      </c>
      <c r="AA215">
        <f t="shared" ca="1" si="130"/>
        <v>0</v>
      </c>
      <c r="AB215">
        <f t="shared" ca="1" si="131"/>
        <v>0</v>
      </c>
      <c r="AC215">
        <f t="shared" ca="1" si="132"/>
        <v>0</v>
      </c>
      <c r="AD215">
        <f t="shared" ca="1" si="133"/>
        <v>0</v>
      </c>
      <c r="AE215">
        <f t="shared" ca="1" si="134"/>
        <v>0</v>
      </c>
      <c r="AF215">
        <f t="shared" ca="1" si="135"/>
        <v>0</v>
      </c>
      <c r="AG215">
        <f t="shared" ca="1" si="136"/>
        <v>0</v>
      </c>
      <c r="AI215" s="40"/>
    </row>
    <row r="216" spans="1:35">
      <c r="A216" s="41">
        <f t="shared" ca="1" si="122"/>
        <v>0</v>
      </c>
      <c r="B216" s="42"/>
      <c r="C216" s="30">
        <f t="shared" ca="1" si="123"/>
        <v>0</v>
      </c>
      <c r="D216" s="30" t="str">
        <f>'Country performance'!B30</f>
        <v>EPI Terrestrial Protected Areas (2024)</v>
      </c>
      <c r="E216" s="41" t="e" cm="1">
        <f t="array" aca="1" ref="E216" ca="1">E$186*INDEX(INDIRECT("country"&amp;"["&amp;E$185&amp; "]"),'Country performance'!$A72)</f>
        <v>#REF!</v>
      </c>
      <c r="F216" s="41" t="e" cm="1">
        <f t="array" aca="1" ref="F216" ca="1">F$186*INDEX(INDIRECT("country"&amp;"["&amp;F$185&amp; "]"),'Country performance'!$A72)</f>
        <v>#REF!</v>
      </c>
      <c r="G216" s="41" t="e" cm="1">
        <f t="array" aca="1" ref="G216" ca="1">G$186*INDEX(INDIRECT("country"&amp;"["&amp;G$185&amp; "]"),'Country performance'!$A72)</f>
        <v>#REF!</v>
      </c>
      <c r="H216" s="41" t="e" cm="1">
        <f t="array" aca="1" ref="H216" ca="1">H$186*INDEX(INDIRECT("country"&amp;"["&amp;H$185&amp; "]"),'Country performance'!$A72)</f>
        <v>#REF!</v>
      </c>
      <c r="I216" s="41" t="e" cm="1">
        <f t="array" aca="1" ref="I216" ca="1">I$186*INDEX(INDIRECT("country"&amp;"["&amp;I$185&amp; "]"),'Country performance'!$A72)</f>
        <v>#REF!</v>
      </c>
      <c r="J216" s="41" t="e" cm="1">
        <f t="array" aca="1" ref="J216" ca="1">J$186*INDEX(INDIRECT("country"&amp;"["&amp;J$185&amp; "]"),'Country performance'!$A72)</f>
        <v>#REF!</v>
      </c>
      <c r="K216" s="41" t="e" cm="1">
        <f t="array" aca="1" ref="K216" ca="1">K$186*INDEX(INDIRECT("country"&amp;"["&amp;K$185&amp; "]"),'Country performance'!$A72)</f>
        <v>#REF!</v>
      </c>
      <c r="L216" s="41" t="e" cm="1">
        <f t="array" aca="1" ref="L216" ca="1">L$186*INDEX(INDIRECT("country"&amp;"["&amp;L$185&amp; "]"),'Country performance'!$A72)</f>
        <v>#REF!</v>
      </c>
      <c r="M216" s="41" t="e" cm="1">
        <f t="array" aca="1" ref="M216" ca="1">M$186*INDEX(INDIRECT("country"&amp;"["&amp;M$185&amp; "]"),'Country performance'!$A72)</f>
        <v>#REF!</v>
      </c>
      <c r="N216" s="41" t="e" cm="1">
        <f t="array" aca="1" ref="N216" ca="1">N$186*INDEX(INDIRECT("country"&amp;"["&amp;N$185&amp; "]"),'Country performance'!$A72)</f>
        <v>#REF!</v>
      </c>
      <c r="O216" s="41" t="e" cm="1">
        <f t="array" aca="1" ref="O216" ca="1">O$186*INDEX(INDIRECT("country"&amp;"["&amp;O$185&amp; "]"),'Country performance'!$A72)</f>
        <v>#REF!</v>
      </c>
      <c r="P216" s="41" t="e" cm="1">
        <f t="array" aca="1" ref="P216" ca="1">P$186*INDEX(INDIRECT("country"&amp;"["&amp;P$185&amp; "]"),'Country performance'!$A72)</f>
        <v>#REF!</v>
      </c>
      <c r="Q216" s="41" t="e" cm="1">
        <f t="array" aca="1" ref="Q216" ca="1">Q$186*INDEX(INDIRECT("country"&amp;"["&amp;Q$185&amp; "]"),'Country performance'!$A72)</f>
        <v>#REF!</v>
      </c>
      <c r="R216" t="s">
        <v>662</v>
      </c>
      <c r="S216" s="36">
        <f t="shared" ca="1" si="118"/>
        <v>0</v>
      </c>
      <c r="T216" s="43">
        <f t="shared" ca="1" si="119"/>
        <v>0</v>
      </c>
      <c r="U216">
        <f t="shared" ca="1" si="124"/>
        <v>0</v>
      </c>
      <c r="V216">
        <f t="shared" ca="1" si="125"/>
        <v>0</v>
      </c>
      <c r="W216">
        <f t="shared" ca="1" si="126"/>
        <v>0</v>
      </c>
      <c r="X216">
        <f t="shared" ca="1" si="127"/>
        <v>0</v>
      </c>
      <c r="Y216">
        <f t="shared" ca="1" si="128"/>
        <v>0</v>
      </c>
      <c r="Z216">
        <f t="shared" ca="1" si="129"/>
        <v>0</v>
      </c>
      <c r="AA216">
        <f t="shared" ca="1" si="130"/>
        <v>0</v>
      </c>
      <c r="AB216">
        <f t="shared" ca="1" si="131"/>
        <v>0</v>
      </c>
      <c r="AC216">
        <f t="shared" ca="1" si="132"/>
        <v>0</v>
      </c>
      <c r="AD216">
        <f t="shared" ca="1" si="133"/>
        <v>0</v>
      </c>
      <c r="AE216">
        <f t="shared" ca="1" si="134"/>
        <v>0</v>
      </c>
      <c r="AF216">
        <f t="shared" ca="1" si="135"/>
        <v>0</v>
      </c>
      <c r="AG216">
        <f t="shared" ca="1" si="136"/>
        <v>0</v>
      </c>
      <c r="AI216" s="40"/>
    </row>
    <row r="217" spans="1:35">
      <c r="A217" s="41">
        <f t="shared" ca="1" si="122"/>
        <v>0</v>
      </c>
      <c r="B217" s="42"/>
      <c r="C217" s="30">
        <f t="shared" ca="1" si="123"/>
        <v>0</v>
      </c>
      <c r="D217" s="30" t="str">
        <f>'Country performance'!B31</f>
        <v>Forced labour per country per sector (SHDB)</v>
      </c>
      <c r="E217" s="41" t="e" cm="1">
        <f t="array" aca="1" ref="E217" ca="1">E$186*INDEX(INDIRECT("country"&amp;"["&amp;E$185&amp; "]"),'Country performance'!$A73)</f>
        <v>#REF!</v>
      </c>
      <c r="F217" s="41" t="e" cm="1">
        <f t="array" aca="1" ref="F217" ca="1">F$186*INDEX(INDIRECT("country"&amp;"["&amp;F$185&amp; "]"),'Country performance'!$A73)</f>
        <v>#REF!</v>
      </c>
      <c r="G217" s="41" t="e" cm="1">
        <f t="array" aca="1" ref="G217" ca="1">G$186*INDEX(INDIRECT("country"&amp;"["&amp;G$185&amp; "]"),'Country performance'!$A73)</f>
        <v>#REF!</v>
      </c>
      <c r="H217" s="41" t="e" cm="1">
        <f t="array" aca="1" ref="H217" ca="1">H$186*INDEX(INDIRECT("country"&amp;"["&amp;H$185&amp; "]"),'Country performance'!$A73)</f>
        <v>#REF!</v>
      </c>
      <c r="I217" s="41" t="e" cm="1">
        <f t="array" aca="1" ref="I217" ca="1">I$186*INDEX(INDIRECT("country"&amp;"["&amp;I$185&amp; "]"),'Country performance'!$A73)</f>
        <v>#REF!</v>
      </c>
      <c r="J217" s="41" t="e" cm="1">
        <f t="array" aca="1" ref="J217" ca="1">J$186*INDEX(INDIRECT("country"&amp;"["&amp;J$185&amp; "]"),'Country performance'!$A73)</f>
        <v>#REF!</v>
      </c>
      <c r="K217" s="41" t="e" cm="1">
        <f t="array" aca="1" ref="K217" ca="1">K$186*INDEX(INDIRECT("country"&amp;"["&amp;K$185&amp; "]"),'Country performance'!$A73)</f>
        <v>#REF!</v>
      </c>
      <c r="L217" s="41" t="e" cm="1">
        <f t="array" aca="1" ref="L217" ca="1">L$186*INDEX(INDIRECT("country"&amp;"["&amp;L$185&amp; "]"),'Country performance'!$A73)</f>
        <v>#REF!</v>
      </c>
      <c r="M217" s="41" t="e" cm="1">
        <f t="array" aca="1" ref="M217" ca="1">M$186*INDEX(INDIRECT("country"&amp;"["&amp;M$185&amp; "]"),'Country performance'!$A73)</f>
        <v>#REF!</v>
      </c>
      <c r="N217" s="41" t="e" cm="1">
        <f t="array" aca="1" ref="N217" ca="1">N$186*INDEX(INDIRECT("country"&amp;"["&amp;N$185&amp; "]"),'Country performance'!$A73)</f>
        <v>#REF!</v>
      </c>
      <c r="O217" s="41" t="e" cm="1">
        <f t="array" aca="1" ref="O217" ca="1">O$186*INDEX(INDIRECT("country"&amp;"["&amp;O$185&amp; "]"),'Country performance'!$A73)</f>
        <v>#REF!</v>
      </c>
      <c r="P217" s="41" t="e" cm="1">
        <f t="array" aca="1" ref="P217" ca="1">P$186*INDEX(INDIRECT("country"&amp;"["&amp;P$185&amp; "]"),'Country performance'!$A73)</f>
        <v>#REF!</v>
      </c>
      <c r="Q217" s="41" t="e" cm="1">
        <f t="array" aca="1" ref="Q217" ca="1">Q$186*INDEX(INDIRECT("country"&amp;"["&amp;Q$185&amp; "]"),'Country performance'!$A73)</f>
        <v>#REF!</v>
      </c>
      <c r="R217" t="s">
        <v>662</v>
      </c>
      <c r="S217" s="36">
        <f t="shared" ca="1" si="118"/>
        <v>0</v>
      </c>
      <c r="T217" s="43">
        <f t="shared" ca="1" si="119"/>
        <v>0</v>
      </c>
      <c r="U217">
        <f t="shared" ca="1" si="124"/>
        <v>0</v>
      </c>
      <c r="V217">
        <f t="shared" ca="1" si="125"/>
        <v>0</v>
      </c>
      <c r="W217">
        <f t="shared" ca="1" si="126"/>
        <v>0</v>
      </c>
      <c r="X217">
        <f t="shared" ca="1" si="127"/>
        <v>0</v>
      </c>
      <c r="Y217">
        <f t="shared" ca="1" si="128"/>
        <v>0</v>
      </c>
      <c r="Z217">
        <f t="shared" ca="1" si="129"/>
        <v>0</v>
      </c>
      <c r="AA217">
        <f t="shared" ca="1" si="130"/>
        <v>0</v>
      </c>
      <c r="AB217">
        <f t="shared" ca="1" si="131"/>
        <v>0</v>
      </c>
      <c r="AC217">
        <f t="shared" ca="1" si="132"/>
        <v>0</v>
      </c>
      <c r="AD217">
        <f t="shared" ca="1" si="133"/>
        <v>0</v>
      </c>
      <c r="AE217">
        <f t="shared" ca="1" si="134"/>
        <v>0</v>
      </c>
      <c r="AF217">
        <f t="shared" ca="1" si="135"/>
        <v>0</v>
      </c>
      <c r="AG217">
        <f t="shared" ca="1" si="136"/>
        <v>0</v>
      </c>
      <c r="AI217" s="40"/>
    </row>
    <row r="218" spans="1:35">
      <c r="A218" s="41">
        <f t="shared" ca="1" si="122"/>
        <v>0</v>
      </c>
      <c r="B218" s="42"/>
      <c r="C218" s="30">
        <f t="shared" ca="1" si="123"/>
        <v>0</v>
      </c>
      <c r="D218" s="30" t="str">
        <f>'Country performance'!B32</f>
        <v>High conflict zones per country per sector (SHDB)</v>
      </c>
      <c r="E218" s="41" t="e" cm="1">
        <f t="array" aca="1" ref="E218" ca="1">E$186*INDEX(INDIRECT("country"&amp;"["&amp;E$185&amp; "]"),'Country performance'!$A74)</f>
        <v>#REF!</v>
      </c>
      <c r="F218" s="41" t="e" cm="1">
        <f t="array" aca="1" ref="F218" ca="1">F$186*INDEX(INDIRECT("country"&amp;"["&amp;F$185&amp; "]"),'Country performance'!$A74)</f>
        <v>#REF!</v>
      </c>
      <c r="G218" s="41" t="e" cm="1">
        <f t="array" aca="1" ref="G218" ca="1">G$186*INDEX(INDIRECT("country"&amp;"["&amp;G$185&amp; "]"),'Country performance'!$A74)</f>
        <v>#REF!</v>
      </c>
      <c r="H218" s="41" t="e" cm="1">
        <f t="array" aca="1" ref="H218" ca="1">H$186*INDEX(INDIRECT("country"&amp;"["&amp;H$185&amp; "]"),'Country performance'!$A74)</f>
        <v>#REF!</v>
      </c>
      <c r="I218" s="41" t="e" cm="1">
        <f t="array" aca="1" ref="I218" ca="1">I$186*INDEX(INDIRECT("country"&amp;"["&amp;I$185&amp; "]"),'Country performance'!$A74)</f>
        <v>#REF!</v>
      </c>
      <c r="J218" s="41" t="e" cm="1">
        <f t="array" aca="1" ref="J218" ca="1">J$186*INDEX(INDIRECT("country"&amp;"["&amp;J$185&amp; "]"),'Country performance'!$A74)</f>
        <v>#REF!</v>
      </c>
      <c r="K218" s="41" t="e" cm="1">
        <f t="array" aca="1" ref="K218" ca="1">K$186*INDEX(INDIRECT("country"&amp;"["&amp;K$185&amp; "]"),'Country performance'!$A74)</f>
        <v>#REF!</v>
      </c>
      <c r="L218" s="41" t="e" cm="1">
        <f t="array" aca="1" ref="L218" ca="1">L$186*INDEX(INDIRECT("country"&amp;"["&amp;L$185&amp; "]"),'Country performance'!$A74)</f>
        <v>#REF!</v>
      </c>
      <c r="M218" s="41" t="e" cm="1">
        <f t="array" aca="1" ref="M218" ca="1">M$186*INDEX(INDIRECT("country"&amp;"["&amp;M$185&amp; "]"),'Country performance'!$A74)</f>
        <v>#REF!</v>
      </c>
      <c r="N218" s="41" t="e" cm="1">
        <f t="array" aca="1" ref="N218" ca="1">N$186*INDEX(INDIRECT("country"&amp;"["&amp;N$185&amp; "]"),'Country performance'!$A74)</f>
        <v>#REF!</v>
      </c>
      <c r="O218" s="41" t="e" cm="1">
        <f t="array" aca="1" ref="O218" ca="1">O$186*INDEX(INDIRECT("country"&amp;"["&amp;O$185&amp; "]"),'Country performance'!$A74)</f>
        <v>#REF!</v>
      </c>
      <c r="P218" s="41" t="e" cm="1">
        <f t="array" aca="1" ref="P218" ca="1">P$186*INDEX(INDIRECT("country"&amp;"["&amp;P$185&amp; "]"),'Country performance'!$A74)</f>
        <v>#REF!</v>
      </c>
      <c r="Q218" s="41" t="e" cm="1">
        <f t="array" aca="1" ref="Q218" ca="1">Q$186*INDEX(INDIRECT("country"&amp;"["&amp;Q$185&amp; "]"),'Country performance'!$A74)</f>
        <v>#REF!</v>
      </c>
      <c r="R218" t="s">
        <v>662</v>
      </c>
      <c r="S218" s="36">
        <f t="shared" ca="1" si="118"/>
        <v>0</v>
      </c>
      <c r="T218" s="43">
        <f t="shared" ca="1" si="119"/>
        <v>0</v>
      </c>
      <c r="U218">
        <f t="shared" ca="1" si="124"/>
        <v>0</v>
      </c>
      <c r="V218">
        <f t="shared" ca="1" si="125"/>
        <v>0</v>
      </c>
      <c r="W218">
        <f t="shared" ca="1" si="126"/>
        <v>0</v>
      </c>
      <c r="X218">
        <f t="shared" ca="1" si="127"/>
        <v>0</v>
      </c>
      <c r="Y218">
        <f t="shared" ca="1" si="128"/>
        <v>0</v>
      </c>
      <c r="Z218">
        <f t="shared" ca="1" si="129"/>
        <v>0</v>
      </c>
      <c r="AA218">
        <f t="shared" ca="1" si="130"/>
        <v>0</v>
      </c>
      <c r="AB218">
        <f t="shared" ca="1" si="131"/>
        <v>0</v>
      </c>
      <c r="AC218">
        <f t="shared" ca="1" si="132"/>
        <v>0</v>
      </c>
      <c r="AD218">
        <f t="shared" ca="1" si="133"/>
        <v>0</v>
      </c>
      <c r="AE218">
        <f t="shared" ca="1" si="134"/>
        <v>0</v>
      </c>
      <c r="AF218">
        <f t="shared" ca="1" si="135"/>
        <v>0</v>
      </c>
      <c r="AG218">
        <f t="shared" ca="1" si="136"/>
        <v>0</v>
      </c>
      <c r="AI218" s="40"/>
    </row>
    <row r="219" spans="1:35">
      <c r="A219" s="41">
        <f t="shared" ca="1" si="122"/>
        <v>0</v>
      </c>
      <c r="B219" s="42"/>
      <c r="C219" s="30">
        <f t="shared" ca="1" si="123"/>
        <v>0</v>
      </c>
      <c r="D219" s="30" t="str">
        <f>'Country performance'!B33</f>
        <v>Child labour per country per sector (SHDB) (2010-2019)</v>
      </c>
      <c r="E219" s="41" t="e" cm="1">
        <f t="array" aca="1" ref="E219" ca="1">E$186*INDEX(INDIRECT("country"&amp;"["&amp;E$185&amp; "]"),'Country performance'!$A75)</f>
        <v>#REF!</v>
      </c>
      <c r="F219" s="41" t="e" cm="1">
        <f t="array" aca="1" ref="F219" ca="1">F$186*INDEX(INDIRECT("country"&amp;"["&amp;F$185&amp; "]"),'Country performance'!$A75)</f>
        <v>#REF!</v>
      </c>
      <c r="G219" s="41" t="e" cm="1">
        <f t="array" aca="1" ref="G219" ca="1">G$186*INDEX(INDIRECT("country"&amp;"["&amp;G$185&amp; "]"),'Country performance'!$A75)</f>
        <v>#REF!</v>
      </c>
      <c r="H219" s="41" t="e" cm="1">
        <f t="array" aca="1" ref="H219" ca="1">H$186*INDEX(INDIRECT("country"&amp;"["&amp;H$185&amp; "]"),'Country performance'!$A75)</f>
        <v>#REF!</v>
      </c>
      <c r="I219" s="41" t="e" cm="1">
        <f t="array" aca="1" ref="I219" ca="1">I$186*INDEX(INDIRECT("country"&amp;"["&amp;I$185&amp; "]"),'Country performance'!$A75)</f>
        <v>#REF!</v>
      </c>
      <c r="J219" s="41" t="e" cm="1">
        <f t="array" aca="1" ref="J219" ca="1">J$186*INDEX(INDIRECT("country"&amp;"["&amp;J$185&amp; "]"),'Country performance'!$A75)</f>
        <v>#REF!</v>
      </c>
      <c r="K219" s="41" t="e" cm="1">
        <f t="array" aca="1" ref="K219" ca="1">K$186*INDEX(INDIRECT("country"&amp;"["&amp;K$185&amp; "]"),'Country performance'!$A75)</f>
        <v>#REF!</v>
      </c>
      <c r="L219" s="41" t="e" cm="1">
        <f t="array" aca="1" ref="L219" ca="1">L$186*INDEX(INDIRECT("country"&amp;"["&amp;L$185&amp; "]"),'Country performance'!$A75)</f>
        <v>#REF!</v>
      </c>
      <c r="M219" s="41" t="e" cm="1">
        <f t="array" aca="1" ref="M219" ca="1">M$186*INDEX(INDIRECT("country"&amp;"["&amp;M$185&amp; "]"),'Country performance'!$A75)</f>
        <v>#REF!</v>
      </c>
      <c r="N219" s="41" t="e" cm="1">
        <f t="array" aca="1" ref="N219" ca="1">N$186*INDEX(INDIRECT("country"&amp;"["&amp;N$185&amp; "]"),'Country performance'!$A75)</f>
        <v>#REF!</v>
      </c>
      <c r="O219" s="41" t="e" cm="1">
        <f t="array" aca="1" ref="O219" ca="1">O$186*INDEX(INDIRECT("country"&amp;"["&amp;O$185&amp; "]"),'Country performance'!$A75)</f>
        <v>#REF!</v>
      </c>
      <c r="P219" s="41" t="e" cm="1">
        <f t="array" aca="1" ref="P219" ca="1">P$186*INDEX(INDIRECT("country"&amp;"["&amp;P$185&amp; "]"),'Country performance'!$A75)</f>
        <v>#REF!</v>
      </c>
      <c r="Q219" s="41" t="e" cm="1">
        <f t="array" aca="1" ref="Q219" ca="1">Q$186*INDEX(INDIRECT("country"&amp;"["&amp;Q$185&amp; "]"),'Country performance'!$A75)</f>
        <v>#REF!</v>
      </c>
      <c r="R219" t="s">
        <v>662</v>
      </c>
      <c r="S219" s="36">
        <f t="shared" ca="1" si="118"/>
        <v>0</v>
      </c>
      <c r="T219" s="43">
        <f t="shared" ca="1" si="119"/>
        <v>0</v>
      </c>
      <c r="U219">
        <f t="shared" ca="1" si="124"/>
        <v>0</v>
      </c>
      <c r="V219">
        <f t="shared" ca="1" si="125"/>
        <v>0</v>
      </c>
      <c r="W219">
        <f t="shared" ca="1" si="126"/>
        <v>0</v>
      </c>
      <c r="X219">
        <f t="shared" ca="1" si="127"/>
        <v>0</v>
      </c>
      <c r="Y219">
        <f t="shared" ca="1" si="128"/>
        <v>0</v>
      </c>
      <c r="Z219">
        <f t="shared" ca="1" si="129"/>
        <v>0</v>
      </c>
      <c r="AA219">
        <f t="shared" ca="1" si="130"/>
        <v>0</v>
      </c>
      <c r="AB219">
        <f t="shared" ca="1" si="131"/>
        <v>0</v>
      </c>
      <c r="AC219">
        <f t="shared" ca="1" si="132"/>
        <v>0</v>
      </c>
      <c r="AD219">
        <f t="shared" ca="1" si="133"/>
        <v>0</v>
      </c>
      <c r="AE219">
        <f t="shared" ca="1" si="134"/>
        <v>0</v>
      </c>
      <c r="AF219">
        <f t="shared" ca="1" si="135"/>
        <v>0</v>
      </c>
      <c r="AG219">
        <f t="shared" ca="1" si="136"/>
        <v>0</v>
      </c>
      <c r="AI219" s="40"/>
    </row>
    <row r="220" spans="1:35">
      <c r="A220" s="41">
        <f t="shared" ca="1" si="122"/>
        <v>0</v>
      </c>
      <c r="B220" s="42"/>
      <c r="C220" s="30">
        <f t="shared" ca="1" si="123"/>
        <v>0</v>
      </c>
      <c r="D220" s="30" t="str">
        <f>'Country performance'!B34</f>
        <v>Food Security Index (FSI) (2022)</v>
      </c>
      <c r="E220" s="41" t="e" cm="1">
        <f t="array" aca="1" ref="E220" ca="1">E$186*INDEX(INDIRECT("country"&amp;"["&amp;E$185&amp; "]"),'Country performance'!$A76)</f>
        <v>#REF!</v>
      </c>
      <c r="F220" s="41" t="e" cm="1">
        <f t="array" aca="1" ref="F220" ca="1">F$186*INDEX(INDIRECT("country"&amp;"["&amp;F$185&amp; "]"),'Country performance'!$A76)</f>
        <v>#REF!</v>
      </c>
      <c r="G220" s="41" t="e" cm="1">
        <f t="array" aca="1" ref="G220" ca="1">G$186*INDEX(INDIRECT("country"&amp;"["&amp;G$185&amp; "]"),'Country performance'!$A76)</f>
        <v>#REF!</v>
      </c>
      <c r="H220" s="41" t="e" cm="1">
        <f t="array" aca="1" ref="H220" ca="1">H$186*INDEX(INDIRECT("country"&amp;"["&amp;H$185&amp; "]"),'Country performance'!$A76)</f>
        <v>#REF!</v>
      </c>
      <c r="I220" s="41" t="e" cm="1">
        <f t="array" aca="1" ref="I220" ca="1">I$186*INDEX(INDIRECT("country"&amp;"["&amp;I$185&amp; "]"),'Country performance'!$A76)</f>
        <v>#REF!</v>
      </c>
      <c r="J220" s="41" t="e" cm="1">
        <f t="array" aca="1" ref="J220" ca="1">J$186*INDEX(INDIRECT("country"&amp;"["&amp;J$185&amp; "]"),'Country performance'!$A76)</f>
        <v>#REF!</v>
      </c>
      <c r="K220" s="41" t="e" cm="1">
        <f t="array" aca="1" ref="K220" ca="1">K$186*INDEX(INDIRECT("country"&amp;"["&amp;K$185&amp; "]"),'Country performance'!$A76)</f>
        <v>#REF!</v>
      </c>
      <c r="L220" s="41" t="e" cm="1">
        <f t="array" aca="1" ref="L220" ca="1">L$186*INDEX(INDIRECT("country"&amp;"["&amp;L$185&amp; "]"),'Country performance'!$A76)</f>
        <v>#REF!</v>
      </c>
      <c r="M220" s="41" t="e" cm="1">
        <f t="array" aca="1" ref="M220" ca="1">M$186*INDEX(INDIRECT("country"&amp;"["&amp;M$185&amp; "]"),'Country performance'!$A76)</f>
        <v>#REF!</v>
      </c>
      <c r="N220" s="41" t="e" cm="1">
        <f t="array" aca="1" ref="N220" ca="1">N$186*INDEX(INDIRECT("country"&amp;"["&amp;N$185&amp; "]"),'Country performance'!$A76)</f>
        <v>#REF!</v>
      </c>
      <c r="O220" s="41" t="e" cm="1">
        <f t="array" aca="1" ref="O220" ca="1">O$186*INDEX(INDIRECT("country"&amp;"["&amp;O$185&amp; "]"),'Country performance'!$A76)</f>
        <v>#REF!</v>
      </c>
      <c r="P220" s="41" t="e" cm="1">
        <f t="array" aca="1" ref="P220" ca="1">P$186*INDEX(INDIRECT("country"&amp;"["&amp;P$185&amp; "]"),'Country performance'!$A76)</f>
        <v>#REF!</v>
      </c>
      <c r="Q220" s="41" t="e" cm="1">
        <f t="array" aca="1" ref="Q220" ca="1">Q$186*INDEX(INDIRECT("country"&amp;"["&amp;Q$185&amp; "]"),'Country performance'!$A76)</f>
        <v>#REF!</v>
      </c>
      <c r="R220" t="s">
        <v>662</v>
      </c>
      <c r="S220" s="36">
        <f t="shared" ca="1" si="118"/>
        <v>0</v>
      </c>
      <c r="T220" s="43">
        <f t="shared" ca="1" si="119"/>
        <v>0</v>
      </c>
      <c r="U220">
        <f t="shared" ca="1" si="124"/>
        <v>0</v>
      </c>
      <c r="V220">
        <f t="shared" ca="1" si="125"/>
        <v>0</v>
      </c>
      <c r="W220">
        <f t="shared" ca="1" si="126"/>
        <v>0</v>
      </c>
      <c r="X220">
        <f t="shared" ca="1" si="127"/>
        <v>0</v>
      </c>
      <c r="Y220">
        <f t="shared" ca="1" si="128"/>
        <v>0</v>
      </c>
      <c r="Z220">
        <f t="shared" ca="1" si="129"/>
        <v>0</v>
      </c>
      <c r="AA220">
        <f t="shared" ca="1" si="130"/>
        <v>0</v>
      </c>
      <c r="AB220">
        <f t="shared" ca="1" si="131"/>
        <v>0</v>
      </c>
      <c r="AC220">
        <f t="shared" ca="1" si="132"/>
        <v>0</v>
      </c>
      <c r="AD220">
        <f t="shared" ca="1" si="133"/>
        <v>0</v>
      </c>
      <c r="AE220">
        <f t="shared" ca="1" si="134"/>
        <v>0</v>
      </c>
      <c r="AF220">
        <f t="shared" ca="1" si="135"/>
        <v>0</v>
      </c>
      <c r="AG220">
        <f t="shared" ca="1" si="136"/>
        <v>0</v>
      </c>
      <c r="AI220" s="40"/>
    </row>
    <row r="221" spans="1:35">
      <c r="A221" s="41">
        <f t="shared" ca="1" si="122"/>
        <v>0</v>
      </c>
      <c r="B221" s="42"/>
      <c r="C221" s="30">
        <f t="shared" ca="1" si="123"/>
        <v>0</v>
      </c>
      <c r="D221" s="30" t="str">
        <f>'Country performance'!B35</f>
        <v>Disease outbreaks?</v>
      </c>
      <c r="E221" s="41" t="e" cm="1">
        <f t="array" aca="1" ref="E221" ca="1">E$186*INDEX(INDIRECT("country"&amp;"["&amp;E$185&amp; "]"),'Country performance'!$A77)</f>
        <v>#REF!</v>
      </c>
      <c r="F221" s="41" t="e" cm="1">
        <f t="array" aca="1" ref="F221" ca="1">F$186*INDEX(INDIRECT("country"&amp;"["&amp;F$185&amp; "]"),'Country performance'!$A77)</f>
        <v>#REF!</v>
      </c>
      <c r="G221" s="41" t="e" cm="1">
        <f t="array" aca="1" ref="G221" ca="1">G$186*INDEX(INDIRECT("country"&amp;"["&amp;G$185&amp; "]"),'Country performance'!$A77)</f>
        <v>#REF!</v>
      </c>
      <c r="H221" s="41" t="e" cm="1">
        <f t="array" aca="1" ref="H221" ca="1">H$186*INDEX(INDIRECT("country"&amp;"["&amp;H$185&amp; "]"),'Country performance'!$A77)</f>
        <v>#REF!</v>
      </c>
      <c r="I221" s="41" t="e" cm="1">
        <f t="array" aca="1" ref="I221" ca="1">I$186*INDEX(INDIRECT("country"&amp;"["&amp;I$185&amp; "]"),'Country performance'!$A77)</f>
        <v>#REF!</v>
      </c>
      <c r="J221" s="41" t="e" cm="1">
        <f t="array" aca="1" ref="J221" ca="1">J$186*INDEX(INDIRECT("country"&amp;"["&amp;J$185&amp; "]"),'Country performance'!$A77)</f>
        <v>#REF!</v>
      </c>
      <c r="K221" s="41" t="e" cm="1">
        <f t="array" aca="1" ref="K221" ca="1">K$186*INDEX(INDIRECT("country"&amp;"["&amp;K$185&amp; "]"),'Country performance'!$A77)</f>
        <v>#REF!</v>
      </c>
      <c r="L221" s="41" t="e" cm="1">
        <f t="array" aca="1" ref="L221" ca="1">L$186*INDEX(INDIRECT("country"&amp;"["&amp;L$185&amp; "]"),'Country performance'!$A77)</f>
        <v>#REF!</v>
      </c>
      <c r="M221" s="41" t="e" cm="1">
        <f t="array" aca="1" ref="M221" ca="1">M$186*INDEX(INDIRECT("country"&amp;"["&amp;M$185&amp; "]"),'Country performance'!$A77)</f>
        <v>#REF!</v>
      </c>
      <c r="N221" s="41" t="e" cm="1">
        <f t="array" aca="1" ref="N221" ca="1">N$186*INDEX(INDIRECT("country"&amp;"["&amp;N$185&amp; "]"),'Country performance'!$A77)</f>
        <v>#REF!</v>
      </c>
      <c r="O221" s="41" t="e" cm="1">
        <f t="array" aca="1" ref="O221" ca="1">O$186*INDEX(INDIRECT("country"&amp;"["&amp;O$185&amp; "]"),'Country performance'!$A77)</f>
        <v>#REF!</v>
      </c>
      <c r="P221" s="41" t="e" cm="1">
        <f t="array" aca="1" ref="P221" ca="1">P$186*INDEX(INDIRECT("country"&amp;"["&amp;P$185&amp; "]"),'Country performance'!$A77)</f>
        <v>#REF!</v>
      </c>
      <c r="Q221" s="41" t="e" cm="1">
        <f t="array" aca="1" ref="Q221" ca="1">Q$186*INDEX(INDIRECT("country"&amp;"["&amp;Q$185&amp; "]"),'Country performance'!$A77)</f>
        <v>#REF!</v>
      </c>
      <c r="R221" t="s">
        <v>662</v>
      </c>
      <c r="S221" s="36">
        <f t="shared" ca="1" si="118"/>
        <v>0</v>
      </c>
      <c r="T221" s="43">
        <f t="shared" ca="1" si="119"/>
        <v>0</v>
      </c>
      <c r="U221">
        <f t="shared" ca="1" si="124"/>
        <v>0</v>
      </c>
      <c r="V221">
        <f t="shared" ca="1" si="125"/>
        <v>0</v>
      </c>
      <c r="W221">
        <f t="shared" ca="1" si="126"/>
        <v>0</v>
      </c>
      <c r="X221">
        <f t="shared" ca="1" si="127"/>
        <v>0</v>
      </c>
      <c r="Y221">
        <f t="shared" ca="1" si="128"/>
        <v>0</v>
      </c>
      <c r="Z221">
        <f t="shared" ca="1" si="129"/>
        <v>0</v>
      </c>
      <c r="AA221">
        <f t="shared" ca="1" si="130"/>
        <v>0</v>
      </c>
      <c r="AB221">
        <f t="shared" ca="1" si="131"/>
        <v>0</v>
      </c>
      <c r="AC221">
        <f t="shared" ca="1" si="132"/>
        <v>0</v>
      </c>
      <c r="AD221">
        <f t="shared" ca="1" si="133"/>
        <v>0</v>
      </c>
      <c r="AE221">
        <f t="shared" ca="1" si="134"/>
        <v>0</v>
      </c>
      <c r="AF221">
        <f t="shared" ca="1" si="135"/>
        <v>0</v>
      </c>
      <c r="AG221">
        <f t="shared" ca="1" si="136"/>
        <v>0</v>
      </c>
      <c r="AI221" s="40"/>
    </row>
    <row r="222" spans="1:35">
      <c r="A222" s="41">
        <f t="shared" ca="1" si="122"/>
        <v>0</v>
      </c>
      <c r="B222" s="42"/>
      <c r="C222" s="30">
        <f t="shared" ca="1" si="123"/>
        <v>0</v>
      </c>
      <c r="D222" s="30" t="str">
        <f>'Country performance'!B36</f>
        <v>Land-use regulation?</v>
      </c>
      <c r="E222" s="41" t="e" cm="1">
        <f t="array" aca="1" ref="E222" ca="1">E$186*INDEX(INDIRECT("country"&amp;"["&amp;E$185&amp; "]"),'Country performance'!$A78)</f>
        <v>#REF!</v>
      </c>
      <c r="F222" s="41" t="e" cm="1">
        <f t="array" aca="1" ref="F222" ca="1">F$186*INDEX(INDIRECT("country"&amp;"["&amp;F$185&amp; "]"),'Country performance'!$A78)</f>
        <v>#REF!</v>
      </c>
      <c r="G222" s="41" t="e" cm="1">
        <f t="array" aca="1" ref="G222" ca="1">G$186*INDEX(INDIRECT("country"&amp;"["&amp;G$185&amp; "]"),'Country performance'!$A78)</f>
        <v>#REF!</v>
      </c>
      <c r="H222" s="41" t="e" cm="1">
        <f t="array" aca="1" ref="H222" ca="1">H$186*INDEX(INDIRECT("country"&amp;"["&amp;H$185&amp; "]"),'Country performance'!$A78)</f>
        <v>#REF!</v>
      </c>
      <c r="I222" s="41" t="e" cm="1">
        <f t="array" aca="1" ref="I222" ca="1">I$186*INDEX(INDIRECT("country"&amp;"["&amp;I$185&amp; "]"),'Country performance'!$A78)</f>
        <v>#REF!</v>
      </c>
      <c r="J222" s="41" t="e" cm="1">
        <f t="array" aca="1" ref="J222" ca="1">J$186*INDEX(INDIRECT("country"&amp;"["&amp;J$185&amp; "]"),'Country performance'!$A78)</f>
        <v>#REF!</v>
      </c>
      <c r="K222" s="41" t="e" cm="1">
        <f t="array" aca="1" ref="K222" ca="1">K$186*INDEX(INDIRECT("country"&amp;"["&amp;K$185&amp; "]"),'Country performance'!$A78)</f>
        <v>#REF!</v>
      </c>
      <c r="L222" s="41" t="e" cm="1">
        <f t="array" aca="1" ref="L222" ca="1">L$186*INDEX(INDIRECT("country"&amp;"["&amp;L$185&amp; "]"),'Country performance'!$A78)</f>
        <v>#REF!</v>
      </c>
      <c r="M222" s="41" t="e" cm="1">
        <f t="array" aca="1" ref="M222" ca="1">M$186*INDEX(INDIRECT("country"&amp;"["&amp;M$185&amp; "]"),'Country performance'!$A78)</f>
        <v>#REF!</v>
      </c>
      <c r="N222" s="41" t="e" cm="1">
        <f t="array" aca="1" ref="N222" ca="1">N$186*INDEX(INDIRECT("country"&amp;"["&amp;N$185&amp; "]"),'Country performance'!$A78)</f>
        <v>#REF!</v>
      </c>
      <c r="O222" s="41" t="e" cm="1">
        <f t="array" aca="1" ref="O222" ca="1">O$186*INDEX(INDIRECT("country"&amp;"["&amp;O$185&amp; "]"),'Country performance'!$A78)</f>
        <v>#REF!</v>
      </c>
      <c r="P222" s="41" t="e" cm="1">
        <f t="array" aca="1" ref="P222" ca="1">P$186*INDEX(INDIRECT("country"&amp;"["&amp;P$185&amp; "]"),'Country performance'!$A78)</f>
        <v>#REF!</v>
      </c>
      <c r="Q222" s="41" t="e" cm="1">
        <f t="array" aca="1" ref="Q222" ca="1">Q$186*INDEX(INDIRECT("country"&amp;"["&amp;Q$185&amp; "]"),'Country performance'!$A78)</f>
        <v>#REF!</v>
      </c>
      <c r="R222" t="s">
        <v>662</v>
      </c>
      <c r="S222" s="36">
        <f t="shared" ca="1" si="118"/>
        <v>0</v>
      </c>
      <c r="T222" s="43">
        <f t="shared" ca="1" si="119"/>
        <v>0</v>
      </c>
      <c r="U222">
        <f t="shared" ca="1" si="124"/>
        <v>0</v>
      </c>
      <c r="V222">
        <f t="shared" ca="1" si="125"/>
        <v>0</v>
      </c>
      <c r="W222">
        <f t="shared" ca="1" si="126"/>
        <v>0</v>
      </c>
      <c r="X222">
        <f t="shared" ca="1" si="127"/>
        <v>0</v>
      </c>
      <c r="Y222">
        <f t="shared" ca="1" si="128"/>
        <v>0</v>
      </c>
      <c r="Z222">
        <f t="shared" ca="1" si="129"/>
        <v>0</v>
      </c>
      <c r="AA222">
        <f t="shared" ca="1" si="130"/>
        <v>0</v>
      </c>
      <c r="AB222">
        <f t="shared" ca="1" si="131"/>
        <v>0</v>
      </c>
      <c r="AC222">
        <f t="shared" ca="1" si="132"/>
        <v>0</v>
      </c>
      <c r="AD222">
        <f t="shared" ca="1" si="133"/>
        <v>0</v>
      </c>
      <c r="AE222">
        <f t="shared" ca="1" si="134"/>
        <v>0</v>
      </c>
      <c r="AF222">
        <f t="shared" ca="1" si="135"/>
        <v>0</v>
      </c>
      <c r="AG222">
        <f t="shared" ca="1" si="136"/>
        <v>0</v>
      </c>
      <c r="AI222" s="40"/>
    </row>
    <row r="223" spans="1:35">
      <c r="A223" s="41">
        <f t="shared" ca="1" si="122"/>
        <v>0</v>
      </c>
      <c r="B223" s="42"/>
      <c r="C223" s="30">
        <f t="shared" ca="1" si="123"/>
        <v>0</v>
      </c>
      <c r="D223" s="30">
        <f>'Country performance'!B37</f>
        <v>0</v>
      </c>
      <c r="E223" s="41" t="e" cm="1">
        <f t="array" aca="1" ref="E223" ca="1">E$186*INDEX(INDIRECT("country"&amp;"["&amp;E$185&amp; "]"),'Country performance'!$A79)</f>
        <v>#REF!</v>
      </c>
      <c r="F223" s="41" t="e" cm="1">
        <f t="array" aca="1" ref="F223" ca="1">F$186*INDEX(INDIRECT("country"&amp;"["&amp;F$185&amp; "]"),'Country performance'!$A79)</f>
        <v>#REF!</v>
      </c>
      <c r="G223" s="41" t="e" cm="1">
        <f t="array" aca="1" ref="G223" ca="1">G$186*INDEX(INDIRECT("country"&amp;"["&amp;G$185&amp; "]"),'Country performance'!$A79)</f>
        <v>#REF!</v>
      </c>
      <c r="H223" s="41" t="e" cm="1">
        <f t="array" aca="1" ref="H223" ca="1">H$186*INDEX(INDIRECT("country"&amp;"["&amp;H$185&amp; "]"),'Country performance'!$A79)</f>
        <v>#REF!</v>
      </c>
      <c r="I223" s="41" t="e" cm="1">
        <f t="array" aca="1" ref="I223" ca="1">I$186*INDEX(INDIRECT("country"&amp;"["&amp;I$185&amp; "]"),'Country performance'!$A79)</f>
        <v>#REF!</v>
      </c>
      <c r="J223" s="41" t="e" cm="1">
        <f t="array" aca="1" ref="J223" ca="1">J$186*INDEX(INDIRECT("country"&amp;"["&amp;J$185&amp; "]"),'Country performance'!$A79)</f>
        <v>#REF!</v>
      </c>
      <c r="K223" s="41" t="e" cm="1">
        <f t="array" aca="1" ref="K223" ca="1">K$186*INDEX(INDIRECT("country"&amp;"["&amp;K$185&amp; "]"),'Country performance'!$A79)</f>
        <v>#REF!</v>
      </c>
      <c r="L223" s="41" t="e" cm="1">
        <f t="array" aca="1" ref="L223" ca="1">L$186*INDEX(INDIRECT("country"&amp;"["&amp;L$185&amp; "]"),'Country performance'!$A79)</f>
        <v>#REF!</v>
      </c>
      <c r="M223" s="41" t="e" cm="1">
        <f t="array" aca="1" ref="M223" ca="1">M$186*INDEX(INDIRECT("country"&amp;"["&amp;M$185&amp; "]"),'Country performance'!$A79)</f>
        <v>#REF!</v>
      </c>
      <c r="N223" s="41" t="e" cm="1">
        <f t="array" aca="1" ref="N223" ca="1">N$186*INDEX(INDIRECT("country"&amp;"["&amp;N$185&amp; "]"),'Country performance'!$A79)</f>
        <v>#REF!</v>
      </c>
      <c r="O223" s="41" t="e" cm="1">
        <f t="array" aca="1" ref="O223" ca="1">O$186*INDEX(INDIRECT("country"&amp;"["&amp;O$185&amp; "]"),'Country performance'!$A79)</f>
        <v>#REF!</v>
      </c>
      <c r="P223" s="41" t="e" cm="1">
        <f t="array" aca="1" ref="P223" ca="1">P$186*INDEX(INDIRECT("country"&amp;"["&amp;P$185&amp; "]"),'Country performance'!$A79)</f>
        <v>#REF!</v>
      </c>
      <c r="Q223" s="41" t="e" cm="1">
        <f t="array" aca="1" ref="Q223" ca="1">Q$186*INDEX(INDIRECT("country"&amp;"["&amp;Q$185&amp; "]"),'Country performance'!$A79)</f>
        <v>#REF!</v>
      </c>
      <c r="R223" t="s">
        <v>662</v>
      </c>
      <c r="S223" s="36">
        <f t="shared" ca="1" si="118"/>
        <v>0</v>
      </c>
      <c r="T223" s="43">
        <f t="shared" ca="1" si="119"/>
        <v>0</v>
      </c>
      <c r="U223">
        <f t="shared" ca="1" si="124"/>
        <v>0</v>
      </c>
      <c r="V223">
        <f t="shared" ca="1" si="125"/>
        <v>0</v>
      </c>
      <c r="W223">
        <f t="shared" ca="1" si="126"/>
        <v>0</v>
      </c>
      <c r="X223">
        <f t="shared" ca="1" si="127"/>
        <v>0</v>
      </c>
      <c r="Y223">
        <f t="shared" ca="1" si="128"/>
        <v>0</v>
      </c>
      <c r="Z223">
        <f t="shared" ca="1" si="129"/>
        <v>0</v>
      </c>
      <c r="AA223">
        <f t="shared" ca="1" si="130"/>
        <v>0</v>
      </c>
      <c r="AB223">
        <f t="shared" ca="1" si="131"/>
        <v>0</v>
      </c>
      <c r="AC223">
        <f t="shared" ca="1" si="132"/>
        <v>0</v>
      </c>
      <c r="AD223">
        <f t="shared" ca="1" si="133"/>
        <v>0</v>
      </c>
      <c r="AE223">
        <f t="shared" ca="1" si="134"/>
        <v>0</v>
      </c>
      <c r="AF223">
        <f t="shared" ca="1" si="135"/>
        <v>0</v>
      </c>
      <c r="AG223">
        <f t="shared" ca="1" si="136"/>
        <v>0</v>
      </c>
      <c r="AI223" s="40"/>
    </row>
    <row r="224" spans="1:35">
      <c r="A224" s="41">
        <f t="shared" ca="1" si="122"/>
        <v>0</v>
      </c>
      <c r="B224" s="42"/>
      <c r="C224" s="30">
        <f t="shared" ca="1" si="123"/>
        <v>0</v>
      </c>
      <c r="D224" s="30">
        <f>'Country performance'!B38</f>
        <v>0</v>
      </c>
      <c r="E224" s="41" t="e" cm="1">
        <f t="array" aca="1" ref="E224" ca="1">E$186*INDEX(INDIRECT("country"&amp;"["&amp;E$185&amp; "]"),'Country performance'!$A80)</f>
        <v>#REF!</v>
      </c>
      <c r="F224" s="41" t="e" cm="1">
        <f t="array" aca="1" ref="F224" ca="1">F$186*INDEX(INDIRECT("country"&amp;"["&amp;F$185&amp; "]"),'Country performance'!$A80)</f>
        <v>#REF!</v>
      </c>
      <c r="G224" s="41" t="e" cm="1">
        <f t="array" aca="1" ref="G224" ca="1">G$186*INDEX(INDIRECT("country"&amp;"["&amp;G$185&amp; "]"),'Country performance'!$A80)</f>
        <v>#REF!</v>
      </c>
      <c r="H224" s="41" t="e" cm="1">
        <f t="array" aca="1" ref="H224" ca="1">H$186*INDEX(INDIRECT("country"&amp;"["&amp;H$185&amp; "]"),'Country performance'!$A80)</f>
        <v>#REF!</v>
      </c>
      <c r="I224" s="41" t="e" cm="1">
        <f t="array" aca="1" ref="I224" ca="1">I$186*INDEX(INDIRECT("country"&amp;"["&amp;I$185&amp; "]"),'Country performance'!$A80)</f>
        <v>#REF!</v>
      </c>
      <c r="J224" s="41" t="e" cm="1">
        <f t="array" aca="1" ref="J224" ca="1">J$186*INDEX(INDIRECT("country"&amp;"["&amp;J$185&amp; "]"),'Country performance'!$A80)</f>
        <v>#REF!</v>
      </c>
      <c r="K224" s="41" t="e" cm="1">
        <f t="array" aca="1" ref="K224" ca="1">K$186*INDEX(INDIRECT("country"&amp;"["&amp;K$185&amp; "]"),'Country performance'!$A80)</f>
        <v>#REF!</v>
      </c>
      <c r="L224" s="41" t="e" cm="1">
        <f t="array" aca="1" ref="L224" ca="1">L$186*INDEX(INDIRECT("country"&amp;"["&amp;L$185&amp; "]"),'Country performance'!$A80)</f>
        <v>#REF!</v>
      </c>
      <c r="M224" s="41" t="e" cm="1">
        <f t="array" aca="1" ref="M224" ca="1">M$186*INDEX(INDIRECT("country"&amp;"["&amp;M$185&amp; "]"),'Country performance'!$A80)</f>
        <v>#REF!</v>
      </c>
      <c r="N224" s="41" t="e" cm="1">
        <f t="array" aca="1" ref="N224" ca="1">N$186*INDEX(INDIRECT("country"&amp;"["&amp;N$185&amp; "]"),'Country performance'!$A80)</f>
        <v>#REF!</v>
      </c>
      <c r="O224" s="41" t="e" cm="1">
        <f t="array" aca="1" ref="O224" ca="1">O$186*INDEX(INDIRECT("country"&amp;"["&amp;O$185&amp; "]"),'Country performance'!$A80)</f>
        <v>#REF!</v>
      </c>
      <c r="P224" s="41" t="e" cm="1">
        <f t="array" aca="1" ref="P224" ca="1">P$186*INDEX(INDIRECT("country"&amp;"["&amp;P$185&amp; "]"),'Country performance'!$A80)</f>
        <v>#REF!</v>
      </c>
      <c r="Q224" s="41" t="e" cm="1">
        <f t="array" aca="1" ref="Q224" ca="1">Q$186*INDEX(INDIRECT("country"&amp;"["&amp;Q$185&amp; "]"),'Country performance'!$A80)</f>
        <v>#REF!</v>
      </c>
      <c r="R224" t="s">
        <v>662</v>
      </c>
      <c r="S224" s="36">
        <f t="shared" ca="1" si="118"/>
        <v>0</v>
      </c>
      <c r="T224" s="43">
        <f t="shared" ca="1" si="119"/>
        <v>0</v>
      </c>
      <c r="U224">
        <f t="shared" ca="1" si="124"/>
        <v>0</v>
      </c>
      <c r="V224">
        <f t="shared" ca="1" si="125"/>
        <v>0</v>
      </c>
      <c r="W224">
        <f t="shared" ca="1" si="126"/>
        <v>0</v>
      </c>
      <c r="X224">
        <f t="shared" ca="1" si="127"/>
        <v>0</v>
      </c>
      <c r="Y224">
        <f t="shared" ca="1" si="128"/>
        <v>0</v>
      </c>
      <c r="Z224">
        <f t="shared" ca="1" si="129"/>
        <v>0</v>
      </c>
      <c r="AA224">
        <f t="shared" ca="1" si="130"/>
        <v>0</v>
      </c>
      <c r="AB224">
        <f t="shared" ca="1" si="131"/>
        <v>0</v>
      </c>
      <c r="AC224">
        <f t="shared" ca="1" si="132"/>
        <v>0</v>
      </c>
      <c r="AD224">
        <f t="shared" ca="1" si="133"/>
        <v>0</v>
      </c>
      <c r="AE224">
        <f t="shared" ca="1" si="134"/>
        <v>0</v>
      </c>
      <c r="AF224">
        <f t="shared" ca="1" si="135"/>
        <v>0</v>
      </c>
      <c r="AG224">
        <f t="shared" ca="1" si="136"/>
        <v>0</v>
      </c>
      <c r="AI224" s="40"/>
    </row>
    <row r="225" spans="1:35">
      <c r="A225" s="41">
        <f t="shared" ca="1" si="122"/>
        <v>0</v>
      </c>
      <c r="B225" s="42"/>
      <c r="C225" s="30">
        <f t="shared" ca="1" si="123"/>
        <v>0</v>
      </c>
      <c r="D225" s="30">
        <f>'Country performance'!B39</f>
        <v>0</v>
      </c>
      <c r="E225" s="41" t="e" cm="1">
        <f t="array" aca="1" ref="E225" ca="1">E$186*INDEX(INDIRECT("country"&amp;"["&amp;E$185&amp; "]"),'Country performance'!$A81)</f>
        <v>#REF!</v>
      </c>
      <c r="F225" s="41" t="e" cm="1">
        <f t="array" aca="1" ref="F225" ca="1">F$186*INDEX(INDIRECT("country"&amp;"["&amp;F$185&amp; "]"),'Country performance'!$A81)</f>
        <v>#REF!</v>
      </c>
      <c r="G225" s="41" t="e" cm="1">
        <f t="array" aca="1" ref="G225" ca="1">G$186*INDEX(INDIRECT("country"&amp;"["&amp;G$185&amp; "]"),'Country performance'!$A81)</f>
        <v>#REF!</v>
      </c>
      <c r="H225" s="41" t="e" cm="1">
        <f t="array" aca="1" ref="H225" ca="1">H$186*INDEX(INDIRECT("country"&amp;"["&amp;H$185&amp; "]"),'Country performance'!$A81)</f>
        <v>#REF!</v>
      </c>
      <c r="I225" s="41" t="e" cm="1">
        <f t="array" aca="1" ref="I225" ca="1">I$186*INDEX(INDIRECT("country"&amp;"["&amp;I$185&amp; "]"),'Country performance'!$A81)</f>
        <v>#REF!</v>
      </c>
      <c r="J225" s="41" t="e" cm="1">
        <f t="array" aca="1" ref="J225" ca="1">J$186*INDEX(INDIRECT("country"&amp;"["&amp;J$185&amp; "]"),'Country performance'!$A81)</f>
        <v>#REF!</v>
      </c>
      <c r="K225" s="41" t="e" cm="1">
        <f t="array" aca="1" ref="K225" ca="1">K$186*INDEX(INDIRECT("country"&amp;"["&amp;K$185&amp; "]"),'Country performance'!$A81)</f>
        <v>#REF!</v>
      </c>
      <c r="L225" s="41" t="e" cm="1">
        <f t="array" aca="1" ref="L225" ca="1">L$186*INDEX(INDIRECT("country"&amp;"["&amp;L$185&amp; "]"),'Country performance'!$A81)</f>
        <v>#REF!</v>
      </c>
      <c r="M225" s="41" t="e" cm="1">
        <f t="array" aca="1" ref="M225" ca="1">M$186*INDEX(INDIRECT("country"&amp;"["&amp;M$185&amp; "]"),'Country performance'!$A81)</f>
        <v>#REF!</v>
      </c>
      <c r="N225" s="41" t="e" cm="1">
        <f t="array" aca="1" ref="N225" ca="1">N$186*INDEX(INDIRECT("country"&amp;"["&amp;N$185&amp; "]"),'Country performance'!$A81)</f>
        <v>#REF!</v>
      </c>
      <c r="O225" s="41" t="e" cm="1">
        <f t="array" aca="1" ref="O225" ca="1">O$186*INDEX(INDIRECT("country"&amp;"["&amp;O$185&amp; "]"),'Country performance'!$A81)</f>
        <v>#REF!</v>
      </c>
      <c r="P225" s="41" t="e" cm="1">
        <f t="array" aca="1" ref="P225" ca="1">P$186*INDEX(INDIRECT("country"&amp;"["&amp;P$185&amp; "]"),'Country performance'!$A81)</f>
        <v>#REF!</v>
      </c>
      <c r="Q225" s="41" t="e" cm="1">
        <f t="array" aca="1" ref="Q225" ca="1">Q$186*INDEX(INDIRECT("country"&amp;"["&amp;Q$185&amp; "]"),'Country performance'!$A81)</f>
        <v>#REF!</v>
      </c>
      <c r="R225" t="s">
        <v>662</v>
      </c>
      <c r="S225" s="36">
        <f t="shared" ca="1" si="118"/>
        <v>0</v>
      </c>
      <c r="T225" s="43">
        <f t="shared" ca="1" si="119"/>
        <v>0</v>
      </c>
      <c r="U225">
        <f t="shared" ca="1" si="124"/>
        <v>0</v>
      </c>
      <c r="V225">
        <f t="shared" ca="1" si="125"/>
        <v>0</v>
      </c>
      <c r="W225">
        <f t="shared" ca="1" si="126"/>
        <v>0</v>
      </c>
      <c r="X225">
        <f t="shared" ca="1" si="127"/>
        <v>0</v>
      </c>
      <c r="Y225">
        <f t="shared" ca="1" si="128"/>
        <v>0</v>
      </c>
      <c r="Z225">
        <f t="shared" ca="1" si="129"/>
        <v>0</v>
      </c>
      <c r="AA225">
        <f t="shared" ca="1" si="130"/>
        <v>0</v>
      </c>
      <c r="AB225">
        <f t="shared" ca="1" si="131"/>
        <v>0</v>
      </c>
      <c r="AC225">
        <f t="shared" ca="1" si="132"/>
        <v>0</v>
      </c>
      <c r="AD225">
        <f t="shared" ca="1" si="133"/>
        <v>0</v>
      </c>
      <c r="AE225">
        <f t="shared" ca="1" si="134"/>
        <v>0</v>
      </c>
      <c r="AF225">
        <f t="shared" ca="1" si="135"/>
        <v>0</v>
      </c>
      <c r="AG225">
        <f t="shared" ca="1" si="136"/>
        <v>0</v>
      </c>
      <c r="AI225" s="40"/>
    </row>
    <row r="226" spans="1:35">
      <c r="A226" s="41">
        <f t="shared" ca="1" si="122"/>
        <v>0</v>
      </c>
      <c r="B226" s="42"/>
      <c r="C226" s="30">
        <f t="shared" ca="1" si="123"/>
        <v>0</v>
      </c>
      <c r="D226" s="30">
        <f>'Country performance'!B40</f>
        <v>0</v>
      </c>
      <c r="E226" s="41" t="e" cm="1">
        <f t="array" aca="1" ref="E226" ca="1">E$186*INDEX(INDIRECT("country"&amp;"["&amp;E$185&amp; "]"),'Country performance'!$A82)</f>
        <v>#REF!</v>
      </c>
      <c r="F226" s="41" t="e" cm="1">
        <f t="array" aca="1" ref="F226" ca="1">F$186*INDEX(INDIRECT("country"&amp;"["&amp;F$185&amp; "]"),'Country performance'!$A82)</f>
        <v>#REF!</v>
      </c>
      <c r="G226" s="41" t="e" cm="1">
        <f t="array" aca="1" ref="G226" ca="1">G$186*INDEX(INDIRECT("country"&amp;"["&amp;G$185&amp; "]"),'Country performance'!$A82)</f>
        <v>#REF!</v>
      </c>
      <c r="H226" s="41" t="e" cm="1">
        <f t="array" aca="1" ref="H226" ca="1">H$186*INDEX(INDIRECT("country"&amp;"["&amp;H$185&amp; "]"),'Country performance'!$A82)</f>
        <v>#REF!</v>
      </c>
      <c r="I226" s="41" t="e" cm="1">
        <f t="array" aca="1" ref="I226" ca="1">I$186*INDEX(INDIRECT("country"&amp;"["&amp;I$185&amp; "]"),'Country performance'!$A82)</f>
        <v>#REF!</v>
      </c>
      <c r="J226" s="41" t="e" cm="1">
        <f t="array" aca="1" ref="J226" ca="1">J$186*INDEX(INDIRECT("country"&amp;"["&amp;J$185&amp; "]"),'Country performance'!$A82)</f>
        <v>#REF!</v>
      </c>
      <c r="K226" s="41" t="e" cm="1">
        <f t="array" aca="1" ref="K226" ca="1">K$186*INDEX(INDIRECT("country"&amp;"["&amp;K$185&amp; "]"),'Country performance'!$A82)</f>
        <v>#REF!</v>
      </c>
      <c r="L226" s="41" t="e" cm="1">
        <f t="array" aca="1" ref="L226" ca="1">L$186*INDEX(INDIRECT("country"&amp;"["&amp;L$185&amp; "]"),'Country performance'!$A82)</f>
        <v>#REF!</v>
      </c>
      <c r="M226" s="41" t="e" cm="1">
        <f t="array" aca="1" ref="M226" ca="1">M$186*INDEX(INDIRECT("country"&amp;"["&amp;M$185&amp; "]"),'Country performance'!$A82)</f>
        <v>#REF!</v>
      </c>
      <c r="N226" s="41" t="e" cm="1">
        <f t="array" aca="1" ref="N226" ca="1">N$186*INDEX(INDIRECT("country"&amp;"["&amp;N$185&amp; "]"),'Country performance'!$A82)</f>
        <v>#REF!</v>
      </c>
      <c r="O226" s="41" t="e" cm="1">
        <f t="array" aca="1" ref="O226" ca="1">O$186*INDEX(INDIRECT("country"&amp;"["&amp;O$185&amp; "]"),'Country performance'!$A82)</f>
        <v>#REF!</v>
      </c>
      <c r="P226" s="41" t="e" cm="1">
        <f t="array" aca="1" ref="P226" ca="1">P$186*INDEX(INDIRECT("country"&amp;"["&amp;P$185&amp; "]"),'Country performance'!$A82)</f>
        <v>#REF!</v>
      </c>
      <c r="Q226" s="41" t="e" cm="1">
        <f t="array" aca="1" ref="Q226" ca="1">Q$186*INDEX(INDIRECT("country"&amp;"["&amp;Q$185&amp; "]"),'Country performance'!$A82)</f>
        <v>#REF!</v>
      </c>
      <c r="R226" t="s">
        <v>662</v>
      </c>
      <c r="S226" s="36">
        <f t="shared" ca="1" si="118"/>
        <v>0</v>
      </c>
      <c r="T226" s="43">
        <f t="shared" ca="1" si="119"/>
        <v>0</v>
      </c>
      <c r="U226">
        <f t="shared" ca="1" si="124"/>
        <v>0</v>
      </c>
      <c r="V226">
        <f t="shared" ca="1" si="125"/>
        <v>0</v>
      </c>
      <c r="W226">
        <f t="shared" ca="1" si="126"/>
        <v>0</v>
      </c>
      <c r="X226">
        <f t="shared" ca="1" si="127"/>
        <v>0</v>
      </c>
      <c r="Y226">
        <f t="shared" ca="1" si="128"/>
        <v>0</v>
      </c>
      <c r="Z226">
        <f t="shared" ca="1" si="129"/>
        <v>0</v>
      </c>
      <c r="AA226">
        <f t="shared" ca="1" si="130"/>
        <v>0</v>
      </c>
      <c r="AB226">
        <f t="shared" ca="1" si="131"/>
        <v>0</v>
      </c>
      <c r="AC226">
        <f t="shared" ca="1" si="132"/>
        <v>0</v>
      </c>
      <c r="AD226">
        <f t="shared" ca="1" si="133"/>
        <v>0</v>
      </c>
      <c r="AE226">
        <f t="shared" ca="1" si="134"/>
        <v>0</v>
      </c>
      <c r="AF226">
        <f t="shared" ca="1" si="135"/>
        <v>0</v>
      </c>
      <c r="AG226">
        <f t="shared" ca="1" si="136"/>
        <v>0</v>
      </c>
      <c r="AI226" s="40"/>
    </row>
    <row r="227" spans="1:35">
      <c r="A227" s="41">
        <f t="shared" ca="1" si="122"/>
        <v>0</v>
      </c>
      <c r="B227" s="42"/>
      <c r="C227" s="30">
        <f t="shared" ca="1" si="123"/>
        <v>0</v>
      </c>
      <c r="D227" s="30">
        <f>'Country performance'!B41</f>
        <v>0</v>
      </c>
      <c r="E227" s="41" t="e" cm="1">
        <f t="array" aca="1" ref="E227" ca="1">E$186*INDEX(INDIRECT("country"&amp;"["&amp;E$185&amp; "]"),'Country performance'!$A83)</f>
        <v>#REF!</v>
      </c>
      <c r="F227" s="41" t="e" cm="1">
        <f t="array" aca="1" ref="F227" ca="1">F$186*INDEX(INDIRECT("country"&amp;"["&amp;F$185&amp; "]"),'Country performance'!$A83)</f>
        <v>#REF!</v>
      </c>
      <c r="G227" s="41" t="e" cm="1">
        <f t="array" aca="1" ref="G227" ca="1">G$186*INDEX(INDIRECT("country"&amp;"["&amp;G$185&amp; "]"),'Country performance'!$A83)</f>
        <v>#REF!</v>
      </c>
      <c r="H227" s="41" t="e" cm="1">
        <f t="array" aca="1" ref="H227" ca="1">H$186*INDEX(INDIRECT("country"&amp;"["&amp;H$185&amp; "]"),'Country performance'!$A83)</f>
        <v>#REF!</v>
      </c>
      <c r="I227" s="41" t="e" cm="1">
        <f t="array" aca="1" ref="I227" ca="1">I$186*INDEX(INDIRECT("country"&amp;"["&amp;I$185&amp; "]"),'Country performance'!$A83)</f>
        <v>#REF!</v>
      </c>
      <c r="J227" s="41" t="e" cm="1">
        <f t="array" aca="1" ref="J227" ca="1">J$186*INDEX(INDIRECT("country"&amp;"["&amp;J$185&amp; "]"),'Country performance'!$A83)</f>
        <v>#REF!</v>
      </c>
      <c r="K227" s="41" t="e" cm="1">
        <f t="array" aca="1" ref="K227" ca="1">K$186*INDEX(INDIRECT("country"&amp;"["&amp;K$185&amp; "]"),'Country performance'!$A83)</f>
        <v>#REF!</v>
      </c>
      <c r="L227" s="41" t="e" cm="1">
        <f t="array" aca="1" ref="L227" ca="1">L$186*INDEX(INDIRECT("country"&amp;"["&amp;L$185&amp; "]"),'Country performance'!$A83)</f>
        <v>#REF!</v>
      </c>
      <c r="M227" s="41" t="e" cm="1">
        <f t="array" aca="1" ref="M227" ca="1">M$186*INDEX(INDIRECT("country"&amp;"["&amp;M$185&amp; "]"),'Country performance'!$A83)</f>
        <v>#REF!</v>
      </c>
      <c r="N227" s="41" t="e" cm="1">
        <f t="array" aca="1" ref="N227" ca="1">N$186*INDEX(INDIRECT("country"&amp;"["&amp;N$185&amp; "]"),'Country performance'!$A83)</f>
        <v>#REF!</v>
      </c>
      <c r="O227" s="41" t="e" cm="1">
        <f t="array" aca="1" ref="O227" ca="1">O$186*INDEX(INDIRECT("country"&amp;"["&amp;O$185&amp; "]"),'Country performance'!$A83)</f>
        <v>#REF!</v>
      </c>
      <c r="P227" s="41" t="e" cm="1">
        <f t="array" aca="1" ref="P227" ca="1">P$186*INDEX(INDIRECT("country"&amp;"["&amp;P$185&amp; "]"),'Country performance'!$A83)</f>
        <v>#REF!</v>
      </c>
      <c r="Q227" s="41" t="e" cm="1">
        <f t="array" aca="1" ref="Q227" ca="1">Q$186*INDEX(INDIRECT("country"&amp;"["&amp;Q$185&amp; "]"),'Country performance'!$A83)</f>
        <v>#REF!</v>
      </c>
      <c r="R227" t="s">
        <v>662</v>
      </c>
      <c r="S227" s="36">
        <f t="shared" ca="1" si="118"/>
        <v>0</v>
      </c>
      <c r="T227" s="43">
        <f t="shared" ca="1" si="119"/>
        <v>0</v>
      </c>
      <c r="U227">
        <f t="shared" ca="1" si="124"/>
        <v>0</v>
      </c>
      <c r="V227">
        <f t="shared" ca="1" si="125"/>
        <v>0</v>
      </c>
      <c r="W227">
        <f t="shared" ca="1" si="126"/>
        <v>0</v>
      </c>
      <c r="X227">
        <f t="shared" ca="1" si="127"/>
        <v>0</v>
      </c>
      <c r="Y227">
        <f t="shared" ca="1" si="128"/>
        <v>0</v>
      </c>
      <c r="Z227">
        <f t="shared" ca="1" si="129"/>
        <v>0</v>
      </c>
      <c r="AA227">
        <f t="shared" ca="1" si="130"/>
        <v>0</v>
      </c>
      <c r="AB227">
        <f t="shared" ca="1" si="131"/>
        <v>0</v>
      </c>
      <c r="AC227">
        <f t="shared" ca="1" si="132"/>
        <v>0</v>
      </c>
      <c r="AD227">
        <f t="shared" ca="1" si="133"/>
        <v>0</v>
      </c>
      <c r="AE227">
        <f t="shared" ca="1" si="134"/>
        <v>0</v>
      </c>
      <c r="AF227">
        <f t="shared" ca="1" si="135"/>
        <v>0</v>
      </c>
      <c r="AG227">
        <f t="shared" ca="1" si="136"/>
        <v>0</v>
      </c>
      <c r="AI227" s="40"/>
    </row>
    <row r="228" spans="1:35" ht="15" thickBot="1">
      <c r="A228" s="44">
        <f>S187</f>
        <v>0</v>
      </c>
      <c r="D228" t="str">
        <f>R187</f>
        <v xml:space="preserve">Total subjected to export restrictions </v>
      </c>
      <c r="T228" s="43"/>
      <c r="AI228" s="45"/>
    </row>
    <row r="229" spans="1:35" ht="15" thickBot="1">
      <c r="A229" s="44"/>
      <c r="T229" s="43"/>
      <c r="AI229" s="40"/>
    </row>
    <row r="230" spans="1:35" ht="15" thickBot="1">
      <c r="A230" s="103" t="s">
        <v>656</v>
      </c>
      <c r="B230" s="30" t="s">
        <v>657</v>
      </c>
      <c r="C230" s="30"/>
      <c r="D230" s="30" t="s">
        <v>668</v>
      </c>
      <c r="AI230" s="33"/>
    </row>
    <row r="231" spans="1:35">
      <c r="A231" s="103"/>
      <c r="B231" s="30">
        <f>MAX(B4,B51,B96,B141,B186)</f>
        <v>10000</v>
      </c>
      <c r="C231" s="30"/>
      <c r="D231" s="30"/>
      <c r="AI231" s="33"/>
    </row>
    <row r="232" spans="1:35">
      <c r="A232" s="30"/>
      <c r="B232" s="30"/>
      <c r="C232" s="30"/>
      <c r="D232" s="30" t="s">
        <v>127</v>
      </c>
      <c r="AI232" s="40"/>
    </row>
    <row r="233" spans="1:35">
      <c r="A233" s="41">
        <f ca="1">MAX(A6,A53,A98,A143,A188)</f>
        <v>41.981132507324219</v>
      </c>
      <c r="B233" s="42"/>
      <c r="C233" s="30"/>
      <c r="D233" s="30" t="str">
        <f>'Country performance'!B2</f>
        <v>WGI - Political stability &amp; absence of Violence/terrorism (2020)</v>
      </c>
      <c r="E233" t="s">
        <v>669</v>
      </c>
      <c r="AI233" s="40"/>
    </row>
    <row r="234" spans="1:35">
      <c r="A234" s="41">
        <f t="shared" ref="A234:A272" ca="1" si="137">MAX(A7,A54,A99,A144,A189)</f>
        <v>22.115386962890625</v>
      </c>
      <c r="B234" s="42"/>
      <c r="C234" s="30"/>
      <c r="D234" s="30" t="str">
        <f>'Country performance'!B3</f>
        <v>WGI - Government effectiveness (2020)</v>
      </c>
      <c r="E234" t="s">
        <v>670</v>
      </c>
      <c r="AI234" s="40"/>
    </row>
    <row r="235" spans="1:35">
      <c r="A235" s="41">
        <f t="shared" ca="1" si="137"/>
        <v>26.442306518554688</v>
      </c>
      <c r="B235" s="42"/>
      <c r="C235" s="30"/>
      <c r="D235" s="30" t="str">
        <f>'Country performance'!B4</f>
        <v>WGI - Regulatory Quality (2020)</v>
      </c>
      <c r="AI235" s="40"/>
    </row>
    <row r="236" spans="1:35">
      <c r="A236" s="41">
        <f t="shared" ca="1" si="137"/>
        <v>21.634613037109375</v>
      </c>
      <c r="B236" s="42"/>
      <c r="C236" s="30"/>
      <c r="D236" s="30" t="str">
        <f>'Country performance'!B5</f>
        <v>WGI - Rule of law (2020)</v>
      </c>
      <c r="AI236" s="40"/>
    </row>
    <row r="237" spans="1:35">
      <c r="A237" s="41">
        <f t="shared" ca="1" si="137"/>
        <v>23.557693481445313</v>
      </c>
      <c r="B237" s="42"/>
      <c r="C237" s="30"/>
      <c r="D237" s="30" t="str">
        <f>'Country performance'!B6</f>
        <v>WGI - Control of corruption (2020)</v>
      </c>
      <c r="AI237" s="40"/>
    </row>
    <row r="238" spans="1:35">
      <c r="A238" s="41">
        <f t="shared" ca="1" si="137"/>
        <v>19.32366943359375</v>
      </c>
      <c r="B238" s="42"/>
      <c r="C238" s="30"/>
      <c r="D238" s="30" t="str">
        <f>'Country performance'!B7</f>
        <v>WGI - Voice and Accountability (2020)</v>
      </c>
      <c r="AI238" s="40"/>
    </row>
    <row r="239" spans="1:35">
      <c r="A239" s="41">
        <f t="shared" ca="1" si="137"/>
        <v>33.916666666666664</v>
      </c>
      <c r="B239" s="42"/>
      <c r="C239" s="30"/>
      <c r="D239" s="30" t="str">
        <f>'Country performance'!B8</f>
        <v>Fragile State Index (2022)</v>
      </c>
      <c r="AI239" s="40"/>
    </row>
    <row r="240" spans="1:35">
      <c r="A240" s="41">
        <f t="shared" ca="1" si="137"/>
        <v>41.12</v>
      </c>
      <c r="B240" s="42"/>
      <c r="C240" s="30"/>
      <c r="D240" s="30" t="str">
        <f>'Country performance'!B9</f>
        <v>Policy Perception Index (2021)</v>
      </c>
      <c r="AI240" s="40"/>
    </row>
    <row r="241" spans="1:35">
      <c r="A241" s="41">
        <f t="shared" ca="1" si="137"/>
        <v>28.666666666666664</v>
      </c>
      <c r="B241" s="42"/>
      <c r="C241" s="30"/>
      <c r="D241" s="30" t="str">
        <f>'Country performance'!B10</f>
        <v>Enabling trade index (2016)</v>
      </c>
      <c r="AI241" s="40"/>
    </row>
    <row r="242" spans="1:35">
      <c r="A242" s="41">
        <f t="shared" ca="1" si="137"/>
        <v>36</v>
      </c>
      <c r="B242" s="42"/>
      <c r="C242" s="30"/>
      <c r="D242" s="30" t="str">
        <f>'Country performance'!B11</f>
        <v>Environmental Performance Index (2024)</v>
      </c>
      <c r="AI242" s="40"/>
    </row>
    <row r="243" spans="1:35">
      <c r="A243" s="41">
        <f t="shared" ca="1" si="137"/>
        <v>0</v>
      </c>
      <c r="B243" s="42"/>
      <c r="C243" s="30"/>
      <c r="D243" s="30" t="str">
        <f>'Country performance'!B12</f>
        <v>Child labour (% ages 5-17) (2010-2019)</v>
      </c>
      <c r="AI243" s="40"/>
    </row>
    <row r="244" spans="1:35">
      <c r="A244" s="41">
        <f t="shared" ca="1" si="137"/>
        <v>17.8</v>
      </c>
      <c r="B244" s="42"/>
      <c r="C244" s="30"/>
      <c r="D244" s="30" t="str">
        <f>'Country performance'!B13</f>
        <v>Global Peace Index (2022)</v>
      </c>
      <c r="AI244" s="40"/>
    </row>
    <row r="245" spans="1:35">
      <c r="A245" s="41">
        <f t="shared" ca="1" si="137"/>
        <v>39</v>
      </c>
      <c r="B245" s="42"/>
      <c r="C245" s="30"/>
      <c r="D245" s="30" t="str">
        <f>'Country performance'!B14</f>
        <v>Corruption Perceptions Index CPI (2021)</v>
      </c>
      <c r="AI245" s="40"/>
    </row>
    <row r="246" spans="1:35">
      <c r="A246" s="41">
        <f t="shared" ca="1" si="137"/>
        <v>9.5999999999999979</v>
      </c>
      <c r="B246" s="42"/>
      <c r="C246" s="30"/>
      <c r="D246" s="30" t="str">
        <f>'Country performance'!B15</f>
        <v>Human Development Index HDI (2019)</v>
      </c>
      <c r="AI246" s="40"/>
    </row>
    <row r="247" spans="1:35">
      <c r="A247" s="41">
        <f t="shared" ca="1" si="137"/>
        <v>3.07</v>
      </c>
      <c r="B247" s="42"/>
      <c r="C247" s="30"/>
      <c r="D247" s="30" t="str">
        <f>'Country performance'!B16</f>
        <v>Natural disaster Index (NDI) (2013)</v>
      </c>
      <c r="AI247" s="40"/>
    </row>
    <row r="248" spans="1:35">
      <c r="A248" s="41">
        <f t="shared" ca="1" si="137"/>
        <v>0</v>
      </c>
      <c r="B248" s="42"/>
      <c r="C248" s="30"/>
      <c r="D248" s="30" t="str">
        <f>'Country performance'!B17</f>
        <v>Economic Vulnerability Index (2024)</v>
      </c>
      <c r="AI248" s="40"/>
    </row>
    <row r="249" spans="1:35">
      <c r="A249" s="41">
        <f t="shared" ca="1" si="137"/>
        <v>0</v>
      </c>
      <c r="B249" s="42"/>
      <c r="C249" s="30"/>
      <c r="D249" s="30" t="str">
        <f>'Country performance'!B18</f>
        <v>Economic Vulnerability Index - Share of agriculture, forestry and fisheries (2024)</v>
      </c>
      <c r="AI249" s="40"/>
    </row>
    <row r="250" spans="1:35">
      <c r="A250" s="41">
        <f t="shared" ca="1" si="137"/>
        <v>0</v>
      </c>
      <c r="B250" s="42"/>
      <c r="C250" s="30"/>
      <c r="D250" s="30" t="str">
        <f>'Country performance'!B19</f>
        <v xml:space="preserve">Economic Vulnerability Index - Remoteness and landlockedness (2024)		</v>
      </c>
      <c r="AI250" s="40"/>
    </row>
    <row r="251" spans="1:35">
      <c r="A251" s="41">
        <f t="shared" ca="1" si="137"/>
        <v>0</v>
      </c>
      <c r="B251" s="42"/>
      <c r="C251" s="30"/>
      <c r="D251" s="30" t="str">
        <f>'Country performance'!B20</f>
        <v>Economic Vulnerability Index - Export concentration (2024)</v>
      </c>
      <c r="AI251" s="40"/>
    </row>
    <row r="252" spans="1:35">
      <c r="A252" s="41">
        <f t="shared" ca="1" si="137"/>
        <v>0</v>
      </c>
      <c r="B252" s="42"/>
      <c r="C252" s="30"/>
      <c r="D252" s="30" t="str">
        <f>'Country performance'!B21</f>
        <v>Economic Vulnerability Index - Export instability (2024)</v>
      </c>
      <c r="AI252" s="40"/>
    </row>
    <row r="253" spans="1:35">
      <c r="A253" s="41">
        <f t="shared" ca="1" si="137"/>
        <v>0</v>
      </c>
      <c r="B253" s="42"/>
      <c r="C253" s="30"/>
      <c r="D253" s="30" t="str">
        <f>'Country performance'!B22</f>
        <v>Economic Vulnerability Index - Share of population living in low elevated coastal zones (2024)</v>
      </c>
      <c r="AI253" s="40"/>
    </row>
    <row r="254" spans="1:35">
      <c r="A254" s="41">
        <f t="shared" ca="1" si="137"/>
        <v>0</v>
      </c>
      <c r="B254" s="42"/>
      <c r="C254" s="30"/>
      <c r="D254" s="30" t="str">
        <f>'Country performance'!B23</f>
        <v xml:space="preserve">Economic Vulnerability Index - Share of population living in drylands (2024) 	</v>
      </c>
      <c r="AI254" s="40"/>
    </row>
    <row r="255" spans="1:35">
      <c r="A255" s="41">
        <f t="shared" ca="1" si="137"/>
        <v>0</v>
      </c>
      <c r="B255" s="42"/>
      <c r="C255" s="30"/>
      <c r="D255" s="30" t="str">
        <f>'Country performance'!B24</f>
        <v>Economic Vulnerability Index - Agricultural instability (2024)</v>
      </c>
      <c r="AI255" s="40"/>
    </row>
    <row r="256" spans="1:35">
      <c r="A256" s="41">
        <f t="shared" ca="1" si="137"/>
        <v>0</v>
      </c>
      <c r="B256" s="42"/>
      <c r="C256" s="30"/>
      <c r="D256" s="30" t="str">
        <f>'Country performance'!B25</f>
        <v>Economic Vulnerability Index -  Victims of disasters (%) (2024)</v>
      </c>
      <c r="AI256" s="40"/>
    </row>
    <row r="257" spans="1:35">
      <c r="A257" s="41">
        <f t="shared" ca="1" si="137"/>
        <v>94.862867475279003</v>
      </c>
      <c r="B257" s="42"/>
      <c r="C257" s="30"/>
      <c r="D257" s="30" t="str">
        <f>'Country performance'!B26</f>
        <v>Water Depletion Index (WDI) (2018)</v>
      </c>
      <c r="AI257" s="40"/>
    </row>
    <row r="258" spans="1:35">
      <c r="A258" s="41">
        <f t="shared" ca="1" si="137"/>
        <v>32.700000000000003</v>
      </c>
      <c r="B258" s="42"/>
      <c r="C258" s="30"/>
      <c r="D258" s="30" t="str">
        <f>'Country performance'!B27</f>
        <v>EPI Species Habitat Index (2024)</v>
      </c>
      <c r="AI258" s="40"/>
    </row>
    <row r="259" spans="1:35">
      <c r="A259" s="41">
        <f t="shared" ca="1" si="137"/>
        <v>40.5</v>
      </c>
      <c r="B259" s="42"/>
      <c r="C259" s="30"/>
      <c r="D259" s="30" t="str">
        <f>'Country performance'!B28</f>
        <v>EPI Protected Area Representativeness Index (2024)</v>
      </c>
      <c r="AI259" s="40"/>
    </row>
    <row r="260" spans="1:35">
      <c r="A260" s="41">
        <f t="shared" ca="1" si="137"/>
        <v>52.6</v>
      </c>
      <c r="B260" s="42"/>
      <c r="C260" s="30"/>
      <c r="D260" s="30" t="str">
        <f>'Country performance'!B29</f>
        <v>EPI Marine Protected Areas (2024)</v>
      </c>
      <c r="AI260" s="40"/>
    </row>
    <row r="261" spans="1:35">
      <c r="A261" s="41">
        <f t="shared" ca="1" si="137"/>
        <v>35.700000000000003</v>
      </c>
      <c r="B261" s="42"/>
      <c r="C261" s="30"/>
      <c r="D261" s="30" t="str">
        <f>'Country performance'!B30</f>
        <v>EPI Terrestrial Protected Areas (2024)</v>
      </c>
      <c r="AI261" s="40"/>
    </row>
    <row r="262" spans="1:35">
      <c r="A262" s="41">
        <f t="shared" ca="1" si="137"/>
        <v>0</v>
      </c>
      <c r="B262" s="42"/>
      <c r="C262" s="30"/>
      <c r="D262" s="30" t="str">
        <f>'Country performance'!B31</f>
        <v>Forced labour per country per sector (SHDB)</v>
      </c>
      <c r="AI262" s="40"/>
    </row>
    <row r="263" spans="1:35">
      <c r="A263" s="41">
        <f t="shared" ca="1" si="137"/>
        <v>0</v>
      </c>
      <c r="B263" s="42"/>
      <c r="C263" s="30"/>
      <c r="D263" s="30" t="str">
        <f>'Country performance'!B32</f>
        <v>High conflict zones per country per sector (SHDB)</v>
      </c>
      <c r="AI263" s="40"/>
    </row>
    <row r="264" spans="1:35">
      <c r="A264" s="41">
        <f t="shared" ca="1" si="137"/>
        <v>0</v>
      </c>
      <c r="B264" s="42"/>
      <c r="C264" s="30"/>
      <c r="D264" s="30" t="str">
        <f>'Country performance'!B33</f>
        <v>Child labour per country per sector (SHDB) (2010-2019)</v>
      </c>
      <c r="AI264" s="40"/>
    </row>
    <row r="265" spans="1:35">
      <c r="A265" s="41">
        <f ca="1">MAX(A38,A85,A130,A175,A220)</f>
        <v>24.299999999999997</v>
      </c>
      <c r="B265" s="42"/>
      <c r="C265" s="30"/>
      <c r="D265" s="30" t="str">
        <f>'Country performance'!B34</f>
        <v>Food Security Index (FSI) (2022)</v>
      </c>
      <c r="AI265" s="40"/>
    </row>
    <row r="266" spans="1:35">
      <c r="A266" s="41">
        <f t="shared" ca="1" si="137"/>
        <v>0</v>
      </c>
      <c r="B266" s="42"/>
      <c r="C266" s="30"/>
      <c r="D266" s="30" t="str">
        <f>'Country performance'!B35</f>
        <v>Disease outbreaks?</v>
      </c>
      <c r="AI266" s="40"/>
    </row>
    <row r="267" spans="1:35">
      <c r="A267" s="41">
        <f t="shared" ca="1" si="137"/>
        <v>0</v>
      </c>
      <c r="B267" s="42"/>
      <c r="C267" s="30"/>
      <c r="D267" s="30" t="str">
        <f>'Country performance'!B36</f>
        <v>Land-use regulation?</v>
      </c>
      <c r="AI267" s="40"/>
    </row>
    <row r="268" spans="1:35">
      <c r="A268" s="41">
        <f t="shared" ca="1" si="137"/>
        <v>0</v>
      </c>
      <c r="B268" s="42"/>
      <c r="C268" s="30"/>
      <c r="D268" s="30">
        <f>'Country performance'!B37</f>
        <v>0</v>
      </c>
      <c r="AI268" s="40"/>
    </row>
    <row r="269" spans="1:35">
      <c r="A269" s="41">
        <f t="shared" ca="1" si="137"/>
        <v>0</v>
      </c>
      <c r="B269" s="42"/>
      <c r="C269" s="30"/>
      <c r="D269" s="30">
        <f>'Country performance'!B38</f>
        <v>0</v>
      </c>
      <c r="AI269" s="40"/>
    </row>
    <row r="270" spans="1:35">
      <c r="A270" s="41">
        <f t="shared" ca="1" si="137"/>
        <v>0</v>
      </c>
      <c r="B270" s="42"/>
      <c r="C270" s="30"/>
      <c r="D270" s="30">
        <f>'Country performance'!B39</f>
        <v>0</v>
      </c>
      <c r="AI270" s="40"/>
    </row>
    <row r="271" spans="1:35">
      <c r="A271" s="41">
        <f t="shared" ca="1" si="137"/>
        <v>0</v>
      </c>
      <c r="B271" s="42"/>
      <c r="C271" s="30"/>
      <c r="D271" s="30">
        <f>'Country performance'!B40</f>
        <v>0</v>
      </c>
      <c r="AI271" s="40"/>
    </row>
    <row r="272" spans="1:35">
      <c r="A272" s="41">
        <f t="shared" ca="1" si="137"/>
        <v>0</v>
      </c>
      <c r="B272" s="42"/>
      <c r="C272" s="30"/>
      <c r="D272" s="30">
        <f>'Country performance'!B41</f>
        <v>0</v>
      </c>
      <c r="AI272" s="40"/>
    </row>
    <row r="273" spans="1:35" ht="15" thickBot="1">
      <c r="A273" s="95">
        <f>MAX(A48,A93,A138,A183,A228)</f>
        <v>0</v>
      </c>
      <c r="C273" s="30"/>
      <c r="D273" s="30" t="str">
        <f>D228</f>
        <v xml:space="preserve">Total subjected to export restrictions </v>
      </c>
      <c r="AI273" s="45"/>
    </row>
    <row r="274" spans="1:35" ht="15" thickBot="1">
      <c r="A274" s="44"/>
      <c r="C274" s="30"/>
      <c r="T274" s="43"/>
      <c r="AI274" s="40"/>
    </row>
    <row r="275" spans="1:35">
      <c r="A275" s="30"/>
      <c r="B275" s="30"/>
      <c r="C275" s="30">
        <f t="shared" ref="C275:C276" si="138">T275</f>
        <v>0</v>
      </c>
      <c r="D275" s="30" t="s">
        <v>671</v>
      </c>
      <c r="E275" s="31"/>
      <c r="F275" s="31"/>
      <c r="G275" s="31"/>
      <c r="H275" s="31"/>
      <c r="I275" s="31"/>
      <c r="AI275" s="46"/>
    </row>
    <row r="276" spans="1:35" ht="15.6">
      <c r="A276" s="30" t="s">
        <v>657</v>
      </c>
      <c r="B276" s="30">
        <f>(100*E276)^2+(100*F276)^2+(100*G276)^2+(100*H276)^2+(100*I276)^2+(100*J276)^2+(100*K276)^2+(100*L276)^2+(100*M276)^2+(100*N276)^2+(100*O276)^2</f>
        <v>0</v>
      </c>
      <c r="C276" s="30">
        <f t="shared" si="138"/>
        <v>0</v>
      </c>
      <c r="D276" s="30" t="s">
        <v>660</v>
      </c>
      <c r="E276" s="47"/>
      <c r="F276" s="47"/>
      <c r="G276" s="47"/>
      <c r="H276" s="47"/>
      <c r="I276" s="47"/>
      <c r="AI276" s="48"/>
    </row>
    <row r="277" spans="1:35" ht="15.6">
      <c r="O277" s="49"/>
      <c r="AI277" s="48"/>
    </row>
    <row r="278" spans="1:35" ht="15" thickBot="1">
      <c r="AI278" s="45"/>
    </row>
    <row r="279" spans="1:35" ht="28.9">
      <c r="A279" t="s">
        <v>672</v>
      </c>
      <c r="B279" s="62" t="s">
        <v>673</v>
      </c>
      <c r="C279" s="62" t="s">
        <v>674</v>
      </c>
      <c r="AI279" s="46"/>
    </row>
    <row r="280" spans="1:35">
      <c r="B280" s="28" t="s">
        <v>675</v>
      </c>
      <c r="C280" s="63"/>
      <c r="D280" s="41">
        <f>C280*1</f>
        <v>0</v>
      </c>
      <c r="N280" s="49"/>
      <c r="AI280" s="51"/>
    </row>
    <row r="281" spans="1:35" ht="28.9">
      <c r="B281" s="28" t="s">
        <v>676</v>
      </c>
      <c r="C281" s="63">
        <v>1</v>
      </c>
      <c r="D281" s="41">
        <f>C281*0.5</f>
        <v>0.5</v>
      </c>
      <c r="N281" s="49"/>
      <c r="AI281" s="40"/>
    </row>
    <row r="282" spans="1:35" ht="28.9">
      <c r="B282" s="28" t="s">
        <v>677</v>
      </c>
      <c r="C282" s="63"/>
      <c r="D282" s="41">
        <f>C282*0</f>
        <v>0</v>
      </c>
      <c r="N282" s="49"/>
      <c r="AI282" s="40"/>
    </row>
    <row r="283" spans="1:35">
      <c r="C283" t="s">
        <v>678</v>
      </c>
      <c r="D283" s="41">
        <f>SUM(D280:D282)*100</f>
        <v>50</v>
      </c>
      <c r="N283" s="49"/>
      <c r="AI283" s="40"/>
    </row>
    <row r="284" spans="1:35">
      <c r="N284" s="49"/>
      <c r="AI284" s="40"/>
    </row>
    <row r="285" spans="1:35">
      <c r="N285" s="49"/>
      <c r="AI285" s="40"/>
    </row>
    <row r="286" spans="1:35" ht="43.15">
      <c r="B286" t="s">
        <v>679</v>
      </c>
      <c r="C286" s="56" t="s">
        <v>680</v>
      </c>
      <c r="D286" s="56" t="s">
        <v>681</v>
      </c>
      <c r="E286" s="56" t="s">
        <v>682</v>
      </c>
      <c r="F286" s="56" t="s">
        <v>683</v>
      </c>
      <c r="G286" s="56" t="s">
        <v>684</v>
      </c>
      <c r="H286" s="13" t="s">
        <v>685</v>
      </c>
      <c r="N286" s="49"/>
      <c r="AI286" s="40"/>
    </row>
    <row r="287" spans="1:35">
      <c r="A287" t="s">
        <v>155</v>
      </c>
      <c r="D287" s="59"/>
      <c r="E287" s="31"/>
      <c r="F287" s="31"/>
      <c r="G287" s="31"/>
      <c r="H287" s="41">
        <f>MAX(C287:G287)</f>
        <v>0</v>
      </c>
      <c r="R287" s="40"/>
    </row>
    <row r="288" spans="1:35">
      <c r="A288" t="s">
        <v>159</v>
      </c>
      <c r="C288" s="59"/>
      <c r="D288" s="59"/>
      <c r="E288" s="31"/>
      <c r="F288" s="31"/>
      <c r="G288" s="31"/>
      <c r="H288" s="41">
        <f t="shared" ref="H288:H296" si="139">MAX(C288:G288)</f>
        <v>0</v>
      </c>
      <c r="R288" s="40"/>
    </row>
    <row r="289" spans="1:35">
      <c r="A289" t="s">
        <v>648</v>
      </c>
      <c r="C289" s="31"/>
      <c r="D289" s="59"/>
      <c r="E289" s="31"/>
      <c r="F289" s="31"/>
      <c r="G289" s="31"/>
      <c r="H289" s="41">
        <f t="shared" si="139"/>
        <v>0</v>
      </c>
      <c r="R289" s="40"/>
    </row>
    <row r="290" spans="1:35">
      <c r="A290" t="s">
        <v>174</v>
      </c>
      <c r="C290" s="59"/>
      <c r="D290" s="59"/>
      <c r="E290" s="31"/>
      <c r="F290" s="31"/>
      <c r="G290" s="31"/>
      <c r="H290" s="41">
        <f t="shared" si="139"/>
        <v>0</v>
      </c>
      <c r="R290" s="40"/>
    </row>
    <row r="291" spans="1:35">
      <c r="A291" t="s">
        <v>179</v>
      </c>
      <c r="C291" s="59"/>
      <c r="D291" s="59"/>
      <c r="E291" s="31"/>
      <c r="F291" s="31"/>
      <c r="G291" s="31"/>
      <c r="H291" s="41">
        <f t="shared" si="139"/>
        <v>0</v>
      </c>
      <c r="R291" s="40"/>
    </row>
    <row r="292" spans="1:35">
      <c r="A292" t="s">
        <v>181</v>
      </c>
      <c r="C292" s="59"/>
      <c r="D292" s="59"/>
      <c r="E292" s="31"/>
      <c r="F292" s="31"/>
      <c r="G292" s="31"/>
      <c r="H292" s="41">
        <f t="shared" si="139"/>
        <v>0</v>
      </c>
      <c r="R292" s="40"/>
    </row>
    <row r="293" spans="1:35">
      <c r="A293" t="s">
        <v>183</v>
      </c>
      <c r="C293" s="59"/>
      <c r="D293" s="59"/>
      <c r="E293" s="31"/>
      <c r="F293" s="31"/>
      <c r="G293" s="31"/>
      <c r="H293" s="41">
        <f t="shared" si="139"/>
        <v>0</v>
      </c>
      <c r="R293" s="40"/>
    </row>
    <row r="294" spans="1:35">
      <c r="A294" t="s">
        <v>185</v>
      </c>
      <c r="C294" s="59"/>
      <c r="D294" s="59"/>
      <c r="E294" s="31"/>
      <c r="F294" s="31"/>
      <c r="G294" s="31"/>
      <c r="H294" s="41">
        <f t="shared" si="139"/>
        <v>0</v>
      </c>
      <c r="R294" s="40"/>
    </row>
    <row r="295" spans="1:35">
      <c r="A295" t="s">
        <v>343</v>
      </c>
      <c r="C295" s="59"/>
      <c r="D295" s="59"/>
      <c r="E295" s="31"/>
      <c r="F295" s="31"/>
      <c r="G295" s="31"/>
      <c r="H295" s="41">
        <f t="shared" si="139"/>
        <v>0</v>
      </c>
    </row>
    <row r="296" spans="1:35">
      <c r="A296" t="s">
        <v>283</v>
      </c>
      <c r="C296" s="31"/>
      <c r="D296" s="31"/>
      <c r="E296" s="31"/>
      <c r="F296" s="31"/>
      <c r="G296" s="31"/>
      <c r="H296" s="41">
        <f t="shared" si="139"/>
        <v>0</v>
      </c>
      <c r="AI296" s="40"/>
    </row>
    <row r="297" spans="1:35">
      <c r="AI297" s="40"/>
    </row>
    <row r="298" spans="1:35">
      <c r="AI298" s="40"/>
    </row>
    <row r="299" spans="1:35">
      <c r="A299" t="s">
        <v>649</v>
      </c>
      <c r="E299" s="69">
        <v>1</v>
      </c>
      <c r="F299" s="69"/>
      <c r="G299" s="69"/>
      <c r="H299" s="41">
        <f>MAX(C299:G299)*100</f>
        <v>100</v>
      </c>
    </row>
    <row r="300" spans="1:35">
      <c r="AI300" s="40"/>
    </row>
    <row r="301" spans="1:35">
      <c r="A301" t="s">
        <v>290</v>
      </c>
      <c r="C301" s="59"/>
      <c r="AI301" s="40"/>
    </row>
    <row r="302" spans="1:35">
      <c r="A302" t="s">
        <v>301</v>
      </c>
      <c r="C302" s="59"/>
      <c r="AI302" s="40"/>
    </row>
    <row r="303" spans="1:35">
      <c r="A303" t="s">
        <v>310</v>
      </c>
      <c r="C303" s="59"/>
      <c r="AI303" s="40"/>
    </row>
    <row r="304" spans="1:35">
      <c r="A304" s="68" t="s">
        <v>279</v>
      </c>
      <c r="H304" s="41" t="e">
        <f>(C301-C303)/(C302^2)</f>
        <v>#DIV/0!</v>
      </c>
      <c r="AI304" s="40"/>
    </row>
    <row r="305" spans="1:35">
      <c r="AI305" s="40"/>
    </row>
    <row r="306" spans="1:35">
      <c r="A306" t="s">
        <v>315</v>
      </c>
      <c r="D306" s="59" t="s">
        <v>686</v>
      </c>
      <c r="AI306" s="40"/>
    </row>
    <row r="307" spans="1:35">
      <c r="A307" t="s">
        <v>319</v>
      </c>
      <c r="D307" s="59" t="s">
        <v>687</v>
      </c>
      <c r="AI307" s="40"/>
    </row>
    <row r="308" spans="1:35">
      <c r="A308" s="68" t="s">
        <v>335</v>
      </c>
      <c r="H308" s="60" cm="1">
        <f t="array" ref="H308">SUMPRODUCT((Table4[Growth rate]=Template!D306)*(Table4[Yield]=Template!D307)*(Table4[Replenishment rate]))</f>
        <v>1.5</v>
      </c>
      <c r="AI308" s="40"/>
    </row>
    <row r="309" spans="1:35">
      <c r="AI309" s="40"/>
    </row>
    <row r="310" spans="1:35">
      <c r="A310" t="s">
        <v>650</v>
      </c>
      <c r="C310" s="31"/>
      <c r="D310" s="31"/>
      <c r="E310" s="31"/>
      <c r="F310" s="31"/>
      <c r="G310" s="31"/>
      <c r="H310" s="41">
        <f>IF(COUNTIF(C310:G310,"Yes")&gt;0,100,0)</f>
        <v>0</v>
      </c>
      <c r="AI310" s="40"/>
    </row>
    <row r="311" spans="1:35">
      <c r="AI311" s="40"/>
    </row>
    <row r="312" spans="1:35">
      <c r="A312" t="s">
        <v>651</v>
      </c>
      <c r="C312" s="61"/>
      <c r="D312" s="61"/>
      <c r="E312" s="61">
        <v>1</v>
      </c>
      <c r="F312" s="61"/>
      <c r="G312" s="61"/>
      <c r="H312" s="70">
        <f>MAX(C312:G312)</f>
        <v>1</v>
      </c>
      <c r="AI312" s="40"/>
    </row>
    <row r="313" spans="1:35">
      <c r="AI313" s="40"/>
    </row>
    <row r="314" spans="1:35">
      <c r="A314" t="s">
        <v>688</v>
      </c>
      <c r="D314" s="61"/>
      <c r="E314" s="61"/>
      <c r="F314" s="61"/>
      <c r="G314" s="61"/>
      <c r="H314" s="41">
        <f t="shared" ref="H314:H317" si="140">MAX(C314:G314)</f>
        <v>0</v>
      </c>
      <c r="AI314" s="40"/>
    </row>
    <row r="315" spans="1:35" ht="15" thickBot="1">
      <c r="A315" t="s">
        <v>689</v>
      </c>
      <c r="D315" s="61"/>
      <c r="E315" s="61"/>
      <c r="F315" s="61"/>
      <c r="G315" s="61"/>
      <c r="H315" s="41">
        <f t="shared" si="140"/>
        <v>0</v>
      </c>
      <c r="AI315" s="40"/>
    </row>
    <row r="316" spans="1:35" ht="15" thickBot="1">
      <c r="A316" t="s">
        <v>690</v>
      </c>
      <c r="D316" s="61"/>
      <c r="E316" s="61"/>
      <c r="F316" s="61"/>
      <c r="G316" s="61"/>
      <c r="H316" s="41">
        <f t="shared" si="140"/>
        <v>0</v>
      </c>
      <c r="AI316" s="33"/>
    </row>
    <row r="317" spans="1:35" ht="43.9" thickBot="1">
      <c r="A317" s="58" t="s">
        <v>267</v>
      </c>
      <c r="D317" s="61"/>
      <c r="E317" s="61"/>
      <c r="F317" s="61"/>
      <c r="G317" s="61"/>
      <c r="H317" s="41">
        <f t="shared" si="140"/>
        <v>0</v>
      </c>
      <c r="AI317" s="33"/>
    </row>
    <row r="318" spans="1:35">
      <c r="G318" t="s">
        <v>652</v>
      </c>
      <c r="H318" s="67">
        <f>MAX(H314:H317)</f>
        <v>0</v>
      </c>
      <c r="AI318" s="50"/>
    </row>
    <row r="319" spans="1:35">
      <c r="AI319" s="40"/>
    </row>
    <row r="320" spans="1:35">
      <c r="A320" t="s">
        <v>691</v>
      </c>
      <c r="C320" s="61"/>
      <c r="D320" s="61"/>
      <c r="E320" s="61"/>
      <c r="F320" s="61"/>
      <c r="G320" s="61"/>
      <c r="H320" s="70">
        <f>MAX(C320:G320)</f>
        <v>0</v>
      </c>
      <c r="AI320" s="40"/>
    </row>
    <row r="321" spans="35:35">
      <c r="AI321" s="40"/>
    </row>
    <row r="322" spans="35:35">
      <c r="AI322" s="40"/>
    </row>
  </sheetData>
  <mergeCells count="6">
    <mergeCell ref="A230:A231"/>
    <mergeCell ref="A3:A4"/>
    <mergeCell ref="A50:A51"/>
    <mergeCell ref="A95:A96"/>
    <mergeCell ref="A140:A141"/>
    <mergeCell ref="A185:A186"/>
  </mergeCells>
  <hyperlinks>
    <hyperlink ref="A1" location="'Material scores'!A1" display="Back to homepage" xr:uid="{601565DC-30F7-4910-91D3-E63AD3D6ECBF}"/>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disablePrompts="1" count="3">
        <x14:dataValidation type="list" allowBlank="1" showInputMessage="1" showErrorMessage="1" xr:uid="{C26ACE9A-BF01-46EF-A298-DA47387FCC41}">
          <x14:formula1>
            <xm:f>Lists!$A$11:$A$12</xm:f>
          </x14:formula1>
          <xm:sqref>C310:G310</xm:sqref>
        </x14:dataValidation>
        <x14:dataValidation type="list" allowBlank="1" showInputMessage="1" showErrorMessage="1" xr:uid="{068D0D61-7503-48C9-A679-71C394C2BB4F}">
          <x14:formula1>
            <xm:f>Lists!$B$3:$B$4</xm:f>
          </x14:formula1>
          <xm:sqref>D307</xm:sqref>
        </x14:dataValidation>
        <x14:dataValidation type="list" allowBlank="1" showInputMessage="1" showErrorMessage="1" xr:uid="{6F7033C8-25C4-4261-924E-41A14A02EAD8}">
          <x14:formula1>
            <xm:f>Lists!$A$3:$A$8</xm:f>
          </x14:formula1>
          <xm:sqref>D306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1306F-FF4E-43C1-A246-A9624392E823}">
  <dimension ref="A1:AI322"/>
  <sheetViews>
    <sheetView topLeftCell="E91" workbookViewId="0">
      <selection activeCell="D95" sqref="D95"/>
    </sheetView>
  </sheetViews>
  <sheetFormatPr defaultColWidth="8.85546875" defaultRowHeight="14.45"/>
  <cols>
    <col min="1" max="1" width="34" bestFit="1" customWidth="1"/>
    <col min="2" max="2" width="29.42578125" customWidth="1"/>
    <col min="3" max="3" width="25" customWidth="1"/>
    <col min="4" max="4" width="46.85546875" customWidth="1"/>
    <col min="5" max="5" width="35.85546875" customWidth="1"/>
    <col min="18" max="18" width="31" customWidth="1"/>
    <col min="20" max="20" width="29.42578125" customWidth="1"/>
  </cols>
  <sheetData>
    <row r="1" spans="1:35">
      <c r="A1" s="27" t="s">
        <v>655</v>
      </c>
    </row>
    <row r="2" spans="1:35" ht="15" thickBot="1">
      <c r="A2" s="27"/>
    </row>
    <row r="3" spans="1:35" ht="15" thickBot="1">
      <c r="A3" s="103" t="s">
        <v>656</v>
      </c>
      <c r="B3" s="30" t="s">
        <v>657</v>
      </c>
      <c r="C3" s="30" t="str">
        <f>T3</f>
        <v>% of market represented</v>
      </c>
      <c r="D3" s="65" t="s">
        <v>658</v>
      </c>
      <c r="E3" s="31"/>
      <c r="F3" s="31"/>
      <c r="G3" s="31"/>
      <c r="H3" s="31"/>
      <c r="I3" s="31"/>
      <c r="J3" s="31"/>
      <c r="K3" s="31"/>
      <c r="L3" s="31"/>
      <c r="M3" s="31"/>
      <c r="N3" s="31"/>
      <c r="O3" s="31"/>
      <c r="P3" s="31"/>
      <c r="Q3" s="31"/>
      <c r="T3" s="32" t="s">
        <v>659</v>
      </c>
      <c r="U3">
        <f t="shared" ref="U3:AE3" si="0">E3</f>
        <v>0</v>
      </c>
      <c r="V3">
        <f t="shared" si="0"/>
        <v>0</v>
      </c>
      <c r="W3">
        <f t="shared" si="0"/>
        <v>0</v>
      </c>
      <c r="X3">
        <f t="shared" si="0"/>
        <v>0</v>
      </c>
      <c r="Y3">
        <f t="shared" si="0"/>
        <v>0</v>
      </c>
      <c r="Z3">
        <f t="shared" si="0"/>
        <v>0</v>
      </c>
      <c r="AA3">
        <f t="shared" si="0"/>
        <v>0</v>
      </c>
      <c r="AB3">
        <f t="shared" si="0"/>
        <v>0</v>
      </c>
      <c r="AC3">
        <f t="shared" si="0"/>
        <v>0</v>
      </c>
      <c r="AD3">
        <f t="shared" si="0"/>
        <v>0</v>
      </c>
      <c r="AE3">
        <f t="shared" si="0"/>
        <v>0</v>
      </c>
      <c r="AF3">
        <f>P3</f>
        <v>0</v>
      </c>
      <c r="AG3">
        <f>Q3</f>
        <v>0</v>
      </c>
      <c r="AI3" s="33"/>
    </row>
    <row r="4" spans="1:35">
      <c r="A4" s="103"/>
      <c r="B4" s="30">
        <f>S4</f>
        <v>0</v>
      </c>
      <c r="C4" s="30">
        <f t="shared" ref="C4:C45" si="1">T4</f>
        <v>0</v>
      </c>
      <c r="D4" s="30" t="s">
        <v>660</v>
      </c>
      <c r="E4" s="34"/>
      <c r="F4" s="34"/>
      <c r="G4" s="34"/>
      <c r="H4" s="34"/>
      <c r="I4" s="34"/>
      <c r="J4" s="34"/>
      <c r="K4" s="34"/>
      <c r="L4" s="35"/>
      <c r="M4" s="35"/>
      <c r="N4" s="35"/>
      <c r="O4" s="35"/>
      <c r="P4" s="35"/>
      <c r="Q4" s="35"/>
      <c r="R4" t="s">
        <v>661</v>
      </c>
      <c r="S4" s="36">
        <f>SUM(U4:AG4)</f>
        <v>0</v>
      </c>
      <c r="T4" s="37">
        <f>SUM($E4:Q4)</f>
        <v>0</v>
      </c>
      <c r="U4">
        <f t="shared" ref="U4:AE4" si="2">(100*E4)^2</f>
        <v>0</v>
      </c>
      <c r="V4">
        <f t="shared" si="2"/>
        <v>0</v>
      </c>
      <c r="W4">
        <f t="shared" si="2"/>
        <v>0</v>
      </c>
      <c r="X4">
        <f t="shared" si="2"/>
        <v>0</v>
      </c>
      <c r="Y4">
        <f t="shared" si="2"/>
        <v>0</v>
      </c>
      <c r="Z4">
        <f t="shared" si="2"/>
        <v>0</v>
      </c>
      <c r="AA4">
        <f t="shared" si="2"/>
        <v>0</v>
      </c>
      <c r="AB4">
        <f t="shared" si="2"/>
        <v>0</v>
      </c>
      <c r="AC4">
        <f t="shared" si="2"/>
        <v>0</v>
      </c>
      <c r="AD4">
        <f t="shared" si="2"/>
        <v>0</v>
      </c>
      <c r="AE4">
        <f t="shared" si="2"/>
        <v>0</v>
      </c>
      <c r="AF4">
        <f>(100*P4)^2</f>
        <v>0</v>
      </c>
      <c r="AG4">
        <f>(100*Q4)^2</f>
        <v>0</v>
      </c>
      <c r="AI4" s="33"/>
    </row>
    <row r="5" spans="1:35">
      <c r="A5" s="30"/>
      <c r="B5" s="30"/>
      <c r="C5" s="30">
        <f>T5</f>
        <v>0</v>
      </c>
      <c r="D5" s="30" t="s">
        <v>127</v>
      </c>
      <c r="E5" s="38"/>
      <c r="F5" s="38"/>
      <c r="G5" s="38"/>
      <c r="H5" s="38"/>
      <c r="I5" s="38"/>
      <c r="J5" s="38"/>
      <c r="K5" s="38"/>
      <c r="L5" s="39"/>
      <c r="M5" s="39"/>
      <c r="N5" s="39"/>
      <c r="O5" s="39"/>
      <c r="P5" s="39"/>
      <c r="Q5" s="39"/>
      <c r="R5" s="31" t="s">
        <v>647</v>
      </c>
      <c r="S5" s="36">
        <f t="shared" ref="S5:S15" si="3">SUM(U5:AG5)</f>
        <v>0</v>
      </c>
      <c r="U5">
        <f>IF(E5&lt;&gt;"Yes",0,E$4)</f>
        <v>0</v>
      </c>
      <c r="V5">
        <f t="shared" ref="V5:AG5" si="4">IF(F5&lt;&gt;"Yes",0,F$4)</f>
        <v>0</v>
      </c>
      <c r="W5">
        <f t="shared" si="4"/>
        <v>0</v>
      </c>
      <c r="X5">
        <f t="shared" si="4"/>
        <v>0</v>
      </c>
      <c r="Y5">
        <f t="shared" si="4"/>
        <v>0</v>
      </c>
      <c r="Z5">
        <f t="shared" si="4"/>
        <v>0</v>
      </c>
      <c r="AA5">
        <f t="shared" si="4"/>
        <v>0</v>
      </c>
      <c r="AB5">
        <f t="shared" si="4"/>
        <v>0</v>
      </c>
      <c r="AC5">
        <f t="shared" si="4"/>
        <v>0</v>
      </c>
      <c r="AD5">
        <f t="shared" si="4"/>
        <v>0</v>
      </c>
      <c r="AE5">
        <f t="shared" si="4"/>
        <v>0</v>
      </c>
      <c r="AF5">
        <f t="shared" si="4"/>
        <v>0</v>
      </c>
      <c r="AG5">
        <f t="shared" si="4"/>
        <v>0</v>
      </c>
      <c r="AI5" s="40"/>
    </row>
    <row r="6" spans="1:35">
      <c r="A6" s="41">
        <f t="shared" ref="A6:A19" ca="1" si="5">_xlfn.AGGREGATE(9,6,E6:Q6)</f>
        <v>0</v>
      </c>
      <c r="B6" s="42"/>
      <c r="C6" s="30">
        <f t="shared" ca="1" si="1"/>
        <v>0</v>
      </c>
      <c r="D6" s="30" t="str">
        <f>'Country performance'!B2</f>
        <v>WGI - Political stability &amp; absence of Violence/terrorism (2020)</v>
      </c>
      <c r="E6" s="41" t="e" cm="1">
        <f t="array" aca="1" ref="E6" ca="1">E$4*INDEX(INDIRECT("country"&amp;"["&amp;E$3&amp; "]"),'Country performance'!$A44)</f>
        <v>#REF!</v>
      </c>
      <c r="F6" s="41" t="e" cm="1">
        <f t="array" aca="1" ref="F6" ca="1">F$4*INDEX(INDIRECT("country"&amp;"["&amp;F$3&amp; "]"),'Country performance'!$A44)</f>
        <v>#REF!</v>
      </c>
      <c r="G6" s="41" t="e" cm="1">
        <f t="array" aca="1" ref="G6" ca="1">G$4*INDEX(INDIRECT("country"&amp;"["&amp;G$3&amp; "]"),'Country performance'!$A44)</f>
        <v>#REF!</v>
      </c>
      <c r="H6" s="41" t="e" cm="1">
        <f t="array" aca="1" ref="H6" ca="1">H$4*INDEX(INDIRECT("country"&amp;"["&amp;H$3&amp; "]"),'Country performance'!$A44)</f>
        <v>#REF!</v>
      </c>
      <c r="I6" s="41" t="e" cm="1">
        <f t="array" aca="1" ref="I6" ca="1">I$4*INDEX(INDIRECT("country"&amp;"["&amp;I$3&amp; "]"),'Country performance'!$A44)</f>
        <v>#REF!</v>
      </c>
      <c r="J6" s="41" t="e" cm="1">
        <f t="array" aca="1" ref="J6" ca="1">J$4*INDEX(INDIRECT("country"&amp;"["&amp;J$3&amp; "]"),'Country performance'!$A44)</f>
        <v>#REF!</v>
      </c>
      <c r="K6" s="41" t="e" cm="1">
        <f t="array" aca="1" ref="K6" ca="1">K$4*INDEX(INDIRECT("country"&amp;"["&amp;K$3&amp; "]"),'Country performance'!$A44)</f>
        <v>#REF!</v>
      </c>
      <c r="L6" s="41" t="e" cm="1">
        <f t="array" aca="1" ref="L6" ca="1">L$4*INDEX(INDIRECT("country"&amp;"["&amp;L$3&amp; "]"),'Country performance'!$A44)</f>
        <v>#REF!</v>
      </c>
      <c r="M6" s="41" t="e" cm="1">
        <f t="array" aca="1" ref="M6" ca="1">M$4*INDEX(INDIRECT("country"&amp;"["&amp;M$3&amp; "]"),'Country performance'!$A44)</f>
        <v>#REF!</v>
      </c>
      <c r="N6" s="41" t="e" cm="1">
        <f t="array" aca="1" ref="N6" ca="1">N$4*INDEX(INDIRECT("country"&amp;"["&amp;N$3&amp; "]"),'Country performance'!$A44)</f>
        <v>#REF!</v>
      </c>
      <c r="O6" s="41" t="e" cm="1">
        <f t="array" aca="1" ref="O6" ca="1">O$4*INDEX(INDIRECT("country"&amp;"["&amp;O$3&amp; "]"),'Country performance'!$A44)</f>
        <v>#REF!</v>
      </c>
      <c r="P6" s="41" t="e" cm="1">
        <f t="array" aca="1" ref="P6" ca="1">P$4*INDEX(INDIRECT("country"&amp;"["&amp;P$3&amp; "]"),'Country performance'!$A44)</f>
        <v>#REF!</v>
      </c>
      <c r="Q6" s="41" t="e" cm="1">
        <f t="array" aca="1" ref="Q6" ca="1">Q$4*INDEX(INDIRECT("country"&amp;"["&amp;Q$3&amp; "]"),'Country performance'!$A44)</f>
        <v>#REF!</v>
      </c>
      <c r="R6" t="s">
        <v>662</v>
      </c>
      <c r="S6" s="36">
        <f t="shared" ca="1" si="3"/>
        <v>0</v>
      </c>
      <c r="T6" s="43">
        <f ca="1">T$4-S6</f>
        <v>0</v>
      </c>
      <c r="U6">
        <f ca="1">IFERROR((E6/E6-1),E$4)</f>
        <v>0</v>
      </c>
      <c r="V6">
        <f t="shared" ref="V6:AG21" ca="1" si="6">IFERROR((F6/F6-1),F$4)</f>
        <v>0</v>
      </c>
      <c r="W6">
        <f t="shared" ca="1" si="6"/>
        <v>0</v>
      </c>
      <c r="X6">
        <f t="shared" ca="1" si="6"/>
        <v>0</v>
      </c>
      <c r="Y6">
        <f t="shared" ca="1" si="6"/>
        <v>0</v>
      </c>
      <c r="Z6">
        <f t="shared" ca="1" si="6"/>
        <v>0</v>
      </c>
      <c r="AA6">
        <f t="shared" ca="1" si="6"/>
        <v>0</v>
      </c>
      <c r="AB6">
        <f t="shared" ca="1" si="6"/>
        <v>0</v>
      </c>
      <c r="AC6">
        <f t="shared" ca="1" si="6"/>
        <v>0</v>
      </c>
      <c r="AD6">
        <f t="shared" ca="1" si="6"/>
        <v>0</v>
      </c>
      <c r="AE6">
        <f t="shared" ca="1" si="6"/>
        <v>0</v>
      </c>
      <c r="AF6">
        <f t="shared" ca="1" si="6"/>
        <v>0</v>
      </c>
      <c r="AG6">
        <f t="shared" ca="1" si="6"/>
        <v>0</v>
      </c>
      <c r="AI6" s="40"/>
    </row>
    <row r="7" spans="1:35">
      <c r="A7" s="41">
        <f t="shared" ca="1" si="5"/>
        <v>0</v>
      </c>
      <c r="B7" s="42"/>
      <c r="C7" s="30">
        <f t="shared" ca="1" si="1"/>
        <v>0</v>
      </c>
      <c r="D7" s="30" t="str">
        <f>'Country performance'!B3</f>
        <v>WGI - Government effectiveness (2020)</v>
      </c>
      <c r="E7" s="41" t="e" cm="1">
        <f t="array" aca="1" ref="E7" ca="1">E$4*INDEX(INDIRECT("country"&amp;"["&amp;E$3&amp; "]"),'Country performance'!$A45)</f>
        <v>#REF!</v>
      </c>
      <c r="F7" s="41" t="e" cm="1">
        <f t="array" aca="1" ref="F7" ca="1">F$4*INDEX(INDIRECT("country"&amp;"["&amp;F$3&amp; "]"),'Country performance'!$A45)</f>
        <v>#REF!</v>
      </c>
      <c r="G7" s="41" t="e" cm="1">
        <f t="array" aca="1" ref="G7" ca="1">G$4*INDEX(INDIRECT("country"&amp;"["&amp;G$3&amp; "]"),'Country performance'!$A45)</f>
        <v>#REF!</v>
      </c>
      <c r="H7" s="41" t="e" cm="1">
        <f t="array" aca="1" ref="H7" ca="1">H$4*INDEX(INDIRECT("country"&amp;"["&amp;H$3&amp; "]"),'Country performance'!$A45)</f>
        <v>#REF!</v>
      </c>
      <c r="I7" s="41" t="e" cm="1">
        <f t="array" aca="1" ref="I7" ca="1">I$4*INDEX(INDIRECT("country"&amp;"["&amp;I$3&amp; "]"),'Country performance'!$A45)</f>
        <v>#REF!</v>
      </c>
      <c r="J7" s="41" t="e" cm="1">
        <f t="array" aca="1" ref="J7" ca="1">J$4*INDEX(INDIRECT("country"&amp;"["&amp;J$3&amp; "]"),'Country performance'!$A45)</f>
        <v>#REF!</v>
      </c>
      <c r="K7" s="41" t="e" cm="1">
        <f t="array" aca="1" ref="K7" ca="1">K$4*INDEX(INDIRECT("country"&amp;"["&amp;K$3&amp; "]"),'Country performance'!$A45)</f>
        <v>#REF!</v>
      </c>
      <c r="L7" s="41" t="e" cm="1">
        <f t="array" aca="1" ref="L7" ca="1">L$4*INDEX(INDIRECT("country"&amp;"["&amp;L$3&amp; "]"),'Country performance'!$A45)</f>
        <v>#REF!</v>
      </c>
      <c r="M7" s="41" t="e" cm="1">
        <f t="array" aca="1" ref="M7" ca="1">M$4*INDEX(INDIRECT("country"&amp;"["&amp;M$3&amp; "]"),'Country performance'!$A45)</f>
        <v>#REF!</v>
      </c>
      <c r="N7" s="41" t="e" cm="1">
        <f t="array" aca="1" ref="N7" ca="1">N$4*INDEX(INDIRECT("country"&amp;"["&amp;N$3&amp; "]"),'Country performance'!$A45)</f>
        <v>#REF!</v>
      </c>
      <c r="O7" s="41" t="e" cm="1">
        <f t="array" aca="1" ref="O7" ca="1">O$4*INDEX(INDIRECT("country"&amp;"["&amp;O$3&amp; "]"),'Country performance'!$A45)</f>
        <v>#REF!</v>
      </c>
      <c r="P7" s="41" t="e" cm="1">
        <f t="array" aca="1" ref="P7" ca="1">P$4*INDEX(INDIRECT("country"&amp;"["&amp;P$3&amp; "]"),'Country performance'!$A45)</f>
        <v>#REF!</v>
      </c>
      <c r="Q7" s="41" t="e" cm="1">
        <f t="array" aca="1" ref="Q7" ca="1">Q$4*INDEX(INDIRECT("country"&amp;"["&amp;Q$3&amp; "]"),'Country performance'!$A45)</f>
        <v>#REF!</v>
      </c>
      <c r="R7" t="s">
        <v>662</v>
      </c>
      <c r="S7" s="36">
        <f t="shared" ca="1" si="3"/>
        <v>0</v>
      </c>
      <c r="T7" s="43">
        <f t="shared" ref="T7:T45" ca="1" si="7">T$4-S7</f>
        <v>0</v>
      </c>
      <c r="U7">
        <f t="shared" ref="U7:AG29" ca="1" si="8">IFERROR((E7/E7-1),E$4)</f>
        <v>0</v>
      </c>
      <c r="V7">
        <f t="shared" ca="1" si="6"/>
        <v>0</v>
      </c>
      <c r="W7">
        <f t="shared" ca="1" si="6"/>
        <v>0</v>
      </c>
      <c r="X7">
        <f t="shared" ca="1" si="6"/>
        <v>0</v>
      </c>
      <c r="Y7">
        <f t="shared" ca="1" si="6"/>
        <v>0</v>
      </c>
      <c r="Z7">
        <f t="shared" ca="1" si="6"/>
        <v>0</v>
      </c>
      <c r="AA7">
        <f t="shared" ca="1" si="6"/>
        <v>0</v>
      </c>
      <c r="AB7">
        <f t="shared" ca="1" si="6"/>
        <v>0</v>
      </c>
      <c r="AC7">
        <f t="shared" ca="1" si="6"/>
        <v>0</v>
      </c>
      <c r="AD7">
        <f t="shared" ca="1" si="6"/>
        <v>0</v>
      </c>
      <c r="AE7">
        <f t="shared" ca="1" si="6"/>
        <v>0</v>
      </c>
      <c r="AF7">
        <f t="shared" ca="1" si="6"/>
        <v>0</v>
      </c>
      <c r="AG7">
        <f t="shared" ca="1" si="6"/>
        <v>0</v>
      </c>
      <c r="AI7" s="40"/>
    </row>
    <row r="8" spans="1:35">
      <c r="A8" s="41">
        <f t="shared" ca="1" si="5"/>
        <v>0</v>
      </c>
      <c r="B8" s="42"/>
      <c r="C8" s="30">
        <f t="shared" ca="1" si="1"/>
        <v>0</v>
      </c>
      <c r="D8" s="30" t="str">
        <f>'Country performance'!B4</f>
        <v>WGI - Regulatory Quality (2020)</v>
      </c>
      <c r="E8" s="41" t="e" cm="1">
        <f t="array" aca="1" ref="E8" ca="1">E$4*INDEX(INDIRECT("country"&amp;"["&amp;E$3&amp; "]"),'Country performance'!$A46)</f>
        <v>#REF!</v>
      </c>
      <c r="F8" s="41" t="e" cm="1">
        <f t="array" aca="1" ref="F8" ca="1">F$4*INDEX(INDIRECT("country"&amp;"["&amp;F$3&amp; "]"),'Country performance'!$A46)</f>
        <v>#REF!</v>
      </c>
      <c r="G8" s="41" t="e" cm="1">
        <f t="array" aca="1" ref="G8" ca="1">G$4*INDEX(INDIRECT("country"&amp;"["&amp;G$3&amp; "]"),'Country performance'!$A46)</f>
        <v>#REF!</v>
      </c>
      <c r="H8" s="41" t="e" cm="1">
        <f t="array" aca="1" ref="H8" ca="1">H$4*INDEX(INDIRECT("country"&amp;"["&amp;H$3&amp; "]"),'Country performance'!$A46)</f>
        <v>#REF!</v>
      </c>
      <c r="I8" s="41" t="e" cm="1">
        <f t="array" aca="1" ref="I8" ca="1">I$4*INDEX(INDIRECT("country"&amp;"["&amp;I$3&amp; "]"),'Country performance'!$A46)</f>
        <v>#REF!</v>
      </c>
      <c r="J8" s="41" t="e" cm="1">
        <f t="array" aca="1" ref="J8" ca="1">J$4*INDEX(INDIRECT("country"&amp;"["&amp;J$3&amp; "]"),'Country performance'!$A46)</f>
        <v>#REF!</v>
      </c>
      <c r="K8" s="41" t="e" cm="1">
        <f t="array" aca="1" ref="K8" ca="1">K$4*INDEX(INDIRECT("country"&amp;"["&amp;K$3&amp; "]"),'Country performance'!$A46)</f>
        <v>#REF!</v>
      </c>
      <c r="L8" s="41" t="e" cm="1">
        <f t="array" aca="1" ref="L8" ca="1">L$4*INDEX(INDIRECT("country"&amp;"["&amp;L$3&amp; "]"),'Country performance'!$A46)</f>
        <v>#REF!</v>
      </c>
      <c r="M8" s="41" t="e" cm="1">
        <f t="array" aca="1" ref="M8" ca="1">M$4*INDEX(INDIRECT("country"&amp;"["&amp;M$3&amp; "]"),'Country performance'!$A46)</f>
        <v>#REF!</v>
      </c>
      <c r="N8" s="41" t="e" cm="1">
        <f t="array" aca="1" ref="N8" ca="1">N$4*INDEX(INDIRECT("country"&amp;"["&amp;N$3&amp; "]"),'Country performance'!$A46)</f>
        <v>#REF!</v>
      </c>
      <c r="O8" s="41" t="e" cm="1">
        <f t="array" aca="1" ref="O8" ca="1">O$4*INDEX(INDIRECT("country"&amp;"["&amp;O$3&amp; "]"),'Country performance'!$A46)</f>
        <v>#REF!</v>
      </c>
      <c r="P8" s="41" t="e" cm="1">
        <f t="array" aca="1" ref="P8" ca="1">P$4*INDEX(INDIRECT("country"&amp;"["&amp;P$3&amp; "]"),'Country performance'!$A46)</f>
        <v>#REF!</v>
      </c>
      <c r="Q8" s="41" t="e" cm="1">
        <f t="array" aca="1" ref="Q8" ca="1">Q$4*INDEX(INDIRECT("country"&amp;"["&amp;Q$3&amp; "]"),'Country performance'!$A46)</f>
        <v>#REF!</v>
      </c>
      <c r="R8" t="s">
        <v>662</v>
      </c>
      <c r="S8" s="36">
        <f t="shared" ca="1" si="3"/>
        <v>0</v>
      </c>
      <c r="T8" s="43">
        <f t="shared" ca="1" si="7"/>
        <v>0</v>
      </c>
      <c r="U8">
        <f t="shared" ca="1" si="8"/>
        <v>0</v>
      </c>
      <c r="V8">
        <f t="shared" ca="1" si="6"/>
        <v>0</v>
      </c>
      <c r="W8">
        <f t="shared" ca="1" si="6"/>
        <v>0</v>
      </c>
      <c r="X8">
        <f t="shared" ca="1" si="6"/>
        <v>0</v>
      </c>
      <c r="Y8">
        <f t="shared" ca="1" si="6"/>
        <v>0</v>
      </c>
      <c r="Z8">
        <f t="shared" ca="1" si="6"/>
        <v>0</v>
      </c>
      <c r="AA8">
        <f t="shared" ca="1" si="6"/>
        <v>0</v>
      </c>
      <c r="AB8">
        <f t="shared" ca="1" si="6"/>
        <v>0</v>
      </c>
      <c r="AC8">
        <f t="shared" ca="1" si="6"/>
        <v>0</v>
      </c>
      <c r="AD8">
        <f t="shared" ca="1" si="6"/>
        <v>0</v>
      </c>
      <c r="AE8">
        <f t="shared" ca="1" si="6"/>
        <v>0</v>
      </c>
      <c r="AF8">
        <f t="shared" ca="1" si="6"/>
        <v>0</v>
      </c>
      <c r="AG8">
        <f t="shared" ca="1" si="6"/>
        <v>0</v>
      </c>
      <c r="AI8" s="40"/>
    </row>
    <row r="9" spans="1:35">
      <c r="A9" s="41">
        <f t="shared" ca="1" si="5"/>
        <v>0</v>
      </c>
      <c r="B9" s="42"/>
      <c r="C9" s="30">
        <f t="shared" ca="1" si="1"/>
        <v>0</v>
      </c>
      <c r="D9" s="30" t="str">
        <f>'Country performance'!B5</f>
        <v>WGI - Rule of law (2020)</v>
      </c>
      <c r="E9" s="41" t="e" cm="1">
        <f t="array" aca="1" ref="E9" ca="1">E$4*INDEX(INDIRECT("country"&amp;"["&amp;E$3&amp; "]"),'Country performance'!$A47)</f>
        <v>#REF!</v>
      </c>
      <c r="F9" s="41" t="e" cm="1">
        <f t="array" aca="1" ref="F9" ca="1">F$4*INDEX(INDIRECT("country"&amp;"["&amp;F$3&amp; "]"),'Country performance'!$A47)</f>
        <v>#REF!</v>
      </c>
      <c r="G9" s="41" t="e" cm="1">
        <f t="array" aca="1" ref="G9" ca="1">G$4*INDEX(INDIRECT("country"&amp;"["&amp;G$3&amp; "]"),'Country performance'!$A47)</f>
        <v>#REF!</v>
      </c>
      <c r="H9" s="41" t="e" cm="1">
        <f t="array" aca="1" ref="H9" ca="1">H$4*INDEX(INDIRECT("country"&amp;"["&amp;H$3&amp; "]"),'Country performance'!$A47)</f>
        <v>#REF!</v>
      </c>
      <c r="I9" s="41" t="e" cm="1">
        <f t="array" aca="1" ref="I9" ca="1">I$4*INDEX(INDIRECT("country"&amp;"["&amp;I$3&amp; "]"),'Country performance'!$A47)</f>
        <v>#REF!</v>
      </c>
      <c r="J9" s="41" t="e" cm="1">
        <f t="array" aca="1" ref="J9" ca="1">J$4*INDEX(INDIRECT("country"&amp;"["&amp;J$3&amp; "]"),'Country performance'!$A47)</f>
        <v>#REF!</v>
      </c>
      <c r="K9" s="41" t="e" cm="1">
        <f t="array" aca="1" ref="K9" ca="1">K$4*INDEX(INDIRECT("country"&amp;"["&amp;K$3&amp; "]"),'Country performance'!$A47)</f>
        <v>#REF!</v>
      </c>
      <c r="L9" s="41" t="e" cm="1">
        <f t="array" aca="1" ref="L9" ca="1">L$4*INDEX(INDIRECT("country"&amp;"["&amp;L$3&amp; "]"),'Country performance'!$A47)</f>
        <v>#REF!</v>
      </c>
      <c r="M9" s="41" t="e" cm="1">
        <f t="array" aca="1" ref="M9" ca="1">M$4*INDEX(INDIRECT("country"&amp;"["&amp;M$3&amp; "]"),'Country performance'!$A47)</f>
        <v>#REF!</v>
      </c>
      <c r="N9" s="41" t="e" cm="1">
        <f t="array" aca="1" ref="N9" ca="1">N$4*INDEX(INDIRECT("country"&amp;"["&amp;N$3&amp; "]"),'Country performance'!$A47)</f>
        <v>#REF!</v>
      </c>
      <c r="O9" s="41" t="e" cm="1">
        <f t="array" aca="1" ref="O9" ca="1">O$4*INDEX(INDIRECT("country"&amp;"["&amp;O$3&amp; "]"),'Country performance'!$A47)</f>
        <v>#REF!</v>
      </c>
      <c r="P9" s="41" t="e" cm="1">
        <f t="array" aca="1" ref="P9" ca="1">P$4*INDEX(INDIRECT("country"&amp;"["&amp;P$3&amp; "]"),'Country performance'!$A47)</f>
        <v>#REF!</v>
      </c>
      <c r="Q9" s="41" t="e" cm="1">
        <f t="array" aca="1" ref="Q9" ca="1">Q$4*INDEX(INDIRECT("country"&amp;"["&amp;Q$3&amp; "]"),'Country performance'!$A47)</f>
        <v>#REF!</v>
      </c>
      <c r="R9" t="s">
        <v>662</v>
      </c>
      <c r="S9" s="36">
        <f t="shared" ca="1" si="3"/>
        <v>0</v>
      </c>
      <c r="T9" s="43">
        <f t="shared" ca="1" si="7"/>
        <v>0</v>
      </c>
      <c r="U9">
        <f t="shared" ca="1" si="8"/>
        <v>0</v>
      </c>
      <c r="V9">
        <f t="shared" ca="1" si="6"/>
        <v>0</v>
      </c>
      <c r="W9">
        <f t="shared" ca="1" si="6"/>
        <v>0</v>
      </c>
      <c r="X9">
        <f t="shared" ca="1" si="6"/>
        <v>0</v>
      </c>
      <c r="Y9">
        <f t="shared" ca="1" si="6"/>
        <v>0</v>
      </c>
      <c r="Z9">
        <f t="shared" ca="1" si="6"/>
        <v>0</v>
      </c>
      <c r="AA9">
        <f t="shared" ca="1" si="6"/>
        <v>0</v>
      </c>
      <c r="AB9">
        <f t="shared" ca="1" si="6"/>
        <v>0</v>
      </c>
      <c r="AC9">
        <f t="shared" ca="1" si="6"/>
        <v>0</v>
      </c>
      <c r="AD9">
        <f t="shared" ca="1" si="6"/>
        <v>0</v>
      </c>
      <c r="AE9">
        <f t="shared" ca="1" si="6"/>
        <v>0</v>
      </c>
      <c r="AF9">
        <f t="shared" ca="1" si="6"/>
        <v>0</v>
      </c>
      <c r="AG9">
        <f t="shared" ca="1" si="6"/>
        <v>0</v>
      </c>
      <c r="AI9" s="40"/>
    </row>
    <row r="10" spans="1:35">
      <c r="A10" s="41">
        <f t="shared" ca="1" si="5"/>
        <v>0</v>
      </c>
      <c r="B10" s="42"/>
      <c r="C10" s="30">
        <f t="shared" ca="1" si="1"/>
        <v>0</v>
      </c>
      <c r="D10" s="30" t="str">
        <f>'Country performance'!B6</f>
        <v>WGI - Control of corruption (2020)</v>
      </c>
      <c r="E10" s="41" t="e" cm="1">
        <f t="array" aca="1" ref="E10" ca="1">E$4*INDEX(INDIRECT("country"&amp;"["&amp;E$3&amp; "]"),'Country performance'!$A48)</f>
        <v>#REF!</v>
      </c>
      <c r="F10" s="41" t="e" cm="1">
        <f t="array" aca="1" ref="F10" ca="1">F$4*INDEX(INDIRECT("country"&amp;"["&amp;F$3&amp; "]"),'Country performance'!$A48)</f>
        <v>#REF!</v>
      </c>
      <c r="G10" s="41" t="e" cm="1">
        <f t="array" aca="1" ref="G10" ca="1">G$4*INDEX(INDIRECT("country"&amp;"["&amp;G$3&amp; "]"),'Country performance'!$A48)</f>
        <v>#REF!</v>
      </c>
      <c r="H10" s="41" t="e" cm="1">
        <f t="array" aca="1" ref="H10" ca="1">H$4*INDEX(INDIRECT("country"&amp;"["&amp;H$3&amp; "]"),'Country performance'!$A48)</f>
        <v>#REF!</v>
      </c>
      <c r="I10" s="41" t="e" cm="1">
        <f t="array" aca="1" ref="I10" ca="1">I$4*INDEX(INDIRECT("country"&amp;"["&amp;I$3&amp; "]"),'Country performance'!$A48)</f>
        <v>#REF!</v>
      </c>
      <c r="J10" s="41" t="e" cm="1">
        <f t="array" aca="1" ref="J10" ca="1">J$4*INDEX(INDIRECT("country"&amp;"["&amp;J$3&amp; "]"),'Country performance'!$A48)</f>
        <v>#REF!</v>
      </c>
      <c r="K10" s="41" t="e" cm="1">
        <f t="array" aca="1" ref="K10" ca="1">K$4*INDEX(INDIRECT("country"&amp;"["&amp;K$3&amp; "]"),'Country performance'!$A48)</f>
        <v>#REF!</v>
      </c>
      <c r="L10" s="41" t="e" cm="1">
        <f t="array" aca="1" ref="L10" ca="1">L$4*INDEX(INDIRECT("country"&amp;"["&amp;L$3&amp; "]"),'Country performance'!$A48)</f>
        <v>#REF!</v>
      </c>
      <c r="M10" s="41" t="e" cm="1">
        <f t="array" aca="1" ref="M10" ca="1">M$4*INDEX(INDIRECT("country"&amp;"["&amp;M$3&amp; "]"),'Country performance'!$A48)</f>
        <v>#REF!</v>
      </c>
      <c r="N10" s="41" t="e" cm="1">
        <f t="array" aca="1" ref="N10" ca="1">N$4*INDEX(INDIRECT("country"&amp;"["&amp;N$3&amp; "]"),'Country performance'!$A48)</f>
        <v>#REF!</v>
      </c>
      <c r="O10" s="41" t="e" cm="1">
        <f t="array" aca="1" ref="O10" ca="1">O$4*INDEX(INDIRECT("country"&amp;"["&amp;O$3&amp; "]"),'Country performance'!$A48)</f>
        <v>#REF!</v>
      </c>
      <c r="P10" s="41" t="e" cm="1">
        <f t="array" aca="1" ref="P10" ca="1">P$4*INDEX(INDIRECT("country"&amp;"["&amp;P$3&amp; "]"),'Country performance'!$A48)</f>
        <v>#REF!</v>
      </c>
      <c r="Q10" s="41" t="e" cm="1">
        <f t="array" aca="1" ref="Q10" ca="1">Q$4*INDEX(INDIRECT("country"&amp;"["&amp;Q$3&amp; "]"),'Country performance'!$A48)</f>
        <v>#REF!</v>
      </c>
      <c r="R10" t="s">
        <v>662</v>
      </c>
      <c r="S10" s="36">
        <f t="shared" ca="1" si="3"/>
        <v>0</v>
      </c>
      <c r="T10" s="43">
        <f t="shared" ca="1" si="7"/>
        <v>0</v>
      </c>
      <c r="U10">
        <f t="shared" ca="1" si="8"/>
        <v>0</v>
      </c>
      <c r="V10">
        <f t="shared" ca="1" si="6"/>
        <v>0</v>
      </c>
      <c r="W10">
        <f t="shared" ca="1" si="6"/>
        <v>0</v>
      </c>
      <c r="X10">
        <f t="shared" ca="1" si="6"/>
        <v>0</v>
      </c>
      <c r="Y10">
        <f t="shared" ca="1" si="6"/>
        <v>0</v>
      </c>
      <c r="Z10">
        <f t="shared" ca="1" si="6"/>
        <v>0</v>
      </c>
      <c r="AA10">
        <f t="shared" ca="1" si="6"/>
        <v>0</v>
      </c>
      <c r="AB10">
        <f t="shared" ca="1" si="6"/>
        <v>0</v>
      </c>
      <c r="AC10">
        <f t="shared" ca="1" si="6"/>
        <v>0</v>
      </c>
      <c r="AD10">
        <f t="shared" ca="1" si="6"/>
        <v>0</v>
      </c>
      <c r="AE10">
        <f t="shared" ca="1" si="6"/>
        <v>0</v>
      </c>
      <c r="AF10">
        <f t="shared" ca="1" si="6"/>
        <v>0</v>
      </c>
      <c r="AG10">
        <f t="shared" ca="1" si="6"/>
        <v>0</v>
      </c>
      <c r="AI10" s="40"/>
    </row>
    <row r="11" spans="1:35">
      <c r="A11" s="41">
        <f t="shared" ca="1" si="5"/>
        <v>0</v>
      </c>
      <c r="B11" s="42"/>
      <c r="C11" s="30">
        <f t="shared" ca="1" si="1"/>
        <v>0</v>
      </c>
      <c r="D11" s="30" t="str">
        <f>'Country performance'!B7</f>
        <v>WGI - Voice and Accountability (2020)</v>
      </c>
      <c r="E11" s="41" t="e" cm="1">
        <f t="array" aca="1" ref="E11" ca="1">E$4*INDEX(INDIRECT("country"&amp;"["&amp;E$3&amp; "]"),'Country performance'!$A49)</f>
        <v>#REF!</v>
      </c>
      <c r="F11" s="41" t="e" cm="1">
        <f t="array" aca="1" ref="F11" ca="1">F$4*INDEX(INDIRECT("country"&amp;"["&amp;F$3&amp; "]"),'Country performance'!$A49)</f>
        <v>#REF!</v>
      </c>
      <c r="G11" s="41" t="e" cm="1">
        <f t="array" aca="1" ref="G11" ca="1">G$4*INDEX(INDIRECT("country"&amp;"["&amp;G$3&amp; "]"),'Country performance'!$A49)</f>
        <v>#REF!</v>
      </c>
      <c r="H11" s="41" t="e" cm="1">
        <f t="array" aca="1" ref="H11" ca="1">H$4*INDEX(INDIRECT("country"&amp;"["&amp;H$3&amp; "]"),'Country performance'!$A49)</f>
        <v>#REF!</v>
      </c>
      <c r="I11" s="41" t="e" cm="1">
        <f t="array" aca="1" ref="I11" ca="1">I$4*INDEX(INDIRECT("country"&amp;"["&amp;I$3&amp; "]"),'Country performance'!$A49)</f>
        <v>#REF!</v>
      </c>
      <c r="J11" s="41" t="e" cm="1">
        <f t="array" aca="1" ref="J11" ca="1">J$4*INDEX(INDIRECT("country"&amp;"["&amp;J$3&amp; "]"),'Country performance'!$A49)</f>
        <v>#REF!</v>
      </c>
      <c r="K11" s="41" t="e" cm="1">
        <f t="array" aca="1" ref="K11" ca="1">K$4*INDEX(INDIRECT("country"&amp;"["&amp;K$3&amp; "]"),'Country performance'!$A49)</f>
        <v>#REF!</v>
      </c>
      <c r="L11" s="41" t="e" cm="1">
        <f t="array" aca="1" ref="L11" ca="1">L$4*INDEX(INDIRECT("country"&amp;"["&amp;L$3&amp; "]"),'Country performance'!$A49)</f>
        <v>#REF!</v>
      </c>
      <c r="M11" s="41" t="e" cm="1">
        <f t="array" aca="1" ref="M11" ca="1">M$4*INDEX(INDIRECT("country"&amp;"["&amp;M$3&amp; "]"),'Country performance'!$A49)</f>
        <v>#REF!</v>
      </c>
      <c r="N11" s="41" t="e" cm="1">
        <f t="array" aca="1" ref="N11" ca="1">N$4*INDEX(INDIRECT("country"&amp;"["&amp;N$3&amp; "]"),'Country performance'!$A49)</f>
        <v>#REF!</v>
      </c>
      <c r="O11" s="41" t="e" cm="1">
        <f t="array" aca="1" ref="O11" ca="1">O$4*INDEX(INDIRECT("country"&amp;"["&amp;O$3&amp; "]"),'Country performance'!$A49)</f>
        <v>#REF!</v>
      </c>
      <c r="P11" s="41" t="e" cm="1">
        <f t="array" aca="1" ref="P11" ca="1">P$4*INDEX(INDIRECT("country"&amp;"["&amp;P$3&amp; "]"),'Country performance'!$A49)</f>
        <v>#REF!</v>
      </c>
      <c r="Q11" s="41" t="e" cm="1">
        <f t="array" aca="1" ref="Q11" ca="1">Q$4*INDEX(INDIRECT("country"&amp;"["&amp;Q$3&amp; "]"),'Country performance'!$A49)</f>
        <v>#REF!</v>
      </c>
      <c r="R11" t="s">
        <v>662</v>
      </c>
      <c r="S11" s="36">
        <f t="shared" ca="1" si="3"/>
        <v>0</v>
      </c>
      <c r="T11" s="43">
        <f t="shared" ca="1" si="7"/>
        <v>0</v>
      </c>
      <c r="U11">
        <f t="shared" ca="1" si="8"/>
        <v>0</v>
      </c>
      <c r="V11">
        <f t="shared" ca="1" si="6"/>
        <v>0</v>
      </c>
      <c r="W11">
        <f t="shared" ca="1" si="6"/>
        <v>0</v>
      </c>
      <c r="X11">
        <f t="shared" ca="1" si="6"/>
        <v>0</v>
      </c>
      <c r="Y11">
        <f t="shared" ca="1" si="6"/>
        <v>0</v>
      </c>
      <c r="Z11">
        <f t="shared" ca="1" si="6"/>
        <v>0</v>
      </c>
      <c r="AA11">
        <f t="shared" ca="1" si="6"/>
        <v>0</v>
      </c>
      <c r="AB11">
        <f t="shared" ca="1" si="6"/>
        <v>0</v>
      </c>
      <c r="AC11">
        <f t="shared" ca="1" si="6"/>
        <v>0</v>
      </c>
      <c r="AD11">
        <f t="shared" ca="1" si="6"/>
        <v>0</v>
      </c>
      <c r="AE11">
        <f t="shared" ca="1" si="6"/>
        <v>0</v>
      </c>
      <c r="AF11">
        <f t="shared" ca="1" si="6"/>
        <v>0</v>
      </c>
      <c r="AG11">
        <f t="shared" ca="1" si="6"/>
        <v>0</v>
      </c>
      <c r="AI11" s="40"/>
    </row>
    <row r="12" spans="1:35">
      <c r="A12" s="41">
        <f t="shared" ca="1" si="5"/>
        <v>0</v>
      </c>
      <c r="B12" s="42"/>
      <c r="C12" s="30">
        <f t="shared" ca="1" si="1"/>
        <v>0</v>
      </c>
      <c r="D12" s="30" t="str">
        <f>'Country performance'!B8</f>
        <v>Fragile State Index (2022)</v>
      </c>
      <c r="E12" s="41" t="e" cm="1">
        <f t="array" aca="1" ref="E12" ca="1">E$4*INDEX(INDIRECT("country"&amp;"["&amp;E$3&amp; "]"),'Country performance'!$A50)</f>
        <v>#REF!</v>
      </c>
      <c r="F12" s="41" t="e" cm="1">
        <f t="array" aca="1" ref="F12" ca="1">F$4*INDEX(INDIRECT("country"&amp;"["&amp;F$3&amp; "]"),'Country performance'!$A50)</f>
        <v>#REF!</v>
      </c>
      <c r="G12" s="41" t="e" cm="1">
        <f t="array" aca="1" ref="G12" ca="1">G$4*INDEX(INDIRECT("country"&amp;"["&amp;G$3&amp; "]"),'Country performance'!$A50)</f>
        <v>#REF!</v>
      </c>
      <c r="H12" s="41" t="e" cm="1">
        <f t="array" aca="1" ref="H12" ca="1">H$4*INDEX(INDIRECT("country"&amp;"["&amp;H$3&amp; "]"),'Country performance'!$A50)</f>
        <v>#REF!</v>
      </c>
      <c r="I12" s="41" t="e" cm="1">
        <f t="array" aca="1" ref="I12" ca="1">I$4*INDEX(INDIRECT("country"&amp;"["&amp;I$3&amp; "]"),'Country performance'!$A50)</f>
        <v>#REF!</v>
      </c>
      <c r="J12" s="41" t="e" cm="1">
        <f t="array" aca="1" ref="J12" ca="1">J$4*INDEX(INDIRECT("country"&amp;"["&amp;J$3&amp; "]"),'Country performance'!$A50)</f>
        <v>#REF!</v>
      </c>
      <c r="K12" s="41" t="e" cm="1">
        <f t="array" aca="1" ref="K12" ca="1">K$4*INDEX(INDIRECT("country"&amp;"["&amp;K$3&amp; "]"),'Country performance'!$A50)</f>
        <v>#REF!</v>
      </c>
      <c r="L12" s="41" t="e" cm="1">
        <f t="array" aca="1" ref="L12" ca="1">L$4*INDEX(INDIRECT("country"&amp;"["&amp;L$3&amp; "]"),'Country performance'!$A50)</f>
        <v>#REF!</v>
      </c>
      <c r="M12" s="41" t="e" cm="1">
        <f t="array" aca="1" ref="M12" ca="1">M$4*INDEX(INDIRECT("country"&amp;"["&amp;M$3&amp; "]"),'Country performance'!$A50)</f>
        <v>#REF!</v>
      </c>
      <c r="N12" s="41" t="e" cm="1">
        <f t="array" aca="1" ref="N12" ca="1">N$4*INDEX(INDIRECT("country"&amp;"["&amp;N$3&amp; "]"),'Country performance'!$A50)</f>
        <v>#REF!</v>
      </c>
      <c r="O12" s="41" t="e" cm="1">
        <f t="array" aca="1" ref="O12" ca="1">O$4*INDEX(INDIRECT("country"&amp;"["&amp;O$3&amp; "]"),'Country performance'!$A50)</f>
        <v>#REF!</v>
      </c>
      <c r="P12" s="41" t="e" cm="1">
        <f t="array" aca="1" ref="P12" ca="1">P$4*INDEX(INDIRECT("country"&amp;"["&amp;P$3&amp; "]"),'Country performance'!$A50)</f>
        <v>#REF!</v>
      </c>
      <c r="Q12" s="41" t="e" cm="1">
        <f t="array" aca="1" ref="Q12" ca="1">Q$4*INDEX(INDIRECT("country"&amp;"["&amp;Q$3&amp; "]"),'Country performance'!$A50)</f>
        <v>#REF!</v>
      </c>
      <c r="R12" t="s">
        <v>662</v>
      </c>
      <c r="S12" s="36">
        <f t="shared" ca="1" si="3"/>
        <v>0</v>
      </c>
      <c r="T12" s="43">
        <f t="shared" ca="1" si="7"/>
        <v>0</v>
      </c>
      <c r="U12">
        <f t="shared" ca="1" si="8"/>
        <v>0</v>
      </c>
      <c r="V12">
        <f t="shared" ca="1" si="6"/>
        <v>0</v>
      </c>
      <c r="W12">
        <f t="shared" ca="1" si="6"/>
        <v>0</v>
      </c>
      <c r="X12">
        <f t="shared" ca="1" si="6"/>
        <v>0</v>
      </c>
      <c r="Y12">
        <f t="shared" ca="1" si="6"/>
        <v>0</v>
      </c>
      <c r="Z12">
        <f t="shared" ca="1" si="6"/>
        <v>0</v>
      </c>
      <c r="AA12">
        <f t="shared" ca="1" si="6"/>
        <v>0</v>
      </c>
      <c r="AB12">
        <f t="shared" ca="1" si="6"/>
        <v>0</v>
      </c>
      <c r="AC12">
        <f t="shared" ca="1" si="6"/>
        <v>0</v>
      </c>
      <c r="AD12">
        <f t="shared" ca="1" si="6"/>
        <v>0</v>
      </c>
      <c r="AE12">
        <f t="shared" ca="1" si="6"/>
        <v>0</v>
      </c>
      <c r="AF12">
        <f t="shared" ca="1" si="6"/>
        <v>0</v>
      </c>
      <c r="AG12">
        <f t="shared" ca="1" si="6"/>
        <v>0</v>
      </c>
      <c r="AI12" s="40"/>
    </row>
    <row r="13" spans="1:35">
      <c r="A13" s="41">
        <f t="shared" ca="1" si="5"/>
        <v>0</v>
      </c>
      <c r="B13" s="42"/>
      <c r="C13" s="30">
        <f t="shared" ca="1" si="1"/>
        <v>0</v>
      </c>
      <c r="D13" s="30" t="str">
        <f>'Country performance'!B9</f>
        <v>Policy Perception Index (2021)</v>
      </c>
      <c r="E13" s="41" t="e" cm="1">
        <f t="array" aca="1" ref="E13" ca="1">E$4*INDEX(INDIRECT("country"&amp;"["&amp;E$3&amp; "]"),'Country performance'!$A51)</f>
        <v>#REF!</v>
      </c>
      <c r="F13" s="41" t="e" cm="1">
        <f t="array" aca="1" ref="F13" ca="1">F$4*INDEX(INDIRECT("country"&amp;"["&amp;F$3&amp; "]"),'Country performance'!$A51)</f>
        <v>#REF!</v>
      </c>
      <c r="G13" s="41" t="e" cm="1">
        <f t="array" aca="1" ref="G13" ca="1">G$4*INDEX(INDIRECT("country"&amp;"["&amp;G$3&amp; "]"),'Country performance'!$A51)</f>
        <v>#REF!</v>
      </c>
      <c r="H13" s="41" t="e" cm="1">
        <f t="array" aca="1" ref="H13" ca="1">H$4*INDEX(INDIRECT("country"&amp;"["&amp;H$3&amp; "]"),'Country performance'!$A51)</f>
        <v>#REF!</v>
      </c>
      <c r="I13" s="41" t="e" cm="1">
        <f t="array" aca="1" ref="I13" ca="1">I$4*INDEX(INDIRECT("country"&amp;"["&amp;I$3&amp; "]"),'Country performance'!$A51)</f>
        <v>#REF!</v>
      </c>
      <c r="J13" s="41" t="e" cm="1">
        <f t="array" aca="1" ref="J13" ca="1">J$4*INDEX(INDIRECT("country"&amp;"["&amp;J$3&amp; "]"),'Country performance'!$A51)</f>
        <v>#REF!</v>
      </c>
      <c r="K13" s="41" t="e" cm="1">
        <f t="array" aca="1" ref="K13" ca="1">K$4*INDEX(INDIRECT("country"&amp;"["&amp;K$3&amp; "]"),'Country performance'!$A51)</f>
        <v>#REF!</v>
      </c>
      <c r="L13" s="41" t="e" cm="1">
        <f t="array" aca="1" ref="L13" ca="1">L$4*INDEX(INDIRECT("country"&amp;"["&amp;L$3&amp; "]"),'Country performance'!$A51)</f>
        <v>#REF!</v>
      </c>
      <c r="M13" s="41" t="e" cm="1">
        <f t="array" aca="1" ref="M13" ca="1">M$4*INDEX(INDIRECT("country"&amp;"["&amp;M$3&amp; "]"),'Country performance'!$A51)</f>
        <v>#REF!</v>
      </c>
      <c r="N13" s="41" t="e" cm="1">
        <f t="array" aca="1" ref="N13" ca="1">N$4*INDEX(INDIRECT("country"&amp;"["&amp;N$3&amp; "]"),'Country performance'!$A51)</f>
        <v>#REF!</v>
      </c>
      <c r="O13" s="41" t="e" cm="1">
        <f t="array" aca="1" ref="O13" ca="1">O$4*INDEX(INDIRECT("country"&amp;"["&amp;O$3&amp; "]"),'Country performance'!$A51)</f>
        <v>#REF!</v>
      </c>
      <c r="P13" s="41" t="e" cm="1">
        <f t="array" aca="1" ref="P13" ca="1">P$4*INDEX(INDIRECT("country"&amp;"["&amp;P$3&amp; "]"),'Country performance'!$A51)</f>
        <v>#REF!</v>
      </c>
      <c r="Q13" s="41" t="e" cm="1">
        <f t="array" aca="1" ref="Q13" ca="1">Q$4*INDEX(INDIRECT("country"&amp;"["&amp;Q$3&amp; "]"),'Country performance'!$A51)</f>
        <v>#REF!</v>
      </c>
      <c r="R13" t="s">
        <v>662</v>
      </c>
      <c r="S13" s="36">
        <f t="shared" ca="1" si="3"/>
        <v>0</v>
      </c>
      <c r="T13" s="43">
        <f t="shared" ca="1" si="7"/>
        <v>0</v>
      </c>
      <c r="U13">
        <f t="shared" ca="1" si="8"/>
        <v>0</v>
      </c>
      <c r="V13">
        <f t="shared" ca="1" si="6"/>
        <v>0</v>
      </c>
      <c r="W13">
        <f t="shared" ca="1" si="6"/>
        <v>0</v>
      </c>
      <c r="X13">
        <f t="shared" ca="1" si="6"/>
        <v>0</v>
      </c>
      <c r="Y13">
        <f t="shared" ca="1" si="6"/>
        <v>0</v>
      </c>
      <c r="Z13">
        <f t="shared" ca="1" si="6"/>
        <v>0</v>
      </c>
      <c r="AA13">
        <f t="shared" ca="1" si="6"/>
        <v>0</v>
      </c>
      <c r="AB13">
        <f t="shared" ca="1" si="6"/>
        <v>0</v>
      </c>
      <c r="AC13">
        <f t="shared" ca="1" si="6"/>
        <v>0</v>
      </c>
      <c r="AD13">
        <f t="shared" ca="1" si="6"/>
        <v>0</v>
      </c>
      <c r="AE13">
        <f t="shared" ca="1" si="6"/>
        <v>0</v>
      </c>
      <c r="AF13">
        <f t="shared" ca="1" si="6"/>
        <v>0</v>
      </c>
      <c r="AG13">
        <f t="shared" ca="1" si="6"/>
        <v>0</v>
      </c>
      <c r="AI13" s="40"/>
    </row>
    <row r="14" spans="1:35">
      <c r="A14" s="41">
        <f t="shared" ca="1" si="5"/>
        <v>0</v>
      </c>
      <c r="B14" s="42"/>
      <c r="C14" s="30">
        <f t="shared" ca="1" si="1"/>
        <v>0</v>
      </c>
      <c r="D14" s="30" t="str">
        <f>'Country performance'!B10</f>
        <v>Enabling trade index (2016)</v>
      </c>
      <c r="E14" s="41" t="e" cm="1">
        <f t="array" aca="1" ref="E14" ca="1">E$4*INDEX(INDIRECT("country"&amp;"["&amp;E$3&amp; "]"),'Country performance'!$A52)</f>
        <v>#REF!</v>
      </c>
      <c r="F14" s="41" t="e" cm="1">
        <f t="array" aca="1" ref="F14" ca="1">F$4*INDEX(INDIRECT("country"&amp;"["&amp;F$3&amp; "]"),'Country performance'!$A52)</f>
        <v>#REF!</v>
      </c>
      <c r="G14" s="41" t="e" cm="1">
        <f t="array" aca="1" ref="G14" ca="1">G$4*INDEX(INDIRECT("country"&amp;"["&amp;G$3&amp; "]"),'Country performance'!$A52)</f>
        <v>#REF!</v>
      </c>
      <c r="H14" s="41" t="e" cm="1">
        <f t="array" aca="1" ref="H14" ca="1">H$4*INDEX(INDIRECT("country"&amp;"["&amp;H$3&amp; "]"),'Country performance'!$A52)</f>
        <v>#REF!</v>
      </c>
      <c r="I14" s="41" t="e" cm="1">
        <f t="array" aca="1" ref="I14" ca="1">I$4*INDEX(INDIRECT("country"&amp;"["&amp;I$3&amp; "]"),'Country performance'!$A52)</f>
        <v>#REF!</v>
      </c>
      <c r="J14" s="41" t="e" cm="1">
        <f t="array" aca="1" ref="J14" ca="1">J$4*INDEX(INDIRECT("country"&amp;"["&amp;J$3&amp; "]"),'Country performance'!$A52)</f>
        <v>#REF!</v>
      </c>
      <c r="K14" s="41" t="e" cm="1">
        <f t="array" aca="1" ref="K14" ca="1">K$4*INDEX(INDIRECT("country"&amp;"["&amp;K$3&amp; "]"),'Country performance'!$A52)</f>
        <v>#REF!</v>
      </c>
      <c r="L14" s="41" t="e" cm="1">
        <f t="array" aca="1" ref="L14" ca="1">L$4*INDEX(INDIRECT("country"&amp;"["&amp;L$3&amp; "]"),'Country performance'!$A52)</f>
        <v>#REF!</v>
      </c>
      <c r="M14" s="41" t="e" cm="1">
        <f t="array" aca="1" ref="M14" ca="1">M$4*INDEX(INDIRECT("country"&amp;"["&amp;M$3&amp; "]"),'Country performance'!$A52)</f>
        <v>#REF!</v>
      </c>
      <c r="N14" s="41" t="e" cm="1">
        <f t="array" aca="1" ref="N14" ca="1">N$4*INDEX(INDIRECT("country"&amp;"["&amp;N$3&amp; "]"),'Country performance'!$A52)</f>
        <v>#REF!</v>
      </c>
      <c r="O14" s="41" t="e" cm="1">
        <f t="array" aca="1" ref="O14" ca="1">O$4*INDEX(INDIRECT("country"&amp;"["&amp;O$3&amp; "]"),'Country performance'!$A52)</f>
        <v>#REF!</v>
      </c>
      <c r="P14" s="41" t="e" cm="1">
        <f t="array" aca="1" ref="P14" ca="1">P$4*INDEX(INDIRECT("country"&amp;"["&amp;P$3&amp; "]"),'Country performance'!$A52)</f>
        <v>#REF!</v>
      </c>
      <c r="Q14" s="41" t="e" cm="1">
        <f t="array" aca="1" ref="Q14" ca="1">Q$4*INDEX(INDIRECT("country"&amp;"["&amp;Q$3&amp; "]"),'Country performance'!$A52)</f>
        <v>#REF!</v>
      </c>
      <c r="R14" t="s">
        <v>662</v>
      </c>
      <c r="S14" s="36">
        <f t="shared" ca="1" si="3"/>
        <v>0</v>
      </c>
      <c r="T14" s="43">
        <f t="shared" ca="1" si="7"/>
        <v>0</v>
      </c>
      <c r="U14">
        <f t="shared" ca="1" si="8"/>
        <v>0</v>
      </c>
      <c r="V14">
        <f t="shared" ca="1" si="6"/>
        <v>0</v>
      </c>
      <c r="W14">
        <f t="shared" ca="1" si="6"/>
        <v>0</v>
      </c>
      <c r="X14">
        <f t="shared" ca="1" si="6"/>
        <v>0</v>
      </c>
      <c r="Y14">
        <f t="shared" ca="1" si="6"/>
        <v>0</v>
      </c>
      <c r="Z14">
        <f t="shared" ca="1" si="6"/>
        <v>0</v>
      </c>
      <c r="AA14">
        <f t="shared" ca="1" si="6"/>
        <v>0</v>
      </c>
      <c r="AB14">
        <f t="shared" ca="1" si="6"/>
        <v>0</v>
      </c>
      <c r="AC14">
        <f t="shared" ca="1" si="6"/>
        <v>0</v>
      </c>
      <c r="AD14">
        <f t="shared" ca="1" si="6"/>
        <v>0</v>
      </c>
      <c r="AE14">
        <f t="shared" ca="1" si="6"/>
        <v>0</v>
      </c>
      <c r="AF14">
        <f t="shared" ca="1" si="6"/>
        <v>0</v>
      </c>
      <c r="AG14">
        <f t="shared" ca="1" si="6"/>
        <v>0</v>
      </c>
      <c r="AI14" s="40"/>
    </row>
    <row r="15" spans="1:35">
      <c r="A15" s="41">
        <f t="shared" ca="1" si="5"/>
        <v>0</v>
      </c>
      <c r="B15" s="42"/>
      <c r="C15" s="30">
        <f t="shared" ca="1" si="1"/>
        <v>0</v>
      </c>
      <c r="D15" s="30" t="str">
        <f>'Country performance'!B11</f>
        <v>Environmental Performance Index (2024)</v>
      </c>
      <c r="E15" s="41" t="e" cm="1">
        <f t="array" aca="1" ref="E15" ca="1">E$4*INDEX(INDIRECT("country"&amp;"["&amp;E$3&amp; "]"),'Country performance'!$A53)</f>
        <v>#REF!</v>
      </c>
      <c r="F15" s="41" t="e" cm="1">
        <f t="array" aca="1" ref="F15" ca="1">F$4*INDEX(INDIRECT("country"&amp;"["&amp;F$3&amp; "]"),'Country performance'!$A53)</f>
        <v>#REF!</v>
      </c>
      <c r="G15" s="41" t="e" cm="1">
        <f t="array" aca="1" ref="G15" ca="1">G$4*INDEX(INDIRECT("country"&amp;"["&amp;G$3&amp; "]"),'Country performance'!$A53)</f>
        <v>#REF!</v>
      </c>
      <c r="H15" s="41" t="e" cm="1">
        <f t="array" aca="1" ref="H15" ca="1">H$4*INDEX(INDIRECT("country"&amp;"["&amp;H$3&amp; "]"),'Country performance'!$A53)</f>
        <v>#REF!</v>
      </c>
      <c r="I15" s="41" t="e" cm="1">
        <f t="array" aca="1" ref="I15" ca="1">I$4*INDEX(INDIRECT("country"&amp;"["&amp;I$3&amp; "]"),'Country performance'!$A53)</f>
        <v>#REF!</v>
      </c>
      <c r="J15" s="41" t="e" cm="1">
        <f t="array" aca="1" ref="J15" ca="1">J$4*INDEX(INDIRECT("country"&amp;"["&amp;J$3&amp; "]"),'Country performance'!$A53)</f>
        <v>#REF!</v>
      </c>
      <c r="K15" s="41" t="e" cm="1">
        <f t="array" aca="1" ref="K15" ca="1">K$4*INDEX(INDIRECT("country"&amp;"["&amp;K$3&amp; "]"),'Country performance'!$A53)</f>
        <v>#REF!</v>
      </c>
      <c r="L15" s="41" t="e" cm="1">
        <f t="array" aca="1" ref="L15" ca="1">L$4*INDEX(INDIRECT("country"&amp;"["&amp;L$3&amp; "]"),'Country performance'!$A53)</f>
        <v>#REF!</v>
      </c>
      <c r="M15" s="41" t="e" cm="1">
        <f t="array" aca="1" ref="M15" ca="1">M$4*INDEX(INDIRECT("country"&amp;"["&amp;M$3&amp; "]"),'Country performance'!$A53)</f>
        <v>#REF!</v>
      </c>
      <c r="N15" s="41" t="e" cm="1">
        <f t="array" aca="1" ref="N15" ca="1">N$4*INDEX(INDIRECT("country"&amp;"["&amp;N$3&amp; "]"),'Country performance'!$A53)</f>
        <v>#REF!</v>
      </c>
      <c r="O15" s="41" t="e" cm="1">
        <f t="array" aca="1" ref="O15" ca="1">O$4*INDEX(INDIRECT("country"&amp;"["&amp;O$3&amp; "]"),'Country performance'!$A53)</f>
        <v>#REF!</v>
      </c>
      <c r="P15" s="41" t="e" cm="1">
        <f t="array" aca="1" ref="P15" ca="1">P$4*INDEX(INDIRECT("country"&amp;"["&amp;P$3&amp; "]"),'Country performance'!$A53)</f>
        <v>#REF!</v>
      </c>
      <c r="Q15" s="41" t="e" cm="1">
        <f t="array" aca="1" ref="Q15" ca="1">Q$4*INDEX(INDIRECT("country"&amp;"["&amp;Q$3&amp; "]"),'Country performance'!$A53)</f>
        <v>#REF!</v>
      </c>
      <c r="R15" t="s">
        <v>662</v>
      </c>
      <c r="S15" s="36">
        <f t="shared" ca="1" si="3"/>
        <v>0</v>
      </c>
      <c r="T15" s="43">
        <f t="shared" ca="1" si="7"/>
        <v>0</v>
      </c>
      <c r="U15">
        <f t="shared" ca="1" si="8"/>
        <v>0</v>
      </c>
      <c r="V15">
        <f t="shared" ca="1" si="6"/>
        <v>0</v>
      </c>
      <c r="W15">
        <f t="shared" ca="1" si="6"/>
        <v>0</v>
      </c>
      <c r="X15">
        <f t="shared" ca="1" si="6"/>
        <v>0</v>
      </c>
      <c r="Y15">
        <f t="shared" ca="1" si="6"/>
        <v>0</v>
      </c>
      <c r="Z15">
        <f t="shared" ca="1" si="6"/>
        <v>0</v>
      </c>
      <c r="AA15">
        <f t="shared" ca="1" si="6"/>
        <v>0</v>
      </c>
      <c r="AB15">
        <f t="shared" ca="1" si="6"/>
        <v>0</v>
      </c>
      <c r="AC15">
        <f t="shared" ca="1" si="6"/>
        <v>0</v>
      </c>
      <c r="AD15">
        <f t="shared" ca="1" si="6"/>
        <v>0</v>
      </c>
      <c r="AE15">
        <f t="shared" ca="1" si="6"/>
        <v>0</v>
      </c>
      <c r="AF15">
        <f t="shared" ca="1" si="6"/>
        <v>0</v>
      </c>
      <c r="AG15">
        <f t="shared" ca="1" si="6"/>
        <v>0</v>
      </c>
      <c r="AI15" s="40"/>
    </row>
    <row r="16" spans="1:35">
      <c r="A16" s="41">
        <f t="shared" ca="1" si="5"/>
        <v>0</v>
      </c>
      <c r="B16" s="42"/>
      <c r="C16" s="30">
        <f t="shared" ca="1" si="1"/>
        <v>0</v>
      </c>
      <c r="D16" s="30" t="str">
        <f>'Country performance'!B12</f>
        <v>Child labour (% ages 5-17) (2010-2019)</v>
      </c>
      <c r="E16" s="41" t="e" cm="1">
        <f t="array" aca="1" ref="E16" ca="1">E$4*INDEX(INDIRECT("country"&amp;"["&amp;E$3&amp; "]"),'Country performance'!$A54)</f>
        <v>#REF!</v>
      </c>
      <c r="F16" s="41" t="e" cm="1">
        <f t="array" aca="1" ref="F16" ca="1">F$4*INDEX(INDIRECT("country"&amp;"["&amp;F$3&amp; "]"),'Country performance'!$A54)</f>
        <v>#REF!</v>
      </c>
      <c r="G16" s="41" t="e" cm="1">
        <f t="array" aca="1" ref="G16" ca="1">G$4*INDEX(INDIRECT("country"&amp;"["&amp;G$3&amp; "]"),'Country performance'!$A54)</f>
        <v>#REF!</v>
      </c>
      <c r="H16" s="41" t="e" cm="1">
        <f t="array" aca="1" ref="H16" ca="1">H$4*INDEX(INDIRECT("country"&amp;"["&amp;H$3&amp; "]"),'Country performance'!$A54)</f>
        <v>#REF!</v>
      </c>
      <c r="I16" s="41" t="e" cm="1">
        <f t="array" aca="1" ref="I16" ca="1">I$4*INDEX(INDIRECT("country"&amp;"["&amp;I$3&amp; "]"),'Country performance'!$A54)</f>
        <v>#REF!</v>
      </c>
      <c r="J16" s="41" t="e" cm="1">
        <f t="array" aca="1" ref="J16" ca="1">J$4*INDEX(INDIRECT("country"&amp;"["&amp;J$3&amp; "]"),'Country performance'!$A54)</f>
        <v>#REF!</v>
      </c>
      <c r="K16" s="41" t="e" cm="1">
        <f t="array" aca="1" ref="K16" ca="1">K$4*INDEX(INDIRECT("country"&amp;"["&amp;K$3&amp; "]"),'Country performance'!$A54)</f>
        <v>#REF!</v>
      </c>
      <c r="L16" s="41" t="e" cm="1">
        <f t="array" aca="1" ref="L16" ca="1">L$4*INDEX(INDIRECT("country"&amp;"["&amp;L$3&amp; "]"),'Country performance'!$A54)</f>
        <v>#REF!</v>
      </c>
      <c r="M16" s="41" t="e" cm="1">
        <f t="array" aca="1" ref="M16" ca="1">M$4*INDEX(INDIRECT("country"&amp;"["&amp;M$3&amp; "]"),'Country performance'!$A54)</f>
        <v>#REF!</v>
      </c>
      <c r="N16" s="41" t="e" cm="1">
        <f t="array" aca="1" ref="N16" ca="1">N$4*INDEX(INDIRECT("country"&amp;"["&amp;N$3&amp; "]"),'Country performance'!$A54)</f>
        <v>#REF!</v>
      </c>
      <c r="O16" s="41" t="e" cm="1">
        <f t="array" aca="1" ref="O16" ca="1">O$4*INDEX(INDIRECT("country"&amp;"["&amp;O$3&amp; "]"),'Country performance'!$A54)</f>
        <v>#REF!</v>
      </c>
      <c r="P16" s="41" t="e" cm="1">
        <f t="array" aca="1" ref="P16" ca="1">P$4*INDEX(INDIRECT("country"&amp;"["&amp;P$3&amp; "]"),'Country performance'!$A54)</f>
        <v>#REF!</v>
      </c>
      <c r="Q16" s="41" t="e" cm="1">
        <f t="array" aca="1" ref="Q16" ca="1">Q$4*INDEX(INDIRECT("country"&amp;"["&amp;Q$3&amp; "]"),'Country performance'!$A54)</f>
        <v>#REF!</v>
      </c>
      <c r="R16" t="s">
        <v>662</v>
      </c>
      <c r="S16" s="36">
        <f ca="1">SUM(U16:AG16)</f>
        <v>0</v>
      </c>
      <c r="T16" s="43">
        <f t="shared" ca="1" si="7"/>
        <v>0</v>
      </c>
      <c r="U16">
        <f t="shared" ca="1" si="8"/>
        <v>0</v>
      </c>
      <c r="V16">
        <f t="shared" ca="1" si="6"/>
        <v>0</v>
      </c>
      <c r="W16">
        <f t="shared" ca="1" si="6"/>
        <v>0</v>
      </c>
      <c r="X16">
        <f t="shared" ca="1" si="6"/>
        <v>0</v>
      </c>
      <c r="Y16">
        <f t="shared" ca="1" si="6"/>
        <v>0</v>
      </c>
      <c r="Z16">
        <f t="shared" ca="1" si="6"/>
        <v>0</v>
      </c>
      <c r="AA16">
        <f t="shared" ca="1" si="6"/>
        <v>0</v>
      </c>
      <c r="AB16">
        <f t="shared" ca="1" si="6"/>
        <v>0</v>
      </c>
      <c r="AC16">
        <f t="shared" ca="1" si="6"/>
        <v>0</v>
      </c>
      <c r="AD16">
        <f t="shared" ca="1" si="6"/>
        <v>0</v>
      </c>
      <c r="AE16">
        <f t="shared" ca="1" si="6"/>
        <v>0</v>
      </c>
      <c r="AF16">
        <f t="shared" ca="1" si="6"/>
        <v>0</v>
      </c>
      <c r="AG16">
        <f t="shared" ca="1" si="6"/>
        <v>0</v>
      </c>
      <c r="AI16" s="40"/>
    </row>
    <row r="17" spans="1:35">
      <c r="A17" s="41">
        <f t="shared" ca="1" si="5"/>
        <v>0</v>
      </c>
      <c r="B17" s="42"/>
      <c r="C17" s="30">
        <f t="shared" ca="1" si="1"/>
        <v>0</v>
      </c>
      <c r="D17" s="30" t="str">
        <f>'Country performance'!B13</f>
        <v>Global Peace Index (2022)</v>
      </c>
      <c r="E17" s="41" t="e" cm="1">
        <f t="array" aca="1" ref="E17" ca="1">E$4*INDEX(INDIRECT("country"&amp;"["&amp;E$3&amp; "]"),'Country performance'!$A55)</f>
        <v>#REF!</v>
      </c>
      <c r="F17" s="41" t="e" cm="1">
        <f t="array" aca="1" ref="F17" ca="1">F$4*INDEX(INDIRECT("country"&amp;"["&amp;F$3&amp; "]"),'Country performance'!$A55)</f>
        <v>#REF!</v>
      </c>
      <c r="G17" s="41" t="e" cm="1">
        <f t="array" aca="1" ref="G17" ca="1">G$4*INDEX(INDIRECT("country"&amp;"["&amp;G$3&amp; "]"),'Country performance'!$A55)</f>
        <v>#REF!</v>
      </c>
      <c r="H17" s="41" t="e" cm="1">
        <f t="array" aca="1" ref="H17" ca="1">H$4*INDEX(INDIRECT("country"&amp;"["&amp;H$3&amp; "]"),'Country performance'!$A55)</f>
        <v>#REF!</v>
      </c>
      <c r="I17" s="41" t="e" cm="1">
        <f t="array" aca="1" ref="I17" ca="1">I$4*INDEX(INDIRECT("country"&amp;"["&amp;I$3&amp; "]"),'Country performance'!$A55)</f>
        <v>#REF!</v>
      </c>
      <c r="J17" s="41" t="e" cm="1">
        <f t="array" aca="1" ref="J17" ca="1">J$4*INDEX(INDIRECT("country"&amp;"["&amp;J$3&amp; "]"),'Country performance'!$A55)</f>
        <v>#REF!</v>
      </c>
      <c r="K17" s="41" t="e" cm="1">
        <f t="array" aca="1" ref="K17" ca="1">K$4*INDEX(INDIRECT("country"&amp;"["&amp;K$3&amp; "]"),'Country performance'!$A55)</f>
        <v>#REF!</v>
      </c>
      <c r="L17" s="41" t="e" cm="1">
        <f t="array" aca="1" ref="L17" ca="1">L$4*INDEX(INDIRECT("country"&amp;"["&amp;L$3&amp; "]"),'Country performance'!$A55)</f>
        <v>#REF!</v>
      </c>
      <c r="M17" s="41" t="e" cm="1">
        <f t="array" aca="1" ref="M17" ca="1">M$4*INDEX(INDIRECT("country"&amp;"["&amp;M$3&amp; "]"),'Country performance'!$A55)</f>
        <v>#REF!</v>
      </c>
      <c r="N17" s="41" t="e" cm="1">
        <f t="array" aca="1" ref="N17" ca="1">N$4*INDEX(INDIRECT("country"&amp;"["&amp;N$3&amp; "]"),'Country performance'!$A55)</f>
        <v>#REF!</v>
      </c>
      <c r="O17" s="41" t="e" cm="1">
        <f t="array" aca="1" ref="O17" ca="1">O$4*INDEX(INDIRECT("country"&amp;"["&amp;O$3&amp; "]"),'Country performance'!$A55)</f>
        <v>#REF!</v>
      </c>
      <c r="P17" s="41" t="e" cm="1">
        <f t="array" aca="1" ref="P17" ca="1">P$4*INDEX(INDIRECT("country"&amp;"["&amp;P$3&amp; "]"),'Country performance'!$A55)</f>
        <v>#REF!</v>
      </c>
      <c r="Q17" s="41" t="e" cm="1">
        <f t="array" aca="1" ref="Q17" ca="1">Q$4*INDEX(INDIRECT("country"&amp;"["&amp;Q$3&amp; "]"),'Country performance'!$A55)</f>
        <v>#REF!</v>
      </c>
      <c r="R17" t="s">
        <v>662</v>
      </c>
      <c r="S17" s="36">
        <f t="shared" ref="S17:S45" ca="1" si="9">SUM(U17:AG17)</f>
        <v>0</v>
      </c>
      <c r="T17" s="43">
        <f t="shared" ca="1" si="7"/>
        <v>0</v>
      </c>
      <c r="U17">
        <f t="shared" ca="1" si="8"/>
        <v>0</v>
      </c>
      <c r="V17">
        <f t="shared" ca="1" si="6"/>
        <v>0</v>
      </c>
      <c r="W17">
        <f t="shared" ca="1" si="6"/>
        <v>0</v>
      </c>
      <c r="X17">
        <f t="shared" ca="1" si="6"/>
        <v>0</v>
      </c>
      <c r="Y17">
        <f t="shared" ca="1" si="6"/>
        <v>0</v>
      </c>
      <c r="Z17">
        <f t="shared" ca="1" si="6"/>
        <v>0</v>
      </c>
      <c r="AA17">
        <f t="shared" ca="1" si="6"/>
        <v>0</v>
      </c>
      <c r="AB17">
        <f t="shared" ca="1" si="6"/>
        <v>0</v>
      </c>
      <c r="AC17">
        <f t="shared" ca="1" si="6"/>
        <v>0</v>
      </c>
      <c r="AD17">
        <f t="shared" ca="1" si="6"/>
        <v>0</v>
      </c>
      <c r="AE17">
        <f t="shared" ca="1" si="6"/>
        <v>0</v>
      </c>
      <c r="AF17">
        <f t="shared" ca="1" si="6"/>
        <v>0</v>
      </c>
      <c r="AG17">
        <f t="shared" ca="1" si="6"/>
        <v>0</v>
      </c>
      <c r="AI17" s="40"/>
    </row>
    <row r="18" spans="1:35">
      <c r="A18" s="41">
        <f t="shared" ca="1" si="5"/>
        <v>0</v>
      </c>
      <c r="B18" s="42"/>
      <c r="C18" s="30">
        <f t="shared" ca="1" si="1"/>
        <v>0</v>
      </c>
      <c r="D18" s="30" t="str">
        <f>'Country performance'!B14</f>
        <v>Corruption Perceptions Index CPI (2021)</v>
      </c>
      <c r="E18" s="41" t="e" cm="1">
        <f t="array" aca="1" ref="E18" ca="1">E$4*INDEX(INDIRECT("country"&amp;"["&amp;E$3&amp; "]"),'Country performance'!$A56)</f>
        <v>#REF!</v>
      </c>
      <c r="F18" s="41" t="e" cm="1">
        <f t="array" aca="1" ref="F18" ca="1">F$4*INDEX(INDIRECT("country"&amp;"["&amp;F$3&amp; "]"),'Country performance'!$A56)</f>
        <v>#REF!</v>
      </c>
      <c r="G18" s="41" t="e" cm="1">
        <f t="array" aca="1" ref="G18" ca="1">G$4*INDEX(INDIRECT("country"&amp;"["&amp;G$3&amp; "]"),'Country performance'!$A56)</f>
        <v>#REF!</v>
      </c>
      <c r="H18" s="41" t="e" cm="1">
        <f t="array" aca="1" ref="H18" ca="1">H$4*INDEX(INDIRECT("country"&amp;"["&amp;H$3&amp; "]"),'Country performance'!$A56)</f>
        <v>#REF!</v>
      </c>
      <c r="I18" s="41" t="e" cm="1">
        <f t="array" aca="1" ref="I18" ca="1">I$4*INDEX(INDIRECT("country"&amp;"["&amp;I$3&amp; "]"),'Country performance'!$A56)</f>
        <v>#REF!</v>
      </c>
      <c r="J18" s="41" t="e" cm="1">
        <f t="array" aca="1" ref="J18" ca="1">J$4*INDEX(INDIRECT("country"&amp;"["&amp;J$3&amp; "]"),'Country performance'!$A56)</f>
        <v>#REF!</v>
      </c>
      <c r="K18" s="41" t="e" cm="1">
        <f t="array" aca="1" ref="K18" ca="1">K$4*INDEX(INDIRECT("country"&amp;"["&amp;K$3&amp; "]"),'Country performance'!$A56)</f>
        <v>#REF!</v>
      </c>
      <c r="L18" s="41" t="e" cm="1">
        <f t="array" aca="1" ref="L18" ca="1">L$4*INDEX(INDIRECT("country"&amp;"["&amp;L$3&amp; "]"),'Country performance'!$A56)</f>
        <v>#REF!</v>
      </c>
      <c r="M18" s="41" t="e" cm="1">
        <f t="array" aca="1" ref="M18" ca="1">M$4*INDEX(INDIRECT("country"&amp;"["&amp;M$3&amp; "]"),'Country performance'!$A56)</f>
        <v>#REF!</v>
      </c>
      <c r="N18" s="41" t="e" cm="1">
        <f t="array" aca="1" ref="N18" ca="1">N$4*INDEX(INDIRECT("country"&amp;"["&amp;N$3&amp; "]"),'Country performance'!$A56)</f>
        <v>#REF!</v>
      </c>
      <c r="O18" s="41" t="e" cm="1">
        <f t="array" aca="1" ref="O18" ca="1">O$4*INDEX(INDIRECT("country"&amp;"["&amp;O$3&amp; "]"),'Country performance'!$A56)</f>
        <v>#REF!</v>
      </c>
      <c r="P18" s="41" t="e" cm="1">
        <f t="array" aca="1" ref="P18" ca="1">P$4*INDEX(INDIRECT("country"&amp;"["&amp;P$3&amp; "]"),'Country performance'!$A56)</f>
        <v>#REF!</v>
      </c>
      <c r="Q18" s="41" t="e" cm="1">
        <f t="array" aca="1" ref="Q18" ca="1">Q$4*INDEX(INDIRECT("country"&amp;"["&amp;Q$3&amp; "]"),'Country performance'!$A56)</f>
        <v>#REF!</v>
      </c>
      <c r="R18" t="s">
        <v>662</v>
      </c>
      <c r="S18" s="36">
        <f t="shared" ca="1" si="9"/>
        <v>0</v>
      </c>
      <c r="T18" s="43">
        <f t="shared" ca="1" si="7"/>
        <v>0</v>
      </c>
      <c r="U18">
        <f t="shared" ca="1" si="8"/>
        <v>0</v>
      </c>
      <c r="V18">
        <f t="shared" ca="1" si="6"/>
        <v>0</v>
      </c>
      <c r="W18">
        <f t="shared" ca="1" si="6"/>
        <v>0</v>
      </c>
      <c r="X18">
        <f t="shared" ca="1" si="6"/>
        <v>0</v>
      </c>
      <c r="Y18">
        <f t="shared" ca="1" si="6"/>
        <v>0</v>
      </c>
      <c r="Z18">
        <f t="shared" ca="1" si="6"/>
        <v>0</v>
      </c>
      <c r="AA18">
        <f t="shared" ca="1" si="6"/>
        <v>0</v>
      </c>
      <c r="AB18">
        <f t="shared" ca="1" si="6"/>
        <v>0</v>
      </c>
      <c r="AC18">
        <f t="shared" ca="1" si="6"/>
        <v>0</v>
      </c>
      <c r="AD18">
        <f t="shared" ca="1" si="6"/>
        <v>0</v>
      </c>
      <c r="AE18">
        <f t="shared" ca="1" si="6"/>
        <v>0</v>
      </c>
      <c r="AF18">
        <f t="shared" ca="1" si="6"/>
        <v>0</v>
      </c>
      <c r="AG18">
        <f t="shared" ca="1" si="6"/>
        <v>0</v>
      </c>
      <c r="AI18" s="40"/>
    </row>
    <row r="19" spans="1:35">
      <c r="A19" s="41">
        <f t="shared" ca="1" si="5"/>
        <v>0</v>
      </c>
      <c r="B19" s="42"/>
      <c r="C19" s="30">
        <f t="shared" ca="1" si="1"/>
        <v>0</v>
      </c>
      <c r="D19" s="30" t="str">
        <f>'Country performance'!B15</f>
        <v>Human Development Index HDI (2019)</v>
      </c>
      <c r="E19" s="41" t="e" cm="1">
        <f t="array" aca="1" ref="E19" ca="1">E$4*INDEX(INDIRECT("country"&amp;"["&amp;E$3&amp; "]"),'Country performance'!$A57)</f>
        <v>#REF!</v>
      </c>
      <c r="F19" s="41" t="e" cm="1">
        <f t="array" aca="1" ref="F19" ca="1">F$4*INDEX(INDIRECT("country"&amp;"["&amp;F$3&amp; "]"),'Country performance'!$A57)</f>
        <v>#REF!</v>
      </c>
      <c r="G19" s="41" t="e" cm="1">
        <f t="array" aca="1" ref="G19" ca="1">G$4*INDEX(INDIRECT("country"&amp;"["&amp;G$3&amp; "]"),'Country performance'!$A57)</f>
        <v>#REF!</v>
      </c>
      <c r="H19" s="41" t="e" cm="1">
        <f t="array" aca="1" ref="H19" ca="1">H$4*INDEX(INDIRECT("country"&amp;"["&amp;H$3&amp; "]"),'Country performance'!$A57)</f>
        <v>#REF!</v>
      </c>
      <c r="I19" s="41" t="e" cm="1">
        <f t="array" aca="1" ref="I19" ca="1">I$4*INDEX(INDIRECT("country"&amp;"["&amp;I$3&amp; "]"),'Country performance'!$A57)</f>
        <v>#REF!</v>
      </c>
      <c r="J19" s="41" t="e" cm="1">
        <f t="array" aca="1" ref="J19" ca="1">J$4*INDEX(INDIRECT("country"&amp;"["&amp;J$3&amp; "]"),'Country performance'!$A57)</f>
        <v>#REF!</v>
      </c>
      <c r="K19" s="41" t="e" cm="1">
        <f t="array" aca="1" ref="K19" ca="1">K$4*INDEX(INDIRECT("country"&amp;"["&amp;K$3&amp; "]"),'Country performance'!$A57)</f>
        <v>#REF!</v>
      </c>
      <c r="L19" s="41" t="e" cm="1">
        <f t="array" aca="1" ref="L19" ca="1">L$4*INDEX(INDIRECT("country"&amp;"["&amp;L$3&amp; "]"),'Country performance'!$A57)</f>
        <v>#REF!</v>
      </c>
      <c r="M19" s="41" t="e" cm="1">
        <f t="array" aca="1" ref="M19" ca="1">M$4*INDEX(INDIRECT("country"&amp;"["&amp;M$3&amp; "]"),'Country performance'!$A57)</f>
        <v>#REF!</v>
      </c>
      <c r="N19" s="41" t="e" cm="1">
        <f t="array" aca="1" ref="N19" ca="1">N$4*INDEX(INDIRECT("country"&amp;"["&amp;N$3&amp; "]"),'Country performance'!$A57)</f>
        <v>#REF!</v>
      </c>
      <c r="O19" s="41" t="e" cm="1">
        <f t="array" aca="1" ref="O19" ca="1">O$4*INDEX(INDIRECT("country"&amp;"["&amp;O$3&amp; "]"),'Country performance'!$A57)</f>
        <v>#REF!</v>
      </c>
      <c r="P19" s="41" t="e" cm="1">
        <f t="array" aca="1" ref="P19" ca="1">P$4*INDEX(INDIRECT("country"&amp;"["&amp;P$3&amp; "]"),'Country performance'!$A57)</f>
        <v>#REF!</v>
      </c>
      <c r="Q19" s="41" t="e" cm="1">
        <f t="array" aca="1" ref="Q19" ca="1">Q$4*INDEX(INDIRECT("country"&amp;"["&amp;Q$3&amp; "]"),'Country performance'!$A57)</f>
        <v>#REF!</v>
      </c>
      <c r="R19" t="s">
        <v>662</v>
      </c>
      <c r="S19" s="36">
        <f t="shared" ca="1" si="9"/>
        <v>0</v>
      </c>
      <c r="T19" s="43">
        <f t="shared" ca="1" si="7"/>
        <v>0</v>
      </c>
      <c r="U19">
        <f t="shared" ca="1" si="8"/>
        <v>0</v>
      </c>
      <c r="V19">
        <f t="shared" ca="1" si="6"/>
        <v>0</v>
      </c>
      <c r="W19">
        <f t="shared" ca="1" si="6"/>
        <v>0</v>
      </c>
      <c r="X19">
        <f t="shared" ca="1" si="6"/>
        <v>0</v>
      </c>
      <c r="Y19">
        <f t="shared" ca="1" si="6"/>
        <v>0</v>
      </c>
      <c r="Z19">
        <f t="shared" ca="1" si="6"/>
        <v>0</v>
      </c>
      <c r="AA19">
        <f t="shared" ca="1" si="6"/>
        <v>0</v>
      </c>
      <c r="AB19">
        <f t="shared" ca="1" si="6"/>
        <v>0</v>
      </c>
      <c r="AC19">
        <f t="shared" ca="1" si="6"/>
        <v>0</v>
      </c>
      <c r="AD19">
        <f t="shared" ca="1" si="6"/>
        <v>0</v>
      </c>
      <c r="AE19">
        <f t="shared" ca="1" si="6"/>
        <v>0</v>
      </c>
      <c r="AF19">
        <f t="shared" ca="1" si="6"/>
        <v>0</v>
      </c>
      <c r="AG19">
        <f t="shared" ca="1" si="6"/>
        <v>0</v>
      </c>
      <c r="AI19" s="40"/>
    </row>
    <row r="20" spans="1:35">
      <c r="A20" s="41">
        <f ca="1">_xlfn.AGGREGATE(9,6,E20:Q20)</f>
        <v>0</v>
      </c>
      <c r="B20" s="42"/>
      <c r="C20" s="30">
        <f t="shared" ca="1" si="1"/>
        <v>0</v>
      </c>
      <c r="D20" s="30" t="str">
        <f>'Country performance'!B16</f>
        <v>Natural disaster Index (NDI) (2013)</v>
      </c>
      <c r="E20" s="41" t="e" cm="1">
        <f t="array" aca="1" ref="E20" ca="1">E$4*INDEX(INDIRECT("country"&amp;"["&amp;E$3&amp; "]"),'Country performance'!$A58)</f>
        <v>#REF!</v>
      </c>
      <c r="F20" s="41" t="e" cm="1">
        <f t="array" aca="1" ref="F20" ca="1">F$4*INDEX(INDIRECT("country"&amp;"["&amp;F$3&amp; "]"),'Country performance'!$A58)</f>
        <v>#REF!</v>
      </c>
      <c r="G20" s="41" t="e" cm="1">
        <f t="array" aca="1" ref="G20" ca="1">G$4*INDEX(INDIRECT("country"&amp;"["&amp;G$3&amp; "]"),'Country performance'!$A58)</f>
        <v>#REF!</v>
      </c>
      <c r="H20" s="41" t="e" cm="1">
        <f t="array" aca="1" ref="H20" ca="1">H$4*INDEX(INDIRECT("country"&amp;"["&amp;H$3&amp; "]"),'Country performance'!$A58)</f>
        <v>#REF!</v>
      </c>
      <c r="I20" s="41" t="e" cm="1">
        <f t="array" aca="1" ref="I20" ca="1">I$4*INDEX(INDIRECT("country"&amp;"["&amp;I$3&amp; "]"),'Country performance'!$A58)</f>
        <v>#REF!</v>
      </c>
      <c r="J20" s="41" t="e" cm="1">
        <f t="array" aca="1" ref="J20" ca="1">J$4*INDEX(INDIRECT("country"&amp;"["&amp;J$3&amp; "]"),'Country performance'!$A58)</f>
        <v>#REF!</v>
      </c>
      <c r="K20" s="41" t="e" cm="1">
        <f t="array" aca="1" ref="K20" ca="1">K$4*INDEX(INDIRECT("country"&amp;"["&amp;K$3&amp; "]"),'Country performance'!$A58)</f>
        <v>#REF!</v>
      </c>
      <c r="L20" s="41" t="e" cm="1">
        <f t="array" aca="1" ref="L20" ca="1">L$4*INDEX(INDIRECT("country"&amp;"["&amp;L$3&amp; "]"),'Country performance'!$A58)</f>
        <v>#REF!</v>
      </c>
      <c r="M20" s="41" t="e" cm="1">
        <f t="array" aca="1" ref="M20" ca="1">M$4*INDEX(INDIRECT("country"&amp;"["&amp;M$3&amp; "]"),'Country performance'!$A58)</f>
        <v>#REF!</v>
      </c>
      <c r="N20" s="41" t="e" cm="1">
        <f t="array" aca="1" ref="N20" ca="1">N$4*INDEX(INDIRECT("country"&amp;"["&amp;N$3&amp; "]"),'Country performance'!$A58)</f>
        <v>#REF!</v>
      </c>
      <c r="O20" s="41" t="e" cm="1">
        <f t="array" aca="1" ref="O20" ca="1">O$4*INDEX(INDIRECT("country"&amp;"["&amp;O$3&amp; "]"),'Country performance'!$A58)</f>
        <v>#REF!</v>
      </c>
      <c r="P20" s="41" t="e" cm="1">
        <f t="array" aca="1" ref="P20" ca="1">P$4*INDEX(INDIRECT("country"&amp;"["&amp;P$3&amp; "]"),'Country performance'!$A58)</f>
        <v>#REF!</v>
      </c>
      <c r="Q20" s="41" t="e" cm="1">
        <f t="array" aca="1" ref="Q20" ca="1">Q$4*INDEX(INDIRECT("country"&amp;"["&amp;Q$3&amp; "]"),'Country performance'!$A58)</f>
        <v>#REF!</v>
      </c>
      <c r="R20" t="s">
        <v>662</v>
      </c>
      <c r="S20" s="36">
        <f t="shared" ca="1" si="9"/>
        <v>0</v>
      </c>
      <c r="T20" s="43">
        <f t="shared" ca="1" si="7"/>
        <v>0</v>
      </c>
      <c r="U20">
        <f t="shared" ca="1" si="8"/>
        <v>0</v>
      </c>
      <c r="V20">
        <f t="shared" ca="1" si="6"/>
        <v>0</v>
      </c>
      <c r="W20">
        <f t="shared" ca="1" si="6"/>
        <v>0</v>
      </c>
      <c r="X20">
        <f t="shared" ca="1" si="6"/>
        <v>0</v>
      </c>
      <c r="Y20">
        <f t="shared" ca="1" si="6"/>
        <v>0</v>
      </c>
      <c r="Z20">
        <f t="shared" ca="1" si="6"/>
        <v>0</v>
      </c>
      <c r="AA20">
        <f t="shared" ca="1" si="6"/>
        <v>0</v>
      </c>
      <c r="AB20">
        <f t="shared" ca="1" si="6"/>
        <v>0</v>
      </c>
      <c r="AC20">
        <f t="shared" ca="1" si="6"/>
        <v>0</v>
      </c>
      <c r="AD20">
        <f t="shared" ca="1" si="6"/>
        <v>0</v>
      </c>
      <c r="AE20">
        <f t="shared" ca="1" si="6"/>
        <v>0</v>
      </c>
      <c r="AF20">
        <f t="shared" ca="1" si="6"/>
        <v>0</v>
      </c>
      <c r="AG20">
        <f t="shared" ca="1" si="6"/>
        <v>0</v>
      </c>
      <c r="AI20" s="40"/>
    </row>
    <row r="21" spans="1:35">
      <c r="A21" s="41">
        <f t="shared" ref="A21:A29" ca="1" si="10">_xlfn.AGGREGATE(9,6,E21:Q21)</f>
        <v>0</v>
      </c>
      <c r="B21" s="42"/>
      <c r="C21" s="30">
        <f t="shared" ca="1" si="1"/>
        <v>0</v>
      </c>
      <c r="D21" s="30" t="str">
        <f>'Country performance'!B17</f>
        <v>Economic Vulnerability Index (2024)</v>
      </c>
      <c r="E21" s="41" t="e" cm="1">
        <f t="array" aca="1" ref="E21" ca="1">E$4*INDEX(INDIRECT("country"&amp;"["&amp;E$3&amp; "]"),'Country performance'!$A59)</f>
        <v>#REF!</v>
      </c>
      <c r="F21" s="41" t="e" cm="1">
        <f t="array" aca="1" ref="F21" ca="1">F$4*INDEX(INDIRECT("country"&amp;"["&amp;F$3&amp; "]"),'Country performance'!$A59)</f>
        <v>#REF!</v>
      </c>
      <c r="G21" s="41" t="e" cm="1">
        <f t="array" aca="1" ref="G21" ca="1">G$4*INDEX(INDIRECT("country"&amp;"["&amp;G$3&amp; "]"),'Country performance'!$A59)</f>
        <v>#REF!</v>
      </c>
      <c r="H21" s="41" t="e" cm="1">
        <f t="array" aca="1" ref="H21" ca="1">H$4*INDEX(INDIRECT("country"&amp;"["&amp;H$3&amp; "]"),'Country performance'!$A59)</f>
        <v>#REF!</v>
      </c>
      <c r="I21" s="41" t="e" cm="1">
        <f t="array" aca="1" ref="I21" ca="1">I$4*INDEX(INDIRECT("country"&amp;"["&amp;I$3&amp; "]"),'Country performance'!$A59)</f>
        <v>#REF!</v>
      </c>
      <c r="J21" s="41" t="e" cm="1">
        <f t="array" aca="1" ref="J21" ca="1">J$4*INDEX(INDIRECT("country"&amp;"["&amp;J$3&amp; "]"),'Country performance'!$A59)</f>
        <v>#REF!</v>
      </c>
      <c r="K21" s="41" t="e" cm="1">
        <f t="array" aca="1" ref="K21" ca="1">K$4*INDEX(INDIRECT("country"&amp;"["&amp;K$3&amp; "]"),'Country performance'!$A59)</f>
        <v>#REF!</v>
      </c>
      <c r="L21" s="41" t="e" cm="1">
        <f t="array" aca="1" ref="L21" ca="1">L$4*INDEX(INDIRECT("country"&amp;"["&amp;L$3&amp; "]"),'Country performance'!$A59)</f>
        <v>#REF!</v>
      </c>
      <c r="M21" s="41" t="e" cm="1">
        <f t="array" aca="1" ref="M21" ca="1">M$4*INDEX(INDIRECT("country"&amp;"["&amp;M$3&amp; "]"),'Country performance'!$A59)</f>
        <v>#REF!</v>
      </c>
      <c r="N21" s="41" t="e" cm="1">
        <f t="array" aca="1" ref="N21" ca="1">N$4*INDEX(INDIRECT("country"&amp;"["&amp;N$3&amp; "]"),'Country performance'!$A59)</f>
        <v>#REF!</v>
      </c>
      <c r="O21" s="41" t="e" cm="1">
        <f t="array" aca="1" ref="O21" ca="1">O$4*INDEX(INDIRECT("country"&amp;"["&amp;O$3&amp; "]"),'Country performance'!$A59)</f>
        <v>#REF!</v>
      </c>
      <c r="P21" s="41" t="e" cm="1">
        <f t="array" aca="1" ref="P21" ca="1">P$4*INDEX(INDIRECT("country"&amp;"["&amp;P$3&amp; "]"),'Country performance'!$A59)</f>
        <v>#REF!</v>
      </c>
      <c r="Q21" s="41" t="e" cm="1">
        <f t="array" aca="1" ref="Q21" ca="1">Q$4*INDEX(INDIRECT("country"&amp;"["&amp;Q$3&amp; "]"),'Country performance'!$A59)</f>
        <v>#REF!</v>
      </c>
      <c r="R21" t="s">
        <v>662</v>
      </c>
      <c r="S21" s="36">
        <f t="shared" ca="1" si="9"/>
        <v>0</v>
      </c>
      <c r="T21" s="43">
        <f t="shared" ca="1" si="7"/>
        <v>0</v>
      </c>
      <c r="U21">
        <f t="shared" ca="1" si="8"/>
        <v>0</v>
      </c>
      <c r="V21">
        <f t="shared" ca="1" si="6"/>
        <v>0</v>
      </c>
      <c r="W21">
        <f t="shared" ca="1" si="6"/>
        <v>0</v>
      </c>
      <c r="X21">
        <f t="shared" ca="1" si="6"/>
        <v>0</v>
      </c>
      <c r="Y21">
        <f t="shared" ca="1" si="6"/>
        <v>0</v>
      </c>
      <c r="Z21">
        <f t="shared" ca="1" si="6"/>
        <v>0</v>
      </c>
      <c r="AA21">
        <f t="shared" ca="1" si="6"/>
        <v>0</v>
      </c>
      <c r="AB21">
        <f t="shared" ca="1" si="6"/>
        <v>0</v>
      </c>
      <c r="AC21">
        <f t="shared" ca="1" si="6"/>
        <v>0</v>
      </c>
      <c r="AD21">
        <f t="shared" ca="1" si="6"/>
        <v>0</v>
      </c>
      <c r="AE21">
        <f t="shared" ca="1" si="6"/>
        <v>0</v>
      </c>
      <c r="AF21">
        <f t="shared" ca="1" si="6"/>
        <v>0</v>
      </c>
      <c r="AG21">
        <f t="shared" ca="1" si="6"/>
        <v>0</v>
      </c>
      <c r="AI21" s="40"/>
    </row>
    <row r="22" spans="1:35">
      <c r="A22" s="41">
        <f t="shared" ca="1" si="10"/>
        <v>0</v>
      </c>
      <c r="B22" s="42"/>
      <c r="C22" s="30">
        <f t="shared" ca="1" si="1"/>
        <v>0</v>
      </c>
      <c r="D22" s="30" t="str">
        <f>'Country performance'!B18</f>
        <v>Economic Vulnerability Index - Share of agriculture, forestry and fisheries (2024)</v>
      </c>
      <c r="E22" s="41" t="e" cm="1">
        <f t="array" aca="1" ref="E22" ca="1">E$4*INDEX(INDIRECT("country"&amp;"["&amp;E$3&amp; "]"),'Country performance'!$A60)</f>
        <v>#REF!</v>
      </c>
      <c r="F22" s="41" t="e" cm="1">
        <f t="array" aca="1" ref="F22" ca="1">F$4*INDEX(INDIRECT("country"&amp;"["&amp;F$3&amp; "]"),'Country performance'!$A60)</f>
        <v>#REF!</v>
      </c>
      <c r="G22" s="41" t="e" cm="1">
        <f t="array" aca="1" ref="G22" ca="1">G$4*INDEX(INDIRECT("country"&amp;"["&amp;G$3&amp; "]"),'Country performance'!$A60)</f>
        <v>#REF!</v>
      </c>
      <c r="H22" s="41" t="e" cm="1">
        <f t="array" aca="1" ref="H22" ca="1">H$4*INDEX(INDIRECT("country"&amp;"["&amp;H$3&amp; "]"),'Country performance'!$A60)</f>
        <v>#REF!</v>
      </c>
      <c r="I22" s="41" t="e" cm="1">
        <f t="array" aca="1" ref="I22" ca="1">I$4*INDEX(INDIRECT("country"&amp;"["&amp;I$3&amp; "]"),'Country performance'!$A60)</f>
        <v>#REF!</v>
      </c>
      <c r="J22" s="41" t="e" cm="1">
        <f t="array" aca="1" ref="J22" ca="1">J$4*INDEX(INDIRECT("country"&amp;"["&amp;J$3&amp; "]"),'Country performance'!$A60)</f>
        <v>#REF!</v>
      </c>
      <c r="K22" s="41" t="e" cm="1">
        <f t="array" aca="1" ref="K22" ca="1">K$4*INDEX(INDIRECT("country"&amp;"["&amp;K$3&amp; "]"),'Country performance'!$A60)</f>
        <v>#REF!</v>
      </c>
      <c r="L22" s="41" t="e" cm="1">
        <f t="array" aca="1" ref="L22" ca="1">L$4*INDEX(INDIRECT("country"&amp;"["&amp;L$3&amp; "]"),'Country performance'!$A60)</f>
        <v>#REF!</v>
      </c>
      <c r="M22" s="41" t="e" cm="1">
        <f t="array" aca="1" ref="M22" ca="1">M$4*INDEX(INDIRECT("country"&amp;"["&amp;M$3&amp; "]"),'Country performance'!$A60)</f>
        <v>#REF!</v>
      </c>
      <c r="N22" s="41" t="e" cm="1">
        <f t="array" aca="1" ref="N22" ca="1">N$4*INDEX(INDIRECT("country"&amp;"["&amp;N$3&amp; "]"),'Country performance'!$A60)</f>
        <v>#REF!</v>
      </c>
      <c r="O22" s="41" t="e" cm="1">
        <f t="array" aca="1" ref="O22" ca="1">O$4*INDEX(INDIRECT("country"&amp;"["&amp;O$3&amp; "]"),'Country performance'!$A60)</f>
        <v>#REF!</v>
      </c>
      <c r="P22" s="41" t="e" cm="1">
        <f t="array" aca="1" ref="P22" ca="1">P$4*INDEX(INDIRECT("country"&amp;"["&amp;P$3&amp; "]"),'Country performance'!$A60)</f>
        <v>#REF!</v>
      </c>
      <c r="Q22" s="41" t="e" cm="1">
        <f t="array" aca="1" ref="Q22" ca="1">Q$4*INDEX(INDIRECT("country"&amp;"["&amp;Q$3&amp; "]"),'Country performance'!$A60)</f>
        <v>#REF!</v>
      </c>
      <c r="R22" t="s">
        <v>662</v>
      </c>
      <c r="S22" s="36">
        <f t="shared" ca="1" si="9"/>
        <v>0</v>
      </c>
      <c r="T22" s="43">
        <f t="shared" ca="1" si="7"/>
        <v>0</v>
      </c>
      <c r="U22">
        <f t="shared" ca="1" si="8"/>
        <v>0</v>
      </c>
      <c r="V22">
        <f t="shared" ca="1" si="8"/>
        <v>0</v>
      </c>
      <c r="W22">
        <f t="shared" ca="1" si="8"/>
        <v>0</v>
      </c>
      <c r="X22">
        <f t="shared" ca="1" si="8"/>
        <v>0</v>
      </c>
      <c r="Y22">
        <f t="shared" ca="1" si="8"/>
        <v>0</v>
      </c>
      <c r="Z22">
        <f t="shared" ca="1" si="8"/>
        <v>0</v>
      </c>
      <c r="AA22">
        <f t="shared" ca="1" si="8"/>
        <v>0</v>
      </c>
      <c r="AB22">
        <f t="shared" ca="1" si="8"/>
        <v>0</v>
      </c>
      <c r="AC22">
        <f t="shared" ca="1" si="8"/>
        <v>0</v>
      </c>
      <c r="AD22">
        <f t="shared" ca="1" si="8"/>
        <v>0</v>
      </c>
      <c r="AE22">
        <f t="shared" ca="1" si="8"/>
        <v>0</v>
      </c>
      <c r="AF22">
        <f t="shared" ca="1" si="8"/>
        <v>0</v>
      </c>
      <c r="AG22">
        <f t="shared" ca="1" si="8"/>
        <v>0</v>
      </c>
      <c r="AI22" s="40"/>
    </row>
    <row r="23" spans="1:35">
      <c r="A23" s="41">
        <f t="shared" ca="1" si="10"/>
        <v>0</v>
      </c>
      <c r="B23" s="42"/>
      <c r="C23" s="30">
        <f t="shared" ca="1" si="1"/>
        <v>0</v>
      </c>
      <c r="D23" s="30" t="str">
        <f>'Country performance'!B19</f>
        <v xml:space="preserve">Economic Vulnerability Index - Remoteness and landlockedness (2024)		</v>
      </c>
      <c r="E23" s="41" t="e" cm="1">
        <f t="array" aca="1" ref="E23" ca="1">E$4*INDEX(INDIRECT("country"&amp;"["&amp;E$3&amp; "]"),'Country performance'!$A61)</f>
        <v>#REF!</v>
      </c>
      <c r="F23" s="41" t="e" cm="1">
        <f t="array" aca="1" ref="F23" ca="1">F$4*INDEX(INDIRECT("country"&amp;"["&amp;F$3&amp; "]"),'Country performance'!$A61)</f>
        <v>#REF!</v>
      </c>
      <c r="G23" s="41" t="e" cm="1">
        <f t="array" aca="1" ref="G23" ca="1">G$4*INDEX(INDIRECT("country"&amp;"["&amp;G$3&amp; "]"),'Country performance'!$A61)</f>
        <v>#REF!</v>
      </c>
      <c r="H23" s="41" t="e" cm="1">
        <f t="array" aca="1" ref="H23" ca="1">H$4*INDEX(INDIRECT("country"&amp;"["&amp;H$3&amp; "]"),'Country performance'!$A61)</f>
        <v>#REF!</v>
      </c>
      <c r="I23" s="41" t="e" cm="1">
        <f t="array" aca="1" ref="I23" ca="1">I$4*INDEX(INDIRECT("country"&amp;"["&amp;I$3&amp; "]"),'Country performance'!$A61)</f>
        <v>#REF!</v>
      </c>
      <c r="J23" s="41" t="e" cm="1">
        <f t="array" aca="1" ref="J23" ca="1">J$4*INDEX(INDIRECT("country"&amp;"["&amp;J$3&amp; "]"),'Country performance'!$A61)</f>
        <v>#REF!</v>
      </c>
      <c r="K23" s="41" t="e" cm="1">
        <f t="array" aca="1" ref="K23" ca="1">K$4*INDEX(INDIRECT("country"&amp;"["&amp;K$3&amp; "]"),'Country performance'!$A61)</f>
        <v>#REF!</v>
      </c>
      <c r="L23" s="41" t="e" cm="1">
        <f t="array" aca="1" ref="L23" ca="1">L$4*INDEX(INDIRECT("country"&amp;"["&amp;L$3&amp; "]"),'Country performance'!$A61)</f>
        <v>#REF!</v>
      </c>
      <c r="M23" s="41" t="e" cm="1">
        <f t="array" aca="1" ref="M23" ca="1">M$4*INDEX(INDIRECT("country"&amp;"["&amp;M$3&amp; "]"),'Country performance'!$A61)</f>
        <v>#REF!</v>
      </c>
      <c r="N23" s="41" t="e" cm="1">
        <f t="array" aca="1" ref="N23" ca="1">N$4*INDEX(INDIRECT("country"&amp;"["&amp;N$3&amp; "]"),'Country performance'!$A61)</f>
        <v>#REF!</v>
      </c>
      <c r="O23" s="41" t="e" cm="1">
        <f t="array" aca="1" ref="O23" ca="1">O$4*INDEX(INDIRECT("country"&amp;"["&amp;O$3&amp; "]"),'Country performance'!$A61)</f>
        <v>#REF!</v>
      </c>
      <c r="P23" s="41" t="e" cm="1">
        <f t="array" aca="1" ref="P23" ca="1">P$4*INDEX(INDIRECT("country"&amp;"["&amp;P$3&amp; "]"),'Country performance'!$A61)</f>
        <v>#REF!</v>
      </c>
      <c r="Q23" s="41" t="e" cm="1">
        <f t="array" aca="1" ref="Q23" ca="1">Q$4*INDEX(INDIRECT("country"&amp;"["&amp;Q$3&amp; "]"),'Country performance'!$A61)</f>
        <v>#REF!</v>
      </c>
      <c r="R23" t="s">
        <v>662</v>
      </c>
      <c r="S23" s="36">
        <f t="shared" ca="1" si="9"/>
        <v>0</v>
      </c>
      <c r="T23" s="43">
        <f t="shared" ca="1" si="7"/>
        <v>0</v>
      </c>
      <c r="U23">
        <f t="shared" ca="1" si="8"/>
        <v>0</v>
      </c>
      <c r="V23">
        <f t="shared" ca="1" si="8"/>
        <v>0</v>
      </c>
      <c r="W23">
        <f t="shared" ca="1" si="8"/>
        <v>0</v>
      </c>
      <c r="X23">
        <f t="shared" ca="1" si="8"/>
        <v>0</v>
      </c>
      <c r="Y23">
        <f t="shared" ca="1" si="8"/>
        <v>0</v>
      </c>
      <c r="Z23">
        <f t="shared" ca="1" si="8"/>
        <v>0</v>
      </c>
      <c r="AA23">
        <f t="shared" ca="1" si="8"/>
        <v>0</v>
      </c>
      <c r="AB23">
        <f t="shared" ca="1" si="8"/>
        <v>0</v>
      </c>
      <c r="AC23">
        <f t="shared" ca="1" si="8"/>
        <v>0</v>
      </c>
      <c r="AD23">
        <f t="shared" ca="1" si="8"/>
        <v>0</v>
      </c>
      <c r="AE23">
        <f t="shared" ca="1" si="8"/>
        <v>0</v>
      </c>
      <c r="AF23">
        <f t="shared" ca="1" si="8"/>
        <v>0</v>
      </c>
      <c r="AG23">
        <f t="shared" ca="1" si="8"/>
        <v>0</v>
      </c>
      <c r="AI23" s="40"/>
    </row>
    <row r="24" spans="1:35">
      <c r="A24" s="41">
        <f t="shared" ca="1" si="10"/>
        <v>0</v>
      </c>
      <c r="B24" s="42"/>
      <c r="C24" s="30">
        <f t="shared" ca="1" si="1"/>
        <v>0</v>
      </c>
      <c r="D24" s="30" t="str">
        <f>'Country performance'!B20</f>
        <v>Economic Vulnerability Index - Export concentration (2024)</v>
      </c>
      <c r="E24" s="41" t="e" cm="1">
        <f t="array" aca="1" ref="E24" ca="1">E$4*INDEX(INDIRECT("country"&amp;"["&amp;E$3&amp; "]"),'Country performance'!$A62)</f>
        <v>#REF!</v>
      </c>
      <c r="F24" s="41" t="e" cm="1">
        <f t="array" aca="1" ref="F24" ca="1">F$4*INDEX(INDIRECT("country"&amp;"["&amp;F$3&amp; "]"),'Country performance'!$A62)</f>
        <v>#REF!</v>
      </c>
      <c r="G24" s="41" t="e" cm="1">
        <f t="array" aca="1" ref="G24" ca="1">G$4*INDEX(INDIRECT("country"&amp;"["&amp;G$3&amp; "]"),'Country performance'!$A62)</f>
        <v>#REF!</v>
      </c>
      <c r="H24" s="41" t="e" cm="1">
        <f t="array" aca="1" ref="H24" ca="1">H$4*INDEX(INDIRECT("country"&amp;"["&amp;H$3&amp; "]"),'Country performance'!$A62)</f>
        <v>#REF!</v>
      </c>
      <c r="I24" s="41" t="e" cm="1">
        <f t="array" aca="1" ref="I24" ca="1">I$4*INDEX(INDIRECT("country"&amp;"["&amp;I$3&amp; "]"),'Country performance'!$A62)</f>
        <v>#REF!</v>
      </c>
      <c r="J24" s="41" t="e" cm="1">
        <f t="array" aca="1" ref="J24" ca="1">J$4*INDEX(INDIRECT("country"&amp;"["&amp;J$3&amp; "]"),'Country performance'!$A62)</f>
        <v>#REF!</v>
      </c>
      <c r="K24" s="41" t="e" cm="1">
        <f t="array" aca="1" ref="K24" ca="1">K$4*INDEX(INDIRECT("country"&amp;"["&amp;K$3&amp; "]"),'Country performance'!$A62)</f>
        <v>#REF!</v>
      </c>
      <c r="L24" s="41" t="e" cm="1">
        <f t="array" aca="1" ref="L24" ca="1">L$4*INDEX(INDIRECT("country"&amp;"["&amp;L$3&amp; "]"),'Country performance'!$A62)</f>
        <v>#REF!</v>
      </c>
      <c r="M24" s="41" t="e" cm="1">
        <f t="array" aca="1" ref="M24" ca="1">M$4*INDEX(INDIRECT("country"&amp;"["&amp;M$3&amp; "]"),'Country performance'!$A62)</f>
        <v>#REF!</v>
      </c>
      <c r="N24" s="41" t="e" cm="1">
        <f t="array" aca="1" ref="N24" ca="1">N$4*INDEX(INDIRECT("country"&amp;"["&amp;N$3&amp; "]"),'Country performance'!$A62)</f>
        <v>#REF!</v>
      </c>
      <c r="O24" s="41" t="e" cm="1">
        <f t="array" aca="1" ref="O24" ca="1">O$4*INDEX(INDIRECT("country"&amp;"["&amp;O$3&amp; "]"),'Country performance'!$A62)</f>
        <v>#REF!</v>
      </c>
      <c r="P24" s="41" t="e" cm="1">
        <f t="array" aca="1" ref="P24" ca="1">P$4*INDEX(INDIRECT("country"&amp;"["&amp;P$3&amp; "]"),'Country performance'!$A62)</f>
        <v>#REF!</v>
      </c>
      <c r="Q24" s="41" t="e" cm="1">
        <f t="array" aca="1" ref="Q24" ca="1">Q$4*INDEX(INDIRECT("country"&amp;"["&amp;Q$3&amp; "]"),'Country performance'!$A62)</f>
        <v>#REF!</v>
      </c>
      <c r="R24" t="s">
        <v>662</v>
      </c>
      <c r="S24" s="36">
        <f t="shared" ca="1" si="9"/>
        <v>0</v>
      </c>
      <c r="T24" s="43">
        <f t="shared" ca="1" si="7"/>
        <v>0</v>
      </c>
      <c r="U24">
        <f t="shared" ca="1" si="8"/>
        <v>0</v>
      </c>
      <c r="V24">
        <f t="shared" ca="1" si="8"/>
        <v>0</v>
      </c>
      <c r="W24">
        <f t="shared" ca="1" si="8"/>
        <v>0</v>
      </c>
      <c r="X24">
        <f t="shared" ca="1" si="8"/>
        <v>0</v>
      </c>
      <c r="Y24">
        <f t="shared" ca="1" si="8"/>
        <v>0</v>
      </c>
      <c r="Z24">
        <f t="shared" ca="1" si="8"/>
        <v>0</v>
      </c>
      <c r="AA24">
        <f t="shared" ca="1" si="8"/>
        <v>0</v>
      </c>
      <c r="AB24">
        <f t="shared" ca="1" si="8"/>
        <v>0</v>
      </c>
      <c r="AC24">
        <f t="shared" ca="1" si="8"/>
        <v>0</v>
      </c>
      <c r="AD24">
        <f t="shared" ca="1" si="8"/>
        <v>0</v>
      </c>
      <c r="AE24">
        <f t="shared" ca="1" si="8"/>
        <v>0</v>
      </c>
      <c r="AF24">
        <f t="shared" ca="1" si="8"/>
        <v>0</v>
      </c>
      <c r="AG24">
        <f t="shared" ca="1" si="8"/>
        <v>0</v>
      </c>
      <c r="AI24" s="40"/>
    </row>
    <row r="25" spans="1:35">
      <c r="A25" s="41">
        <f t="shared" ca="1" si="10"/>
        <v>0</v>
      </c>
      <c r="B25" s="42"/>
      <c r="C25" s="30">
        <f t="shared" ca="1" si="1"/>
        <v>0</v>
      </c>
      <c r="D25" s="30" t="str">
        <f>'Country performance'!B21</f>
        <v>Economic Vulnerability Index - Export instability (2024)</v>
      </c>
      <c r="E25" s="41" t="e" cm="1">
        <f t="array" aca="1" ref="E25" ca="1">E$4*INDEX(INDIRECT("country"&amp;"["&amp;E$3&amp; "]"),'Country performance'!$A63)</f>
        <v>#REF!</v>
      </c>
      <c r="F25" s="41" t="e" cm="1">
        <f t="array" aca="1" ref="F25" ca="1">F$4*INDEX(INDIRECT("country"&amp;"["&amp;F$3&amp; "]"),'Country performance'!$A63)</f>
        <v>#REF!</v>
      </c>
      <c r="G25" s="41" t="e" cm="1">
        <f t="array" aca="1" ref="G25" ca="1">G$4*INDEX(INDIRECT("country"&amp;"["&amp;G$3&amp; "]"),'Country performance'!$A63)</f>
        <v>#REF!</v>
      </c>
      <c r="H25" s="41" t="e" cm="1">
        <f t="array" aca="1" ref="H25" ca="1">H$4*INDEX(INDIRECT("country"&amp;"["&amp;H$3&amp; "]"),'Country performance'!$A63)</f>
        <v>#REF!</v>
      </c>
      <c r="I25" s="41" t="e" cm="1">
        <f t="array" aca="1" ref="I25" ca="1">I$4*INDEX(INDIRECT("country"&amp;"["&amp;I$3&amp; "]"),'Country performance'!$A63)</f>
        <v>#REF!</v>
      </c>
      <c r="J25" s="41" t="e" cm="1">
        <f t="array" aca="1" ref="J25" ca="1">J$4*INDEX(INDIRECT("country"&amp;"["&amp;J$3&amp; "]"),'Country performance'!$A63)</f>
        <v>#REF!</v>
      </c>
      <c r="K25" s="41" t="e" cm="1">
        <f t="array" aca="1" ref="K25" ca="1">K$4*INDEX(INDIRECT("country"&amp;"["&amp;K$3&amp; "]"),'Country performance'!$A63)</f>
        <v>#REF!</v>
      </c>
      <c r="L25" s="41" t="e" cm="1">
        <f t="array" aca="1" ref="L25" ca="1">L$4*INDEX(INDIRECT("country"&amp;"["&amp;L$3&amp; "]"),'Country performance'!$A63)</f>
        <v>#REF!</v>
      </c>
      <c r="M25" s="41" t="e" cm="1">
        <f t="array" aca="1" ref="M25" ca="1">M$4*INDEX(INDIRECT("country"&amp;"["&amp;M$3&amp; "]"),'Country performance'!$A63)</f>
        <v>#REF!</v>
      </c>
      <c r="N25" s="41" t="e" cm="1">
        <f t="array" aca="1" ref="N25" ca="1">N$4*INDEX(INDIRECT("country"&amp;"["&amp;N$3&amp; "]"),'Country performance'!$A63)</f>
        <v>#REF!</v>
      </c>
      <c r="O25" s="41" t="e" cm="1">
        <f t="array" aca="1" ref="O25" ca="1">O$4*INDEX(INDIRECT("country"&amp;"["&amp;O$3&amp; "]"),'Country performance'!$A63)</f>
        <v>#REF!</v>
      </c>
      <c r="P25" s="41" t="e" cm="1">
        <f t="array" aca="1" ref="P25" ca="1">P$4*INDEX(INDIRECT("country"&amp;"["&amp;P$3&amp; "]"),'Country performance'!$A63)</f>
        <v>#REF!</v>
      </c>
      <c r="Q25" s="41" t="e" cm="1">
        <f t="array" aca="1" ref="Q25" ca="1">Q$4*INDEX(INDIRECT("country"&amp;"["&amp;Q$3&amp; "]"),'Country performance'!$A63)</f>
        <v>#REF!</v>
      </c>
      <c r="R25" t="s">
        <v>662</v>
      </c>
      <c r="S25" s="36">
        <f t="shared" ca="1" si="9"/>
        <v>0</v>
      </c>
      <c r="T25" s="43">
        <f t="shared" ca="1" si="7"/>
        <v>0</v>
      </c>
      <c r="U25">
        <f t="shared" ca="1" si="8"/>
        <v>0</v>
      </c>
      <c r="V25">
        <f t="shared" ca="1" si="8"/>
        <v>0</v>
      </c>
      <c r="W25">
        <f t="shared" ca="1" si="8"/>
        <v>0</v>
      </c>
      <c r="X25">
        <f t="shared" ca="1" si="8"/>
        <v>0</v>
      </c>
      <c r="Y25">
        <f t="shared" ca="1" si="8"/>
        <v>0</v>
      </c>
      <c r="Z25">
        <f t="shared" ca="1" si="8"/>
        <v>0</v>
      </c>
      <c r="AA25">
        <f t="shared" ca="1" si="8"/>
        <v>0</v>
      </c>
      <c r="AB25">
        <f t="shared" ca="1" si="8"/>
        <v>0</v>
      </c>
      <c r="AC25">
        <f t="shared" ca="1" si="8"/>
        <v>0</v>
      </c>
      <c r="AD25">
        <f t="shared" ca="1" si="8"/>
        <v>0</v>
      </c>
      <c r="AE25">
        <f t="shared" ca="1" si="8"/>
        <v>0</v>
      </c>
      <c r="AF25">
        <f t="shared" ca="1" si="8"/>
        <v>0</v>
      </c>
      <c r="AG25">
        <f t="shared" ca="1" si="8"/>
        <v>0</v>
      </c>
      <c r="AI25" s="40"/>
    </row>
    <row r="26" spans="1:35">
      <c r="A26" s="41">
        <f t="shared" ca="1" si="10"/>
        <v>0</v>
      </c>
      <c r="B26" s="42"/>
      <c r="C26" s="30">
        <f t="shared" ca="1" si="1"/>
        <v>0</v>
      </c>
      <c r="D26" s="30" t="str">
        <f>'Country performance'!B22</f>
        <v>Economic Vulnerability Index - Share of population living in low elevated coastal zones (2024)</v>
      </c>
      <c r="E26" s="41" t="e" cm="1">
        <f t="array" aca="1" ref="E26" ca="1">E$4*INDEX(INDIRECT("country"&amp;"["&amp;E$3&amp; "]"),'Country performance'!$A64)</f>
        <v>#REF!</v>
      </c>
      <c r="F26" s="41" t="e" cm="1">
        <f t="array" aca="1" ref="F26" ca="1">F$4*INDEX(INDIRECT("country"&amp;"["&amp;F$3&amp; "]"),'Country performance'!$A64)</f>
        <v>#REF!</v>
      </c>
      <c r="G26" s="41" t="e" cm="1">
        <f t="array" aca="1" ref="G26" ca="1">G$4*INDEX(INDIRECT("country"&amp;"["&amp;G$3&amp; "]"),'Country performance'!$A64)</f>
        <v>#REF!</v>
      </c>
      <c r="H26" s="41" t="e" cm="1">
        <f t="array" aca="1" ref="H26" ca="1">H$4*INDEX(INDIRECT("country"&amp;"["&amp;H$3&amp; "]"),'Country performance'!$A64)</f>
        <v>#REF!</v>
      </c>
      <c r="I26" s="41" t="e" cm="1">
        <f t="array" aca="1" ref="I26" ca="1">I$4*INDEX(INDIRECT("country"&amp;"["&amp;I$3&amp; "]"),'Country performance'!$A64)</f>
        <v>#REF!</v>
      </c>
      <c r="J26" s="41" t="e" cm="1">
        <f t="array" aca="1" ref="J26" ca="1">J$4*INDEX(INDIRECT("country"&amp;"["&amp;J$3&amp; "]"),'Country performance'!$A64)</f>
        <v>#REF!</v>
      </c>
      <c r="K26" s="41" t="e" cm="1">
        <f t="array" aca="1" ref="K26" ca="1">K$4*INDEX(INDIRECT("country"&amp;"["&amp;K$3&amp; "]"),'Country performance'!$A64)</f>
        <v>#REF!</v>
      </c>
      <c r="L26" s="41" t="e" cm="1">
        <f t="array" aca="1" ref="L26" ca="1">L$4*INDEX(INDIRECT("country"&amp;"["&amp;L$3&amp; "]"),'Country performance'!$A64)</f>
        <v>#REF!</v>
      </c>
      <c r="M26" s="41" t="e" cm="1">
        <f t="array" aca="1" ref="M26" ca="1">M$4*INDEX(INDIRECT("country"&amp;"["&amp;M$3&amp; "]"),'Country performance'!$A64)</f>
        <v>#REF!</v>
      </c>
      <c r="N26" s="41" t="e" cm="1">
        <f t="array" aca="1" ref="N26" ca="1">N$4*INDEX(INDIRECT("country"&amp;"["&amp;N$3&amp; "]"),'Country performance'!$A64)</f>
        <v>#REF!</v>
      </c>
      <c r="O26" s="41" t="e" cm="1">
        <f t="array" aca="1" ref="O26" ca="1">O$4*INDEX(INDIRECT("country"&amp;"["&amp;O$3&amp; "]"),'Country performance'!$A64)</f>
        <v>#REF!</v>
      </c>
      <c r="P26" s="41" t="e" cm="1">
        <f t="array" aca="1" ref="P26" ca="1">P$4*INDEX(INDIRECT("country"&amp;"["&amp;P$3&amp; "]"),'Country performance'!$A64)</f>
        <v>#REF!</v>
      </c>
      <c r="Q26" s="41" t="e" cm="1">
        <f t="array" aca="1" ref="Q26" ca="1">Q$4*INDEX(INDIRECT("country"&amp;"["&amp;Q$3&amp; "]"),'Country performance'!$A64)</f>
        <v>#REF!</v>
      </c>
      <c r="R26" t="s">
        <v>662</v>
      </c>
      <c r="S26" s="36">
        <f t="shared" ca="1" si="9"/>
        <v>0</v>
      </c>
      <c r="T26" s="43">
        <f t="shared" ca="1" si="7"/>
        <v>0</v>
      </c>
      <c r="U26">
        <f t="shared" ca="1" si="8"/>
        <v>0</v>
      </c>
      <c r="V26">
        <f t="shared" ca="1" si="8"/>
        <v>0</v>
      </c>
      <c r="W26">
        <f t="shared" ca="1" si="8"/>
        <v>0</v>
      </c>
      <c r="X26">
        <f t="shared" ca="1" si="8"/>
        <v>0</v>
      </c>
      <c r="Y26">
        <f t="shared" ca="1" si="8"/>
        <v>0</v>
      </c>
      <c r="Z26">
        <f t="shared" ca="1" si="8"/>
        <v>0</v>
      </c>
      <c r="AA26">
        <f t="shared" ca="1" si="8"/>
        <v>0</v>
      </c>
      <c r="AB26">
        <f t="shared" ca="1" si="8"/>
        <v>0</v>
      </c>
      <c r="AC26">
        <f t="shared" ca="1" si="8"/>
        <v>0</v>
      </c>
      <c r="AD26">
        <f t="shared" ca="1" si="8"/>
        <v>0</v>
      </c>
      <c r="AE26">
        <f t="shared" ca="1" si="8"/>
        <v>0</v>
      </c>
      <c r="AF26">
        <f t="shared" ca="1" si="8"/>
        <v>0</v>
      </c>
      <c r="AG26">
        <f t="shared" ca="1" si="8"/>
        <v>0</v>
      </c>
      <c r="AI26" s="40"/>
    </row>
    <row r="27" spans="1:35">
      <c r="A27" s="41">
        <f t="shared" ca="1" si="10"/>
        <v>0</v>
      </c>
      <c r="B27" s="42"/>
      <c r="C27" s="30">
        <f t="shared" ca="1" si="1"/>
        <v>0</v>
      </c>
      <c r="D27" s="30" t="str">
        <f>'Country performance'!B23</f>
        <v xml:space="preserve">Economic Vulnerability Index - Share of population living in drylands (2024) 	</v>
      </c>
      <c r="E27" s="41" t="e" cm="1">
        <f t="array" aca="1" ref="E27" ca="1">E$4*INDEX(INDIRECT("country"&amp;"["&amp;E$3&amp; "]"),'Country performance'!$A65)</f>
        <v>#REF!</v>
      </c>
      <c r="F27" s="41" t="e" cm="1">
        <f t="array" aca="1" ref="F27" ca="1">F$4*INDEX(INDIRECT("country"&amp;"["&amp;F$3&amp; "]"),'Country performance'!$A65)</f>
        <v>#REF!</v>
      </c>
      <c r="G27" s="41" t="e" cm="1">
        <f t="array" aca="1" ref="G27" ca="1">G$4*INDEX(INDIRECT("country"&amp;"["&amp;G$3&amp; "]"),'Country performance'!$A65)</f>
        <v>#REF!</v>
      </c>
      <c r="H27" s="41" t="e" cm="1">
        <f t="array" aca="1" ref="H27" ca="1">H$4*INDEX(INDIRECT("country"&amp;"["&amp;H$3&amp; "]"),'Country performance'!$A65)</f>
        <v>#REF!</v>
      </c>
      <c r="I27" s="41" t="e" cm="1">
        <f t="array" aca="1" ref="I27" ca="1">I$4*INDEX(INDIRECT("country"&amp;"["&amp;I$3&amp; "]"),'Country performance'!$A65)</f>
        <v>#REF!</v>
      </c>
      <c r="J27" s="41" t="e" cm="1">
        <f t="array" aca="1" ref="J27" ca="1">J$4*INDEX(INDIRECT("country"&amp;"["&amp;J$3&amp; "]"),'Country performance'!$A65)</f>
        <v>#REF!</v>
      </c>
      <c r="K27" s="41" t="e" cm="1">
        <f t="array" aca="1" ref="K27" ca="1">K$4*INDEX(INDIRECT("country"&amp;"["&amp;K$3&amp; "]"),'Country performance'!$A65)</f>
        <v>#REF!</v>
      </c>
      <c r="L27" s="41" t="e" cm="1">
        <f t="array" aca="1" ref="L27" ca="1">L$4*INDEX(INDIRECT("country"&amp;"["&amp;L$3&amp; "]"),'Country performance'!$A65)</f>
        <v>#REF!</v>
      </c>
      <c r="M27" s="41" t="e" cm="1">
        <f t="array" aca="1" ref="M27" ca="1">M$4*INDEX(INDIRECT("country"&amp;"["&amp;M$3&amp; "]"),'Country performance'!$A65)</f>
        <v>#REF!</v>
      </c>
      <c r="N27" s="41" t="e" cm="1">
        <f t="array" aca="1" ref="N27" ca="1">N$4*INDEX(INDIRECT("country"&amp;"["&amp;N$3&amp; "]"),'Country performance'!$A65)</f>
        <v>#REF!</v>
      </c>
      <c r="O27" s="41" t="e" cm="1">
        <f t="array" aca="1" ref="O27" ca="1">O$4*INDEX(INDIRECT("country"&amp;"["&amp;O$3&amp; "]"),'Country performance'!$A65)</f>
        <v>#REF!</v>
      </c>
      <c r="P27" s="41" t="e" cm="1">
        <f t="array" aca="1" ref="P27" ca="1">P$4*INDEX(INDIRECT("country"&amp;"["&amp;P$3&amp; "]"),'Country performance'!$A65)</f>
        <v>#REF!</v>
      </c>
      <c r="Q27" s="41" t="e" cm="1">
        <f t="array" aca="1" ref="Q27" ca="1">Q$4*INDEX(INDIRECT("country"&amp;"["&amp;Q$3&amp; "]"),'Country performance'!$A65)</f>
        <v>#REF!</v>
      </c>
      <c r="R27" t="s">
        <v>662</v>
      </c>
      <c r="S27" s="36">
        <f t="shared" ca="1" si="9"/>
        <v>0</v>
      </c>
      <c r="T27" s="43">
        <f t="shared" ca="1" si="7"/>
        <v>0</v>
      </c>
      <c r="U27">
        <f t="shared" ca="1" si="8"/>
        <v>0</v>
      </c>
      <c r="V27">
        <f t="shared" ca="1" si="8"/>
        <v>0</v>
      </c>
      <c r="W27">
        <f t="shared" ca="1" si="8"/>
        <v>0</v>
      </c>
      <c r="X27">
        <f t="shared" ca="1" si="8"/>
        <v>0</v>
      </c>
      <c r="Y27">
        <f t="shared" ca="1" si="8"/>
        <v>0</v>
      </c>
      <c r="Z27">
        <f t="shared" ca="1" si="8"/>
        <v>0</v>
      </c>
      <c r="AA27">
        <f t="shared" ca="1" si="8"/>
        <v>0</v>
      </c>
      <c r="AB27">
        <f t="shared" ca="1" si="8"/>
        <v>0</v>
      </c>
      <c r="AC27">
        <f t="shared" ca="1" si="8"/>
        <v>0</v>
      </c>
      <c r="AD27">
        <f t="shared" ca="1" si="8"/>
        <v>0</v>
      </c>
      <c r="AE27">
        <f t="shared" ca="1" si="8"/>
        <v>0</v>
      </c>
      <c r="AF27">
        <f t="shared" ca="1" si="8"/>
        <v>0</v>
      </c>
      <c r="AG27">
        <f t="shared" ca="1" si="8"/>
        <v>0</v>
      </c>
      <c r="AI27" s="40"/>
    </row>
    <row r="28" spans="1:35">
      <c r="A28" s="41">
        <f t="shared" ca="1" si="10"/>
        <v>0</v>
      </c>
      <c r="B28" s="42"/>
      <c r="C28" s="30">
        <f t="shared" ca="1" si="1"/>
        <v>0</v>
      </c>
      <c r="D28" s="30" t="str">
        <f>'Country performance'!B24</f>
        <v>Economic Vulnerability Index - Agricultural instability (2024)</v>
      </c>
      <c r="E28" s="41" t="e" cm="1">
        <f t="array" aca="1" ref="E28" ca="1">E$4*INDEX(INDIRECT("country"&amp;"["&amp;E$3&amp; "]"),'Country performance'!$A66)</f>
        <v>#REF!</v>
      </c>
      <c r="F28" s="41" t="e" cm="1">
        <f t="array" aca="1" ref="F28" ca="1">F$4*INDEX(INDIRECT("country"&amp;"["&amp;F$3&amp; "]"),'Country performance'!$A66)</f>
        <v>#REF!</v>
      </c>
      <c r="G28" s="41" t="e" cm="1">
        <f t="array" aca="1" ref="G28" ca="1">G$4*INDEX(INDIRECT("country"&amp;"["&amp;G$3&amp; "]"),'Country performance'!$A66)</f>
        <v>#REF!</v>
      </c>
      <c r="H28" s="41" t="e" cm="1">
        <f t="array" aca="1" ref="H28" ca="1">H$4*INDEX(INDIRECT("country"&amp;"["&amp;H$3&amp; "]"),'Country performance'!$A66)</f>
        <v>#REF!</v>
      </c>
      <c r="I28" s="41" t="e" cm="1">
        <f t="array" aca="1" ref="I28" ca="1">I$4*INDEX(INDIRECT("country"&amp;"["&amp;I$3&amp; "]"),'Country performance'!$A66)</f>
        <v>#REF!</v>
      </c>
      <c r="J28" s="41" t="e" cm="1">
        <f t="array" aca="1" ref="J28" ca="1">J$4*INDEX(INDIRECT("country"&amp;"["&amp;J$3&amp; "]"),'Country performance'!$A66)</f>
        <v>#REF!</v>
      </c>
      <c r="K28" s="41" t="e" cm="1">
        <f t="array" aca="1" ref="K28" ca="1">K$4*INDEX(INDIRECT("country"&amp;"["&amp;K$3&amp; "]"),'Country performance'!$A66)</f>
        <v>#REF!</v>
      </c>
      <c r="L28" s="41" t="e" cm="1">
        <f t="array" aca="1" ref="L28" ca="1">L$4*INDEX(INDIRECT("country"&amp;"["&amp;L$3&amp; "]"),'Country performance'!$A66)</f>
        <v>#REF!</v>
      </c>
      <c r="M28" s="41" t="e" cm="1">
        <f t="array" aca="1" ref="M28" ca="1">M$4*INDEX(INDIRECT("country"&amp;"["&amp;M$3&amp; "]"),'Country performance'!$A66)</f>
        <v>#REF!</v>
      </c>
      <c r="N28" s="41" t="e" cm="1">
        <f t="array" aca="1" ref="N28" ca="1">N$4*INDEX(INDIRECT("country"&amp;"["&amp;N$3&amp; "]"),'Country performance'!$A66)</f>
        <v>#REF!</v>
      </c>
      <c r="O28" s="41" t="e" cm="1">
        <f t="array" aca="1" ref="O28" ca="1">O$4*INDEX(INDIRECT("country"&amp;"["&amp;O$3&amp; "]"),'Country performance'!$A66)</f>
        <v>#REF!</v>
      </c>
      <c r="P28" s="41" t="e" cm="1">
        <f t="array" aca="1" ref="P28" ca="1">P$4*INDEX(INDIRECT("country"&amp;"["&amp;P$3&amp; "]"),'Country performance'!$A66)</f>
        <v>#REF!</v>
      </c>
      <c r="Q28" s="41" t="e" cm="1">
        <f t="array" aca="1" ref="Q28" ca="1">Q$4*INDEX(INDIRECT("country"&amp;"["&amp;Q$3&amp; "]"),'Country performance'!$A66)</f>
        <v>#REF!</v>
      </c>
      <c r="R28" t="s">
        <v>662</v>
      </c>
      <c r="S28" s="36">
        <f t="shared" ca="1" si="9"/>
        <v>0</v>
      </c>
      <c r="T28" s="43">
        <f t="shared" ca="1" si="7"/>
        <v>0</v>
      </c>
      <c r="U28">
        <f t="shared" ca="1" si="8"/>
        <v>0</v>
      </c>
      <c r="V28">
        <f t="shared" ca="1" si="8"/>
        <v>0</v>
      </c>
      <c r="W28">
        <f t="shared" ca="1" si="8"/>
        <v>0</v>
      </c>
      <c r="X28">
        <f t="shared" ca="1" si="8"/>
        <v>0</v>
      </c>
      <c r="Y28">
        <f t="shared" ca="1" si="8"/>
        <v>0</v>
      </c>
      <c r="Z28">
        <f t="shared" ca="1" si="8"/>
        <v>0</v>
      </c>
      <c r="AA28">
        <f t="shared" ca="1" si="8"/>
        <v>0</v>
      </c>
      <c r="AB28">
        <f t="shared" ca="1" si="8"/>
        <v>0</v>
      </c>
      <c r="AC28">
        <f t="shared" ca="1" si="8"/>
        <v>0</v>
      </c>
      <c r="AD28">
        <f t="shared" ca="1" si="8"/>
        <v>0</v>
      </c>
      <c r="AE28">
        <f t="shared" ca="1" si="8"/>
        <v>0</v>
      </c>
      <c r="AF28">
        <f t="shared" ca="1" si="8"/>
        <v>0</v>
      </c>
      <c r="AG28">
        <f t="shared" ca="1" si="8"/>
        <v>0</v>
      </c>
      <c r="AI28" s="40"/>
    </row>
    <row r="29" spans="1:35">
      <c r="A29" s="41">
        <f t="shared" ca="1" si="10"/>
        <v>0</v>
      </c>
      <c r="B29" s="42"/>
      <c r="C29" s="30">
        <f t="shared" ca="1" si="1"/>
        <v>0</v>
      </c>
      <c r="D29" s="30" t="str">
        <f>'Country performance'!B25</f>
        <v>Economic Vulnerability Index -  Victims of disasters (%) (2024)</v>
      </c>
      <c r="E29" s="41" t="e" cm="1">
        <f t="array" aca="1" ref="E29" ca="1">E$4*INDEX(INDIRECT("country"&amp;"["&amp;E$3&amp; "]"),'Country performance'!$A67)</f>
        <v>#REF!</v>
      </c>
      <c r="F29" s="41" t="e" cm="1">
        <f t="array" aca="1" ref="F29" ca="1">F$4*INDEX(INDIRECT("country"&amp;"["&amp;F$3&amp; "]"),'Country performance'!$A67)</f>
        <v>#REF!</v>
      </c>
      <c r="G29" s="41" t="e" cm="1">
        <f t="array" aca="1" ref="G29" ca="1">G$4*INDEX(INDIRECT("country"&amp;"["&amp;G$3&amp; "]"),'Country performance'!$A67)</f>
        <v>#REF!</v>
      </c>
      <c r="H29" s="41" t="e" cm="1">
        <f t="array" aca="1" ref="H29" ca="1">H$4*INDEX(INDIRECT("country"&amp;"["&amp;H$3&amp; "]"),'Country performance'!$A67)</f>
        <v>#REF!</v>
      </c>
      <c r="I29" s="41" t="e" cm="1">
        <f t="array" aca="1" ref="I29" ca="1">I$4*INDEX(INDIRECT("country"&amp;"["&amp;I$3&amp; "]"),'Country performance'!$A67)</f>
        <v>#REF!</v>
      </c>
      <c r="J29" s="41" t="e" cm="1">
        <f t="array" aca="1" ref="J29" ca="1">J$4*INDEX(INDIRECT("country"&amp;"["&amp;J$3&amp; "]"),'Country performance'!$A67)</f>
        <v>#REF!</v>
      </c>
      <c r="K29" s="41" t="e" cm="1">
        <f t="array" aca="1" ref="K29" ca="1">K$4*INDEX(INDIRECT("country"&amp;"["&amp;K$3&amp; "]"),'Country performance'!$A67)</f>
        <v>#REF!</v>
      </c>
      <c r="L29" s="41" t="e" cm="1">
        <f t="array" aca="1" ref="L29" ca="1">L$4*INDEX(INDIRECT("country"&amp;"["&amp;L$3&amp; "]"),'Country performance'!$A67)</f>
        <v>#REF!</v>
      </c>
      <c r="M29" s="41" t="e" cm="1">
        <f t="array" aca="1" ref="M29" ca="1">M$4*INDEX(INDIRECT("country"&amp;"["&amp;M$3&amp; "]"),'Country performance'!$A67)</f>
        <v>#REF!</v>
      </c>
      <c r="N29" s="41" t="e" cm="1">
        <f t="array" aca="1" ref="N29" ca="1">N$4*INDEX(INDIRECT("country"&amp;"["&amp;N$3&amp; "]"),'Country performance'!$A67)</f>
        <v>#REF!</v>
      </c>
      <c r="O29" s="41" t="e" cm="1">
        <f t="array" aca="1" ref="O29" ca="1">O$4*INDEX(INDIRECT("country"&amp;"["&amp;O$3&amp; "]"),'Country performance'!$A67)</f>
        <v>#REF!</v>
      </c>
      <c r="P29" s="41" t="e" cm="1">
        <f t="array" aca="1" ref="P29" ca="1">P$4*INDEX(INDIRECT("country"&amp;"["&amp;P$3&amp; "]"),'Country performance'!$A67)</f>
        <v>#REF!</v>
      </c>
      <c r="Q29" s="41" t="e" cm="1">
        <f t="array" aca="1" ref="Q29" ca="1">Q$4*INDEX(INDIRECT("country"&amp;"["&amp;Q$3&amp; "]"),'Country performance'!$A67)</f>
        <v>#REF!</v>
      </c>
      <c r="R29" t="s">
        <v>662</v>
      </c>
      <c r="S29" s="36">
        <f t="shared" ca="1" si="9"/>
        <v>0</v>
      </c>
      <c r="T29" s="43">
        <f t="shared" ca="1" si="7"/>
        <v>0</v>
      </c>
      <c r="U29">
        <f t="shared" ca="1" si="8"/>
        <v>0</v>
      </c>
      <c r="V29">
        <f t="shared" ca="1" si="8"/>
        <v>0</v>
      </c>
      <c r="W29">
        <f t="shared" ca="1" si="8"/>
        <v>0</v>
      </c>
      <c r="X29">
        <f t="shared" ca="1" si="8"/>
        <v>0</v>
      </c>
      <c r="Y29">
        <f t="shared" ca="1" si="8"/>
        <v>0</v>
      </c>
      <c r="Z29">
        <f t="shared" ca="1" si="8"/>
        <v>0</v>
      </c>
      <c r="AA29">
        <f t="shared" ca="1" si="8"/>
        <v>0</v>
      </c>
      <c r="AB29">
        <f t="shared" ca="1" si="8"/>
        <v>0</v>
      </c>
      <c r="AC29">
        <f t="shared" ca="1" si="8"/>
        <v>0</v>
      </c>
      <c r="AD29">
        <f t="shared" ca="1" si="8"/>
        <v>0</v>
      </c>
      <c r="AE29">
        <f t="shared" ca="1" si="8"/>
        <v>0</v>
      </c>
      <c r="AF29">
        <f t="shared" ca="1" si="8"/>
        <v>0</v>
      </c>
      <c r="AG29">
        <f t="shared" ca="1" si="8"/>
        <v>0</v>
      </c>
      <c r="AI29" s="40"/>
    </row>
    <row r="30" spans="1:35">
      <c r="A30" s="41">
        <f ca="1">_xlfn.AGGREGATE(9,6,E30:Q30)</f>
        <v>0</v>
      </c>
      <c r="B30" s="42"/>
      <c r="C30" s="30">
        <f t="shared" ca="1" si="1"/>
        <v>0</v>
      </c>
      <c r="D30" s="30" t="str">
        <f>'Country performance'!B26</f>
        <v>Water Depletion Index (WDI) (2018)</v>
      </c>
      <c r="E30" s="41" t="e" cm="1">
        <f t="array" aca="1" ref="E30" ca="1">E$4*INDEX(INDIRECT("country"&amp;"["&amp;E$3&amp; "]"),'Country performance'!$A68)</f>
        <v>#REF!</v>
      </c>
      <c r="F30" s="41" t="e" cm="1">
        <f t="array" aca="1" ref="F30" ca="1">F$4*INDEX(INDIRECT("country"&amp;"["&amp;F$3&amp; "]"),'Country performance'!$A68)</f>
        <v>#REF!</v>
      </c>
      <c r="G30" s="41" t="e" cm="1">
        <f t="array" aca="1" ref="G30" ca="1">G$4*INDEX(INDIRECT("country"&amp;"["&amp;G$3&amp; "]"),'Country performance'!$A68)</f>
        <v>#REF!</v>
      </c>
      <c r="H30" s="41" t="e" cm="1">
        <f t="array" aca="1" ref="H30" ca="1">H$4*INDEX(INDIRECT("country"&amp;"["&amp;H$3&amp; "]"),'Country performance'!$A68)</f>
        <v>#REF!</v>
      </c>
      <c r="I30" s="41" t="e" cm="1">
        <f t="array" aca="1" ref="I30" ca="1">I$4*INDEX(INDIRECT("country"&amp;"["&amp;I$3&amp; "]"),'Country performance'!$A68)</f>
        <v>#REF!</v>
      </c>
      <c r="J30" s="41" t="e" cm="1">
        <f t="array" aca="1" ref="J30" ca="1">J$4*INDEX(INDIRECT("country"&amp;"["&amp;J$3&amp; "]"),'Country performance'!$A68)</f>
        <v>#REF!</v>
      </c>
      <c r="K30" s="41" t="e" cm="1">
        <f t="array" aca="1" ref="K30" ca="1">K$4*INDEX(INDIRECT("country"&amp;"["&amp;K$3&amp; "]"),'Country performance'!$A68)</f>
        <v>#REF!</v>
      </c>
      <c r="L30" s="41" t="e" cm="1">
        <f t="array" aca="1" ref="L30" ca="1">L$4*INDEX(INDIRECT("country"&amp;"["&amp;L$3&amp; "]"),'Country performance'!$A68)</f>
        <v>#REF!</v>
      </c>
      <c r="M30" s="41" t="e" cm="1">
        <f t="array" aca="1" ref="M30" ca="1">M$4*INDEX(INDIRECT("country"&amp;"["&amp;M$3&amp; "]"),'Country performance'!$A68)</f>
        <v>#REF!</v>
      </c>
      <c r="N30" s="41" t="e" cm="1">
        <f t="array" aca="1" ref="N30" ca="1">N$4*INDEX(INDIRECT("country"&amp;"["&amp;N$3&amp; "]"),'Country performance'!$A68)</f>
        <v>#REF!</v>
      </c>
      <c r="O30" s="41" t="e" cm="1">
        <f t="array" aca="1" ref="O30" ca="1">O$4*INDEX(INDIRECT("country"&amp;"["&amp;O$3&amp; "]"),'Country performance'!$A68)</f>
        <v>#REF!</v>
      </c>
      <c r="P30" s="41" t="e" cm="1">
        <f t="array" aca="1" ref="P30" ca="1">P$4*INDEX(INDIRECT("country"&amp;"["&amp;P$3&amp; "]"),'Country performance'!$A68)</f>
        <v>#REF!</v>
      </c>
      <c r="Q30" s="41" t="e" cm="1">
        <f t="array" aca="1" ref="Q30" ca="1">Q$4*INDEX(INDIRECT("country"&amp;"["&amp;Q$3&amp; "]"),'Country performance'!$A68)</f>
        <v>#REF!</v>
      </c>
      <c r="R30" t="s">
        <v>662</v>
      </c>
      <c r="S30" s="36">
        <f t="shared" ca="1" si="9"/>
        <v>0</v>
      </c>
      <c r="T30" s="43">
        <f t="shared" ca="1" si="7"/>
        <v>0</v>
      </c>
      <c r="U30">
        <f t="shared" ref="U30:AG45" ca="1" si="11">IFERROR((E30/E30-1),E$4)</f>
        <v>0</v>
      </c>
      <c r="V30">
        <f t="shared" ca="1" si="11"/>
        <v>0</v>
      </c>
      <c r="W30">
        <f t="shared" ca="1" si="11"/>
        <v>0</v>
      </c>
      <c r="X30">
        <f t="shared" ca="1" si="11"/>
        <v>0</v>
      </c>
      <c r="Y30">
        <f t="shared" ca="1" si="11"/>
        <v>0</v>
      </c>
      <c r="Z30">
        <f t="shared" ca="1" si="11"/>
        <v>0</v>
      </c>
      <c r="AA30">
        <f t="shared" ca="1" si="11"/>
        <v>0</v>
      </c>
      <c r="AB30">
        <f t="shared" ca="1" si="11"/>
        <v>0</v>
      </c>
      <c r="AC30">
        <f t="shared" ca="1" si="11"/>
        <v>0</v>
      </c>
      <c r="AD30">
        <f t="shared" ca="1" si="11"/>
        <v>0</v>
      </c>
      <c r="AE30">
        <f t="shared" ca="1" si="11"/>
        <v>0</v>
      </c>
      <c r="AF30">
        <f t="shared" ca="1" si="11"/>
        <v>0</v>
      </c>
      <c r="AG30">
        <f t="shared" ca="1" si="11"/>
        <v>0</v>
      </c>
      <c r="AI30" s="40"/>
    </row>
    <row r="31" spans="1:35">
      <c r="A31" s="41">
        <f t="shared" ref="A31:A45" ca="1" si="12">_xlfn.AGGREGATE(9,6,E31:Q31)</f>
        <v>0</v>
      </c>
      <c r="B31" s="42"/>
      <c r="C31" s="30">
        <f t="shared" ca="1" si="1"/>
        <v>0</v>
      </c>
      <c r="D31" s="30" t="str">
        <f>'Country performance'!B27</f>
        <v>EPI Species Habitat Index (2024)</v>
      </c>
      <c r="E31" s="41" t="e" cm="1">
        <f t="array" aca="1" ref="E31" ca="1">E$4*INDEX(INDIRECT("country"&amp;"["&amp;E$3&amp; "]"),'Country performance'!$A69)</f>
        <v>#REF!</v>
      </c>
      <c r="F31" s="41" t="e" cm="1">
        <f t="array" aca="1" ref="F31" ca="1">F$4*INDEX(INDIRECT("country"&amp;"["&amp;F$3&amp; "]"),'Country performance'!$A69)</f>
        <v>#REF!</v>
      </c>
      <c r="G31" s="41" t="e" cm="1">
        <f t="array" aca="1" ref="G31" ca="1">G$4*INDEX(INDIRECT("country"&amp;"["&amp;G$3&amp; "]"),'Country performance'!$A69)</f>
        <v>#REF!</v>
      </c>
      <c r="H31" s="41" t="e" cm="1">
        <f t="array" aca="1" ref="H31" ca="1">H$4*INDEX(INDIRECT("country"&amp;"["&amp;H$3&amp; "]"),'Country performance'!$A69)</f>
        <v>#REF!</v>
      </c>
      <c r="I31" s="41" t="e" cm="1">
        <f t="array" aca="1" ref="I31" ca="1">I$4*INDEX(INDIRECT("country"&amp;"["&amp;I$3&amp; "]"),'Country performance'!$A69)</f>
        <v>#REF!</v>
      </c>
      <c r="J31" s="41" t="e" cm="1">
        <f t="array" aca="1" ref="J31" ca="1">J$4*INDEX(INDIRECT("country"&amp;"["&amp;J$3&amp; "]"),'Country performance'!$A69)</f>
        <v>#REF!</v>
      </c>
      <c r="K31" s="41" t="e" cm="1">
        <f t="array" aca="1" ref="K31" ca="1">K$4*INDEX(INDIRECT("country"&amp;"["&amp;K$3&amp; "]"),'Country performance'!$A69)</f>
        <v>#REF!</v>
      </c>
      <c r="L31" s="41" t="e" cm="1">
        <f t="array" aca="1" ref="L31" ca="1">L$4*INDEX(INDIRECT("country"&amp;"["&amp;L$3&amp; "]"),'Country performance'!$A69)</f>
        <v>#REF!</v>
      </c>
      <c r="M31" s="41" t="e" cm="1">
        <f t="array" aca="1" ref="M31" ca="1">M$4*INDEX(INDIRECT("country"&amp;"["&amp;M$3&amp; "]"),'Country performance'!$A69)</f>
        <v>#REF!</v>
      </c>
      <c r="N31" s="41" t="e" cm="1">
        <f t="array" aca="1" ref="N31" ca="1">N$4*INDEX(INDIRECT("country"&amp;"["&amp;N$3&amp; "]"),'Country performance'!$A69)</f>
        <v>#REF!</v>
      </c>
      <c r="O31" s="41" t="e" cm="1">
        <f t="array" aca="1" ref="O31" ca="1">O$4*INDEX(INDIRECT("country"&amp;"["&amp;O$3&amp; "]"),'Country performance'!$A69)</f>
        <v>#REF!</v>
      </c>
      <c r="P31" s="41" t="e" cm="1">
        <f t="array" aca="1" ref="P31" ca="1">P$4*INDEX(INDIRECT("country"&amp;"["&amp;P$3&amp; "]"),'Country performance'!$A69)</f>
        <v>#REF!</v>
      </c>
      <c r="Q31" s="41" t="e" cm="1">
        <f t="array" aca="1" ref="Q31" ca="1">Q$4*INDEX(INDIRECT("country"&amp;"["&amp;Q$3&amp; "]"),'Country performance'!$A69)</f>
        <v>#REF!</v>
      </c>
      <c r="R31" t="s">
        <v>662</v>
      </c>
      <c r="S31" s="36">
        <f t="shared" ca="1" si="9"/>
        <v>0</v>
      </c>
      <c r="T31" s="43">
        <f t="shared" ca="1" si="7"/>
        <v>0</v>
      </c>
      <c r="U31">
        <f t="shared" ca="1" si="11"/>
        <v>0</v>
      </c>
      <c r="V31">
        <f t="shared" ca="1" si="11"/>
        <v>0</v>
      </c>
      <c r="W31">
        <f t="shared" ca="1" si="11"/>
        <v>0</v>
      </c>
      <c r="X31">
        <f t="shared" ca="1" si="11"/>
        <v>0</v>
      </c>
      <c r="Y31">
        <f t="shared" ca="1" si="11"/>
        <v>0</v>
      </c>
      <c r="Z31">
        <f t="shared" ca="1" si="11"/>
        <v>0</v>
      </c>
      <c r="AA31">
        <f t="shared" ca="1" si="11"/>
        <v>0</v>
      </c>
      <c r="AB31">
        <f t="shared" ca="1" si="11"/>
        <v>0</v>
      </c>
      <c r="AC31">
        <f t="shared" ca="1" si="11"/>
        <v>0</v>
      </c>
      <c r="AD31">
        <f t="shared" ca="1" si="11"/>
        <v>0</v>
      </c>
      <c r="AE31">
        <f t="shared" ca="1" si="11"/>
        <v>0</v>
      </c>
      <c r="AF31">
        <f t="shared" ca="1" si="11"/>
        <v>0</v>
      </c>
      <c r="AG31">
        <f t="shared" ca="1" si="11"/>
        <v>0</v>
      </c>
      <c r="AI31" s="40"/>
    </row>
    <row r="32" spans="1:35">
      <c r="A32" s="41">
        <f t="shared" ca="1" si="12"/>
        <v>0</v>
      </c>
      <c r="B32" s="42"/>
      <c r="C32" s="30">
        <f t="shared" ca="1" si="1"/>
        <v>0</v>
      </c>
      <c r="D32" s="30" t="str">
        <f>'Country performance'!B28</f>
        <v>EPI Protected Area Representativeness Index (2024)</v>
      </c>
      <c r="E32" s="41" t="e" cm="1">
        <f t="array" aca="1" ref="E32" ca="1">E$4*INDEX(INDIRECT("country"&amp;"["&amp;E$3&amp; "]"),'Country performance'!$A70)</f>
        <v>#REF!</v>
      </c>
      <c r="F32" s="41" t="e" cm="1">
        <f t="array" aca="1" ref="F32" ca="1">F$4*INDEX(INDIRECT("country"&amp;"["&amp;F$3&amp; "]"),'Country performance'!$A70)</f>
        <v>#REF!</v>
      </c>
      <c r="G32" s="41" t="e" cm="1">
        <f t="array" aca="1" ref="G32" ca="1">G$4*INDEX(INDIRECT("country"&amp;"["&amp;G$3&amp; "]"),'Country performance'!$A70)</f>
        <v>#REF!</v>
      </c>
      <c r="H32" s="41" t="e" cm="1">
        <f t="array" aca="1" ref="H32" ca="1">H$4*INDEX(INDIRECT("country"&amp;"["&amp;H$3&amp; "]"),'Country performance'!$A70)</f>
        <v>#REF!</v>
      </c>
      <c r="I32" s="41" t="e" cm="1">
        <f t="array" aca="1" ref="I32" ca="1">I$4*INDEX(INDIRECT("country"&amp;"["&amp;I$3&amp; "]"),'Country performance'!$A70)</f>
        <v>#REF!</v>
      </c>
      <c r="J32" s="41" t="e" cm="1">
        <f t="array" aca="1" ref="J32" ca="1">J$4*INDEX(INDIRECT("country"&amp;"["&amp;J$3&amp; "]"),'Country performance'!$A70)</f>
        <v>#REF!</v>
      </c>
      <c r="K32" s="41" t="e" cm="1">
        <f t="array" aca="1" ref="K32" ca="1">K$4*INDEX(INDIRECT("country"&amp;"["&amp;K$3&amp; "]"),'Country performance'!$A70)</f>
        <v>#REF!</v>
      </c>
      <c r="L32" s="41" t="e" cm="1">
        <f t="array" aca="1" ref="L32" ca="1">L$4*INDEX(INDIRECT("country"&amp;"["&amp;L$3&amp; "]"),'Country performance'!$A70)</f>
        <v>#REF!</v>
      </c>
      <c r="M32" s="41" t="e" cm="1">
        <f t="array" aca="1" ref="M32" ca="1">M$4*INDEX(INDIRECT("country"&amp;"["&amp;M$3&amp; "]"),'Country performance'!$A70)</f>
        <v>#REF!</v>
      </c>
      <c r="N32" s="41" t="e" cm="1">
        <f t="array" aca="1" ref="N32" ca="1">N$4*INDEX(INDIRECT("country"&amp;"["&amp;N$3&amp; "]"),'Country performance'!$A70)</f>
        <v>#REF!</v>
      </c>
      <c r="O32" s="41" t="e" cm="1">
        <f t="array" aca="1" ref="O32" ca="1">O$4*INDEX(INDIRECT("country"&amp;"["&amp;O$3&amp; "]"),'Country performance'!$A70)</f>
        <v>#REF!</v>
      </c>
      <c r="P32" s="41" t="e" cm="1">
        <f t="array" aca="1" ref="P32" ca="1">P$4*INDEX(INDIRECT("country"&amp;"["&amp;P$3&amp; "]"),'Country performance'!$A70)</f>
        <v>#REF!</v>
      </c>
      <c r="Q32" s="41" t="e" cm="1">
        <f t="array" aca="1" ref="Q32" ca="1">Q$4*INDEX(INDIRECT("country"&amp;"["&amp;Q$3&amp; "]"),'Country performance'!$A70)</f>
        <v>#REF!</v>
      </c>
      <c r="R32" t="s">
        <v>662</v>
      </c>
      <c r="S32" s="36">
        <f t="shared" ca="1" si="9"/>
        <v>0</v>
      </c>
      <c r="T32" s="43">
        <f t="shared" ca="1" si="7"/>
        <v>0</v>
      </c>
      <c r="U32">
        <f t="shared" ca="1" si="11"/>
        <v>0</v>
      </c>
      <c r="V32">
        <f t="shared" ca="1" si="11"/>
        <v>0</v>
      </c>
      <c r="W32">
        <f t="shared" ca="1" si="11"/>
        <v>0</v>
      </c>
      <c r="X32">
        <f t="shared" ca="1" si="11"/>
        <v>0</v>
      </c>
      <c r="Y32">
        <f t="shared" ca="1" si="11"/>
        <v>0</v>
      </c>
      <c r="Z32">
        <f t="shared" ca="1" si="11"/>
        <v>0</v>
      </c>
      <c r="AA32">
        <f t="shared" ca="1" si="11"/>
        <v>0</v>
      </c>
      <c r="AB32">
        <f t="shared" ca="1" si="11"/>
        <v>0</v>
      </c>
      <c r="AC32">
        <f t="shared" ca="1" si="11"/>
        <v>0</v>
      </c>
      <c r="AD32">
        <f t="shared" ca="1" si="11"/>
        <v>0</v>
      </c>
      <c r="AE32">
        <f t="shared" ca="1" si="11"/>
        <v>0</v>
      </c>
      <c r="AF32">
        <f t="shared" ca="1" si="11"/>
        <v>0</v>
      </c>
      <c r="AG32">
        <f t="shared" ca="1" si="11"/>
        <v>0</v>
      </c>
      <c r="AI32" s="40"/>
    </row>
    <row r="33" spans="1:35">
      <c r="A33" s="41">
        <f t="shared" ca="1" si="12"/>
        <v>0</v>
      </c>
      <c r="B33" s="42"/>
      <c r="C33" s="30">
        <f t="shared" ca="1" si="1"/>
        <v>0</v>
      </c>
      <c r="D33" s="30" t="str">
        <f>'Country performance'!B29</f>
        <v>EPI Marine Protected Areas (2024)</v>
      </c>
      <c r="E33" s="41" t="e" cm="1">
        <f t="array" aca="1" ref="E33" ca="1">E$4*INDEX(INDIRECT("country"&amp;"["&amp;E$3&amp; "]"),'Country performance'!$A71)</f>
        <v>#REF!</v>
      </c>
      <c r="F33" s="41" t="e" cm="1">
        <f t="array" aca="1" ref="F33" ca="1">F$4*INDEX(INDIRECT("country"&amp;"["&amp;F$3&amp; "]"),'Country performance'!$A71)</f>
        <v>#REF!</v>
      </c>
      <c r="G33" s="41" t="e" cm="1">
        <f t="array" aca="1" ref="G33" ca="1">G$4*INDEX(INDIRECT("country"&amp;"["&amp;G$3&amp; "]"),'Country performance'!$A71)</f>
        <v>#REF!</v>
      </c>
      <c r="H33" s="41" t="e" cm="1">
        <f t="array" aca="1" ref="H33" ca="1">H$4*INDEX(INDIRECT("country"&amp;"["&amp;H$3&amp; "]"),'Country performance'!$A71)</f>
        <v>#REF!</v>
      </c>
      <c r="I33" s="41" t="e" cm="1">
        <f t="array" aca="1" ref="I33" ca="1">I$4*INDEX(INDIRECT("country"&amp;"["&amp;I$3&amp; "]"),'Country performance'!$A71)</f>
        <v>#REF!</v>
      </c>
      <c r="J33" s="41" t="e" cm="1">
        <f t="array" aca="1" ref="J33" ca="1">J$4*INDEX(INDIRECT("country"&amp;"["&amp;J$3&amp; "]"),'Country performance'!$A71)</f>
        <v>#REF!</v>
      </c>
      <c r="K33" s="41" t="e" cm="1">
        <f t="array" aca="1" ref="K33" ca="1">K$4*INDEX(INDIRECT("country"&amp;"["&amp;K$3&amp; "]"),'Country performance'!$A71)</f>
        <v>#REF!</v>
      </c>
      <c r="L33" s="41" t="e" cm="1">
        <f t="array" aca="1" ref="L33" ca="1">L$4*INDEX(INDIRECT("country"&amp;"["&amp;L$3&amp; "]"),'Country performance'!$A71)</f>
        <v>#REF!</v>
      </c>
      <c r="M33" s="41" t="e" cm="1">
        <f t="array" aca="1" ref="M33" ca="1">M$4*INDEX(INDIRECT("country"&amp;"["&amp;M$3&amp; "]"),'Country performance'!$A71)</f>
        <v>#REF!</v>
      </c>
      <c r="N33" s="41" t="e" cm="1">
        <f t="array" aca="1" ref="N33" ca="1">N$4*INDEX(INDIRECT("country"&amp;"["&amp;N$3&amp; "]"),'Country performance'!$A71)</f>
        <v>#REF!</v>
      </c>
      <c r="O33" s="41" t="e" cm="1">
        <f t="array" aca="1" ref="O33" ca="1">O$4*INDEX(INDIRECT("country"&amp;"["&amp;O$3&amp; "]"),'Country performance'!$A71)</f>
        <v>#REF!</v>
      </c>
      <c r="P33" s="41" t="e" cm="1">
        <f t="array" aca="1" ref="P33" ca="1">P$4*INDEX(INDIRECT("country"&amp;"["&amp;P$3&amp; "]"),'Country performance'!$A71)</f>
        <v>#REF!</v>
      </c>
      <c r="Q33" s="41" t="e" cm="1">
        <f t="array" aca="1" ref="Q33" ca="1">Q$4*INDEX(INDIRECT("country"&amp;"["&amp;Q$3&amp; "]"),'Country performance'!$A71)</f>
        <v>#REF!</v>
      </c>
      <c r="R33" t="s">
        <v>662</v>
      </c>
      <c r="S33" s="36">
        <f t="shared" ca="1" si="9"/>
        <v>0</v>
      </c>
      <c r="T33" s="43">
        <f t="shared" ca="1" si="7"/>
        <v>0</v>
      </c>
      <c r="U33">
        <f t="shared" ca="1" si="11"/>
        <v>0</v>
      </c>
      <c r="V33">
        <f t="shared" ca="1" si="11"/>
        <v>0</v>
      </c>
      <c r="W33">
        <f t="shared" ca="1" si="11"/>
        <v>0</v>
      </c>
      <c r="X33">
        <f t="shared" ca="1" si="11"/>
        <v>0</v>
      </c>
      <c r="Y33">
        <f t="shared" ca="1" si="11"/>
        <v>0</v>
      </c>
      <c r="Z33">
        <f t="shared" ca="1" si="11"/>
        <v>0</v>
      </c>
      <c r="AA33">
        <f t="shared" ca="1" si="11"/>
        <v>0</v>
      </c>
      <c r="AB33">
        <f t="shared" ca="1" si="11"/>
        <v>0</v>
      </c>
      <c r="AC33">
        <f t="shared" ca="1" si="11"/>
        <v>0</v>
      </c>
      <c r="AD33">
        <f t="shared" ca="1" si="11"/>
        <v>0</v>
      </c>
      <c r="AE33">
        <f t="shared" ca="1" si="11"/>
        <v>0</v>
      </c>
      <c r="AF33">
        <f t="shared" ca="1" si="11"/>
        <v>0</v>
      </c>
      <c r="AG33">
        <f t="shared" ca="1" si="11"/>
        <v>0</v>
      </c>
      <c r="AI33" s="40"/>
    </row>
    <row r="34" spans="1:35">
      <c r="A34" s="41">
        <f t="shared" ca="1" si="12"/>
        <v>0</v>
      </c>
      <c r="B34" s="42"/>
      <c r="C34" s="30">
        <f t="shared" ca="1" si="1"/>
        <v>0</v>
      </c>
      <c r="D34" s="30" t="str">
        <f>'Country performance'!B30</f>
        <v>EPI Terrestrial Protected Areas (2024)</v>
      </c>
      <c r="E34" s="41" t="e" cm="1">
        <f t="array" aca="1" ref="E34" ca="1">E$4*INDEX(INDIRECT("country"&amp;"["&amp;E$3&amp; "]"),'Country performance'!$A72)</f>
        <v>#REF!</v>
      </c>
      <c r="F34" s="41" t="e" cm="1">
        <f t="array" aca="1" ref="F34" ca="1">F$4*INDEX(INDIRECT("country"&amp;"["&amp;F$3&amp; "]"),'Country performance'!$A72)</f>
        <v>#REF!</v>
      </c>
      <c r="G34" s="41" t="e" cm="1">
        <f t="array" aca="1" ref="G34" ca="1">G$4*INDEX(INDIRECT("country"&amp;"["&amp;G$3&amp; "]"),'Country performance'!$A72)</f>
        <v>#REF!</v>
      </c>
      <c r="H34" s="41" t="e" cm="1">
        <f t="array" aca="1" ref="H34" ca="1">H$4*INDEX(INDIRECT("country"&amp;"["&amp;H$3&amp; "]"),'Country performance'!$A72)</f>
        <v>#REF!</v>
      </c>
      <c r="I34" s="41" t="e" cm="1">
        <f t="array" aca="1" ref="I34" ca="1">I$4*INDEX(INDIRECT("country"&amp;"["&amp;I$3&amp; "]"),'Country performance'!$A72)</f>
        <v>#REF!</v>
      </c>
      <c r="J34" s="41" t="e" cm="1">
        <f t="array" aca="1" ref="J34" ca="1">J$4*INDEX(INDIRECT("country"&amp;"["&amp;J$3&amp; "]"),'Country performance'!$A72)</f>
        <v>#REF!</v>
      </c>
      <c r="K34" s="41" t="e" cm="1">
        <f t="array" aca="1" ref="K34" ca="1">K$4*INDEX(INDIRECT("country"&amp;"["&amp;K$3&amp; "]"),'Country performance'!$A72)</f>
        <v>#REF!</v>
      </c>
      <c r="L34" s="41" t="e" cm="1">
        <f t="array" aca="1" ref="L34" ca="1">L$4*INDEX(INDIRECT("country"&amp;"["&amp;L$3&amp; "]"),'Country performance'!$A72)</f>
        <v>#REF!</v>
      </c>
      <c r="M34" s="41" t="e" cm="1">
        <f t="array" aca="1" ref="M34" ca="1">M$4*INDEX(INDIRECT("country"&amp;"["&amp;M$3&amp; "]"),'Country performance'!$A72)</f>
        <v>#REF!</v>
      </c>
      <c r="N34" s="41" t="e" cm="1">
        <f t="array" aca="1" ref="N34" ca="1">N$4*INDEX(INDIRECT("country"&amp;"["&amp;N$3&amp; "]"),'Country performance'!$A72)</f>
        <v>#REF!</v>
      </c>
      <c r="O34" s="41" t="e" cm="1">
        <f t="array" aca="1" ref="O34" ca="1">O$4*INDEX(INDIRECT("country"&amp;"["&amp;O$3&amp; "]"),'Country performance'!$A72)</f>
        <v>#REF!</v>
      </c>
      <c r="P34" s="41" t="e" cm="1">
        <f t="array" aca="1" ref="P34" ca="1">P$4*INDEX(INDIRECT("country"&amp;"["&amp;P$3&amp; "]"),'Country performance'!$A72)</f>
        <v>#REF!</v>
      </c>
      <c r="Q34" s="41" t="e" cm="1">
        <f t="array" aca="1" ref="Q34" ca="1">Q$4*INDEX(INDIRECT("country"&amp;"["&amp;Q$3&amp; "]"),'Country performance'!$A72)</f>
        <v>#REF!</v>
      </c>
      <c r="R34" t="s">
        <v>662</v>
      </c>
      <c r="S34" s="36">
        <f t="shared" ca="1" si="9"/>
        <v>0</v>
      </c>
      <c r="T34" s="43">
        <f t="shared" ca="1" si="7"/>
        <v>0</v>
      </c>
      <c r="U34">
        <f t="shared" ca="1" si="11"/>
        <v>0</v>
      </c>
      <c r="V34">
        <f t="shared" ca="1" si="11"/>
        <v>0</v>
      </c>
      <c r="W34">
        <f t="shared" ca="1" si="11"/>
        <v>0</v>
      </c>
      <c r="X34">
        <f t="shared" ca="1" si="11"/>
        <v>0</v>
      </c>
      <c r="Y34">
        <f t="shared" ca="1" si="11"/>
        <v>0</v>
      </c>
      <c r="Z34">
        <f t="shared" ca="1" si="11"/>
        <v>0</v>
      </c>
      <c r="AA34">
        <f t="shared" ca="1" si="11"/>
        <v>0</v>
      </c>
      <c r="AB34">
        <f t="shared" ca="1" si="11"/>
        <v>0</v>
      </c>
      <c r="AC34">
        <f t="shared" ca="1" si="11"/>
        <v>0</v>
      </c>
      <c r="AD34">
        <f t="shared" ca="1" si="11"/>
        <v>0</v>
      </c>
      <c r="AE34">
        <f t="shared" ca="1" si="11"/>
        <v>0</v>
      </c>
      <c r="AF34">
        <f t="shared" ca="1" si="11"/>
        <v>0</v>
      </c>
      <c r="AG34">
        <f t="shared" ca="1" si="11"/>
        <v>0</v>
      </c>
      <c r="AI34" s="40"/>
    </row>
    <row r="35" spans="1:35">
      <c r="A35" s="41">
        <f t="shared" ca="1" si="12"/>
        <v>0</v>
      </c>
      <c r="B35" s="42"/>
      <c r="C35" s="30">
        <f t="shared" ca="1" si="1"/>
        <v>0</v>
      </c>
      <c r="D35" s="30" t="str">
        <f>'Country performance'!B31</f>
        <v>Forced labour per country per sector (SHDB)</v>
      </c>
      <c r="E35" s="41" t="e" cm="1">
        <f t="array" aca="1" ref="E35" ca="1">E$4*INDEX(INDIRECT("country"&amp;"["&amp;E$3&amp; "]"),'Country performance'!$A73)</f>
        <v>#REF!</v>
      </c>
      <c r="F35" s="41" t="e" cm="1">
        <f t="array" aca="1" ref="F35" ca="1">F$4*INDEX(INDIRECT("country"&amp;"["&amp;F$3&amp; "]"),'Country performance'!$A73)</f>
        <v>#REF!</v>
      </c>
      <c r="G35" s="41" t="e" cm="1">
        <f t="array" aca="1" ref="G35" ca="1">G$4*INDEX(INDIRECT("country"&amp;"["&amp;G$3&amp; "]"),'Country performance'!$A73)</f>
        <v>#REF!</v>
      </c>
      <c r="H35" s="41" t="e" cm="1">
        <f t="array" aca="1" ref="H35" ca="1">H$4*INDEX(INDIRECT("country"&amp;"["&amp;H$3&amp; "]"),'Country performance'!$A73)</f>
        <v>#REF!</v>
      </c>
      <c r="I35" s="41" t="e" cm="1">
        <f t="array" aca="1" ref="I35" ca="1">I$4*INDEX(INDIRECT("country"&amp;"["&amp;I$3&amp; "]"),'Country performance'!$A73)</f>
        <v>#REF!</v>
      </c>
      <c r="J35" s="41" t="e" cm="1">
        <f t="array" aca="1" ref="J35" ca="1">J$4*INDEX(INDIRECT("country"&amp;"["&amp;J$3&amp; "]"),'Country performance'!$A73)</f>
        <v>#REF!</v>
      </c>
      <c r="K35" s="41" t="e" cm="1">
        <f t="array" aca="1" ref="K35" ca="1">K$4*INDEX(INDIRECT("country"&amp;"["&amp;K$3&amp; "]"),'Country performance'!$A73)</f>
        <v>#REF!</v>
      </c>
      <c r="L35" s="41" t="e" cm="1">
        <f t="array" aca="1" ref="L35" ca="1">L$4*INDEX(INDIRECT("country"&amp;"["&amp;L$3&amp; "]"),'Country performance'!$A73)</f>
        <v>#REF!</v>
      </c>
      <c r="M35" s="41" t="e" cm="1">
        <f t="array" aca="1" ref="M35" ca="1">M$4*INDEX(INDIRECT("country"&amp;"["&amp;M$3&amp; "]"),'Country performance'!$A73)</f>
        <v>#REF!</v>
      </c>
      <c r="N35" s="41" t="e" cm="1">
        <f t="array" aca="1" ref="N35" ca="1">N$4*INDEX(INDIRECT("country"&amp;"["&amp;N$3&amp; "]"),'Country performance'!$A73)</f>
        <v>#REF!</v>
      </c>
      <c r="O35" s="41" t="e" cm="1">
        <f t="array" aca="1" ref="O35" ca="1">O$4*INDEX(INDIRECT("country"&amp;"["&amp;O$3&amp; "]"),'Country performance'!$A73)</f>
        <v>#REF!</v>
      </c>
      <c r="P35" s="41" t="e" cm="1">
        <f t="array" aca="1" ref="P35" ca="1">P$4*INDEX(INDIRECT("country"&amp;"["&amp;P$3&amp; "]"),'Country performance'!$A73)</f>
        <v>#REF!</v>
      </c>
      <c r="Q35" s="41" t="e" cm="1">
        <f t="array" aca="1" ref="Q35" ca="1">Q$4*INDEX(INDIRECT("country"&amp;"["&amp;Q$3&amp; "]"),'Country performance'!$A73)</f>
        <v>#REF!</v>
      </c>
      <c r="R35" t="s">
        <v>662</v>
      </c>
      <c r="S35" s="36">
        <f t="shared" ca="1" si="9"/>
        <v>0</v>
      </c>
      <c r="T35" s="43">
        <f t="shared" ca="1" si="7"/>
        <v>0</v>
      </c>
      <c r="U35">
        <f t="shared" ca="1" si="11"/>
        <v>0</v>
      </c>
      <c r="V35">
        <f t="shared" ca="1" si="11"/>
        <v>0</v>
      </c>
      <c r="W35">
        <f t="shared" ca="1" si="11"/>
        <v>0</v>
      </c>
      <c r="X35">
        <f t="shared" ca="1" si="11"/>
        <v>0</v>
      </c>
      <c r="Y35">
        <f t="shared" ca="1" si="11"/>
        <v>0</v>
      </c>
      <c r="Z35">
        <f t="shared" ca="1" si="11"/>
        <v>0</v>
      </c>
      <c r="AA35">
        <f t="shared" ca="1" si="11"/>
        <v>0</v>
      </c>
      <c r="AB35">
        <f t="shared" ca="1" si="11"/>
        <v>0</v>
      </c>
      <c r="AC35">
        <f t="shared" ca="1" si="11"/>
        <v>0</v>
      </c>
      <c r="AD35">
        <f t="shared" ca="1" si="11"/>
        <v>0</v>
      </c>
      <c r="AE35">
        <f t="shared" ca="1" si="11"/>
        <v>0</v>
      </c>
      <c r="AF35">
        <f t="shared" ca="1" si="11"/>
        <v>0</v>
      </c>
      <c r="AG35">
        <f t="shared" ca="1" si="11"/>
        <v>0</v>
      </c>
      <c r="AI35" s="40"/>
    </row>
    <row r="36" spans="1:35">
      <c r="A36" s="41">
        <f t="shared" ca="1" si="12"/>
        <v>0</v>
      </c>
      <c r="B36" s="42"/>
      <c r="C36" s="30">
        <f t="shared" ca="1" si="1"/>
        <v>0</v>
      </c>
      <c r="D36" s="30" t="str">
        <f>'Country performance'!B32</f>
        <v>High conflict zones per country per sector (SHDB)</v>
      </c>
      <c r="E36" s="41" t="e" cm="1">
        <f t="array" aca="1" ref="E36" ca="1">E$4*INDEX(INDIRECT("country"&amp;"["&amp;E$3&amp; "]"),'Country performance'!$A74)</f>
        <v>#REF!</v>
      </c>
      <c r="F36" s="41" t="e" cm="1">
        <f t="array" aca="1" ref="F36" ca="1">F$4*INDEX(INDIRECT("country"&amp;"["&amp;F$3&amp; "]"),'Country performance'!$A74)</f>
        <v>#REF!</v>
      </c>
      <c r="G36" s="41" t="e" cm="1">
        <f t="array" aca="1" ref="G36" ca="1">G$4*INDEX(INDIRECT("country"&amp;"["&amp;G$3&amp; "]"),'Country performance'!$A74)</f>
        <v>#REF!</v>
      </c>
      <c r="H36" s="41" t="e" cm="1">
        <f t="array" aca="1" ref="H36" ca="1">H$4*INDEX(INDIRECT("country"&amp;"["&amp;H$3&amp; "]"),'Country performance'!$A74)</f>
        <v>#REF!</v>
      </c>
      <c r="I36" s="41" t="e" cm="1">
        <f t="array" aca="1" ref="I36" ca="1">I$4*INDEX(INDIRECT("country"&amp;"["&amp;I$3&amp; "]"),'Country performance'!$A74)</f>
        <v>#REF!</v>
      </c>
      <c r="J36" s="41" t="e" cm="1">
        <f t="array" aca="1" ref="J36" ca="1">J$4*INDEX(INDIRECT("country"&amp;"["&amp;J$3&amp; "]"),'Country performance'!$A74)</f>
        <v>#REF!</v>
      </c>
      <c r="K36" s="41" t="e" cm="1">
        <f t="array" aca="1" ref="K36" ca="1">K$4*INDEX(INDIRECT("country"&amp;"["&amp;K$3&amp; "]"),'Country performance'!$A74)</f>
        <v>#REF!</v>
      </c>
      <c r="L36" s="41" t="e" cm="1">
        <f t="array" aca="1" ref="L36" ca="1">L$4*INDEX(INDIRECT("country"&amp;"["&amp;L$3&amp; "]"),'Country performance'!$A74)</f>
        <v>#REF!</v>
      </c>
      <c r="M36" s="41" t="e" cm="1">
        <f t="array" aca="1" ref="M36" ca="1">M$4*INDEX(INDIRECT("country"&amp;"["&amp;M$3&amp; "]"),'Country performance'!$A74)</f>
        <v>#REF!</v>
      </c>
      <c r="N36" s="41" t="e" cm="1">
        <f t="array" aca="1" ref="N36" ca="1">N$4*INDEX(INDIRECT("country"&amp;"["&amp;N$3&amp; "]"),'Country performance'!$A74)</f>
        <v>#REF!</v>
      </c>
      <c r="O36" s="41" t="e" cm="1">
        <f t="array" aca="1" ref="O36" ca="1">O$4*INDEX(INDIRECT("country"&amp;"["&amp;O$3&amp; "]"),'Country performance'!$A74)</f>
        <v>#REF!</v>
      </c>
      <c r="P36" s="41" t="e" cm="1">
        <f t="array" aca="1" ref="P36" ca="1">P$4*INDEX(INDIRECT("country"&amp;"["&amp;P$3&amp; "]"),'Country performance'!$A74)</f>
        <v>#REF!</v>
      </c>
      <c r="Q36" s="41" t="e" cm="1">
        <f t="array" aca="1" ref="Q36" ca="1">Q$4*INDEX(INDIRECT("country"&amp;"["&amp;Q$3&amp; "]"),'Country performance'!$A74)</f>
        <v>#REF!</v>
      </c>
      <c r="R36" t="s">
        <v>662</v>
      </c>
      <c r="S36" s="36">
        <f t="shared" ca="1" si="9"/>
        <v>0</v>
      </c>
      <c r="T36" s="43">
        <f t="shared" ca="1" si="7"/>
        <v>0</v>
      </c>
      <c r="U36">
        <f t="shared" ca="1" si="11"/>
        <v>0</v>
      </c>
      <c r="V36">
        <f t="shared" ca="1" si="11"/>
        <v>0</v>
      </c>
      <c r="W36">
        <f t="shared" ca="1" si="11"/>
        <v>0</v>
      </c>
      <c r="X36">
        <f t="shared" ca="1" si="11"/>
        <v>0</v>
      </c>
      <c r="Y36">
        <f t="shared" ca="1" si="11"/>
        <v>0</v>
      </c>
      <c r="Z36">
        <f t="shared" ca="1" si="11"/>
        <v>0</v>
      </c>
      <c r="AA36">
        <f t="shared" ca="1" si="11"/>
        <v>0</v>
      </c>
      <c r="AB36">
        <f t="shared" ca="1" si="11"/>
        <v>0</v>
      </c>
      <c r="AC36">
        <f t="shared" ca="1" si="11"/>
        <v>0</v>
      </c>
      <c r="AD36">
        <f t="shared" ca="1" si="11"/>
        <v>0</v>
      </c>
      <c r="AE36">
        <f t="shared" ca="1" si="11"/>
        <v>0</v>
      </c>
      <c r="AF36">
        <f t="shared" ca="1" si="11"/>
        <v>0</v>
      </c>
      <c r="AG36">
        <f t="shared" ca="1" si="11"/>
        <v>0</v>
      </c>
      <c r="AI36" s="40"/>
    </row>
    <row r="37" spans="1:35">
      <c r="A37" s="41">
        <f t="shared" ca="1" si="12"/>
        <v>0</v>
      </c>
      <c r="B37" s="42"/>
      <c r="C37" s="30">
        <f t="shared" ca="1" si="1"/>
        <v>0</v>
      </c>
      <c r="D37" s="30" t="str">
        <f>'Country performance'!B33</f>
        <v>Child labour per country per sector (SHDB) (2010-2019)</v>
      </c>
      <c r="E37" s="41" t="e" cm="1">
        <f t="array" aca="1" ref="E37" ca="1">E$4*INDEX(INDIRECT("country"&amp;"["&amp;E$3&amp; "]"),'Country performance'!$A75)</f>
        <v>#REF!</v>
      </c>
      <c r="F37" s="41" t="e" cm="1">
        <f t="array" aca="1" ref="F37" ca="1">F$4*INDEX(INDIRECT("country"&amp;"["&amp;F$3&amp; "]"),'Country performance'!$A75)</f>
        <v>#REF!</v>
      </c>
      <c r="G37" s="41" t="e" cm="1">
        <f t="array" aca="1" ref="G37" ca="1">G$4*INDEX(INDIRECT("country"&amp;"["&amp;G$3&amp; "]"),'Country performance'!$A75)</f>
        <v>#REF!</v>
      </c>
      <c r="H37" s="41" t="e" cm="1">
        <f t="array" aca="1" ref="H37" ca="1">H$4*INDEX(INDIRECT("country"&amp;"["&amp;H$3&amp; "]"),'Country performance'!$A75)</f>
        <v>#REF!</v>
      </c>
      <c r="I37" s="41" t="e" cm="1">
        <f t="array" aca="1" ref="I37" ca="1">I$4*INDEX(INDIRECT("country"&amp;"["&amp;I$3&amp; "]"),'Country performance'!$A75)</f>
        <v>#REF!</v>
      </c>
      <c r="J37" s="41" t="e" cm="1">
        <f t="array" aca="1" ref="J37" ca="1">J$4*INDEX(INDIRECT("country"&amp;"["&amp;J$3&amp; "]"),'Country performance'!$A75)</f>
        <v>#REF!</v>
      </c>
      <c r="K37" s="41" t="e" cm="1">
        <f t="array" aca="1" ref="K37" ca="1">K$4*INDEX(INDIRECT("country"&amp;"["&amp;K$3&amp; "]"),'Country performance'!$A75)</f>
        <v>#REF!</v>
      </c>
      <c r="L37" s="41" t="e" cm="1">
        <f t="array" aca="1" ref="L37" ca="1">L$4*INDEX(INDIRECT("country"&amp;"["&amp;L$3&amp; "]"),'Country performance'!$A75)</f>
        <v>#REF!</v>
      </c>
      <c r="M37" s="41" t="e" cm="1">
        <f t="array" aca="1" ref="M37" ca="1">M$4*INDEX(INDIRECT("country"&amp;"["&amp;M$3&amp; "]"),'Country performance'!$A75)</f>
        <v>#REF!</v>
      </c>
      <c r="N37" s="41" t="e" cm="1">
        <f t="array" aca="1" ref="N37" ca="1">N$4*INDEX(INDIRECT("country"&amp;"["&amp;N$3&amp; "]"),'Country performance'!$A75)</f>
        <v>#REF!</v>
      </c>
      <c r="O37" s="41" t="e" cm="1">
        <f t="array" aca="1" ref="O37" ca="1">O$4*INDEX(INDIRECT("country"&amp;"["&amp;O$3&amp; "]"),'Country performance'!$A75)</f>
        <v>#REF!</v>
      </c>
      <c r="P37" s="41" t="e" cm="1">
        <f t="array" aca="1" ref="P37" ca="1">P$4*INDEX(INDIRECT("country"&amp;"["&amp;P$3&amp; "]"),'Country performance'!$A75)</f>
        <v>#REF!</v>
      </c>
      <c r="Q37" s="41" t="e" cm="1">
        <f t="array" aca="1" ref="Q37" ca="1">Q$4*INDEX(INDIRECT("country"&amp;"["&amp;Q$3&amp; "]"),'Country performance'!$A75)</f>
        <v>#REF!</v>
      </c>
      <c r="R37" t="s">
        <v>662</v>
      </c>
      <c r="S37" s="36">
        <f t="shared" ca="1" si="9"/>
        <v>0</v>
      </c>
      <c r="T37" s="43">
        <f t="shared" ca="1" si="7"/>
        <v>0</v>
      </c>
      <c r="U37">
        <f t="shared" ca="1" si="11"/>
        <v>0</v>
      </c>
      <c r="V37">
        <f t="shared" ca="1" si="11"/>
        <v>0</v>
      </c>
      <c r="W37">
        <f t="shared" ca="1" si="11"/>
        <v>0</v>
      </c>
      <c r="X37">
        <f t="shared" ca="1" si="11"/>
        <v>0</v>
      </c>
      <c r="Y37">
        <f t="shared" ca="1" si="11"/>
        <v>0</v>
      </c>
      <c r="Z37">
        <f t="shared" ca="1" si="11"/>
        <v>0</v>
      </c>
      <c r="AA37">
        <f t="shared" ca="1" si="11"/>
        <v>0</v>
      </c>
      <c r="AB37">
        <f t="shared" ca="1" si="11"/>
        <v>0</v>
      </c>
      <c r="AC37">
        <f t="shared" ca="1" si="11"/>
        <v>0</v>
      </c>
      <c r="AD37">
        <f t="shared" ca="1" si="11"/>
        <v>0</v>
      </c>
      <c r="AE37">
        <f t="shared" ca="1" si="11"/>
        <v>0</v>
      </c>
      <c r="AF37">
        <f t="shared" ca="1" si="11"/>
        <v>0</v>
      </c>
      <c r="AG37">
        <f t="shared" ca="1" si="11"/>
        <v>0</v>
      </c>
      <c r="AI37" s="40"/>
    </row>
    <row r="38" spans="1:35">
      <c r="A38" s="41">
        <f t="shared" ca="1" si="12"/>
        <v>0</v>
      </c>
      <c r="B38" s="42"/>
      <c r="C38" s="30">
        <f t="shared" ca="1" si="1"/>
        <v>0</v>
      </c>
      <c r="D38" s="30" t="str">
        <f>'Country performance'!B34</f>
        <v>Food Security Index (FSI) (2022)</v>
      </c>
      <c r="E38" s="41" t="e" cm="1">
        <f t="array" aca="1" ref="E38" ca="1">E$4*INDEX(INDIRECT("country"&amp;"["&amp;E$3&amp; "]"),'Country performance'!$A76)</f>
        <v>#REF!</v>
      </c>
      <c r="F38" s="41" t="e" cm="1">
        <f t="array" aca="1" ref="F38" ca="1">F$4*INDEX(INDIRECT("country"&amp;"["&amp;F$3&amp; "]"),'Country performance'!$A76)</f>
        <v>#REF!</v>
      </c>
      <c r="G38" s="41" t="e" cm="1">
        <f t="array" aca="1" ref="G38" ca="1">G$4*INDEX(INDIRECT("country"&amp;"["&amp;G$3&amp; "]"),'Country performance'!$A76)</f>
        <v>#REF!</v>
      </c>
      <c r="H38" s="41" t="e" cm="1">
        <f t="array" aca="1" ref="H38" ca="1">H$4*INDEX(INDIRECT("country"&amp;"["&amp;H$3&amp; "]"),'Country performance'!$A76)</f>
        <v>#REF!</v>
      </c>
      <c r="I38" s="41" t="e" cm="1">
        <f t="array" aca="1" ref="I38" ca="1">I$4*INDEX(INDIRECT("country"&amp;"["&amp;I$3&amp; "]"),'Country performance'!$A76)</f>
        <v>#REF!</v>
      </c>
      <c r="J38" s="41" t="e" cm="1">
        <f t="array" aca="1" ref="J38" ca="1">J$4*INDEX(INDIRECT("country"&amp;"["&amp;J$3&amp; "]"),'Country performance'!$A76)</f>
        <v>#REF!</v>
      </c>
      <c r="K38" s="41" t="e" cm="1">
        <f t="array" aca="1" ref="K38" ca="1">K$4*INDEX(INDIRECT("country"&amp;"["&amp;K$3&amp; "]"),'Country performance'!$A76)</f>
        <v>#REF!</v>
      </c>
      <c r="L38" s="41" t="e" cm="1">
        <f t="array" aca="1" ref="L38" ca="1">L$4*INDEX(INDIRECT("country"&amp;"["&amp;L$3&amp; "]"),'Country performance'!$A76)</f>
        <v>#REF!</v>
      </c>
      <c r="M38" s="41" t="e" cm="1">
        <f t="array" aca="1" ref="M38" ca="1">M$4*INDEX(INDIRECT("country"&amp;"["&amp;M$3&amp; "]"),'Country performance'!$A76)</f>
        <v>#REF!</v>
      </c>
      <c r="N38" s="41" t="e" cm="1">
        <f t="array" aca="1" ref="N38" ca="1">N$4*INDEX(INDIRECT("country"&amp;"["&amp;N$3&amp; "]"),'Country performance'!$A76)</f>
        <v>#REF!</v>
      </c>
      <c r="O38" s="41" t="e" cm="1">
        <f t="array" aca="1" ref="O38" ca="1">O$4*INDEX(INDIRECT("country"&amp;"["&amp;O$3&amp; "]"),'Country performance'!$A76)</f>
        <v>#REF!</v>
      </c>
      <c r="P38" s="41" t="e" cm="1">
        <f t="array" aca="1" ref="P38" ca="1">P$4*INDEX(INDIRECT("country"&amp;"["&amp;P$3&amp; "]"),'Country performance'!$A76)</f>
        <v>#REF!</v>
      </c>
      <c r="Q38" s="41" t="e" cm="1">
        <f t="array" aca="1" ref="Q38" ca="1">Q$4*INDEX(INDIRECT("country"&amp;"["&amp;Q$3&amp; "]"),'Country performance'!$A76)</f>
        <v>#REF!</v>
      </c>
      <c r="R38" t="s">
        <v>662</v>
      </c>
      <c r="S38" s="36">
        <f t="shared" ca="1" si="9"/>
        <v>0</v>
      </c>
      <c r="T38" s="43">
        <f t="shared" ca="1" si="7"/>
        <v>0</v>
      </c>
      <c r="U38">
        <f t="shared" ca="1" si="11"/>
        <v>0</v>
      </c>
      <c r="V38">
        <f t="shared" ca="1" si="11"/>
        <v>0</v>
      </c>
      <c r="W38">
        <f t="shared" ca="1" si="11"/>
        <v>0</v>
      </c>
      <c r="X38">
        <f t="shared" ca="1" si="11"/>
        <v>0</v>
      </c>
      <c r="Y38">
        <f t="shared" ca="1" si="11"/>
        <v>0</v>
      </c>
      <c r="Z38">
        <f t="shared" ca="1" si="11"/>
        <v>0</v>
      </c>
      <c r="AA38">
        <f t="shared" ca="1" si="11"/>
        <v>0</v>
      </c>
      <c r="AB38">
        <f t="shared" ca="1" si="11"/>
        <v>0</v>
      </c>
      <c r="AC38">
        <f t="shared" ca="1" si="11"/>
        <v>0</v>
      </c>
      <c r="AD38">
        <f t="shared" ca="1" si="11"/>
        <v>0</v>
      </c>
      <c r="AE38">
        <f t="shared" ca="1" si="11"/>
        <v>0</v>
      </c>
      <c r="AF38">
        <f t="shared" ca="1" si="11"/>
        <v>0</v>
      </c>
      <c r="AG38">
        <f t="shared" ca="1" si="11"/>
        <v>0</v>
      </c>
      <c r="AI38" s="40"/>
    </row>
    <row r="39" spans="1:35">
      <c r="A39" s="41">
        <f t="shared" ca="1" si="12"/>
        <v>0</v>
      </c>
      <c r="B39" s="42"/>
      <c r="C39" s="30">
        <f t="shared" ca="1" si="1"/>
        <v>0</v>
      </c>
      <c r="D39" s="30" t="str">
        <f>'Country performance'!B35</f>
        <v>Disease outbreaks?</v>
      </c>
      <c r="E39" s="41" t="e" cm="1">
        <f t="array" aca="1" ref="E39" ca="1">E$4*INDEX(INDIRECT("country"&amp;"["&amp;E$3&amp; "]"),'Country performance'!$A77)</f>
        <v>#REF!</v>
      </c>
      <c r="F39" s="41" t="e" cm="1">
        <f t="array" aca="1" ref="F39" ca="1">F$4*INDEX(INDIRECT("country"&amp;"["&amp;F$3&amp; "]"),'Country performance'!$A77)</f>
        <v>#REF!</v>
      </c>
      <c r="G39" s="41" t="e" cm="1">
        <f t="array" aca="1" ref="G39" ca="1">G$4*INDEX(INDIRECT("country"&amp;"["&amp;G$3&amp; "]"),'Country performance'!$A77)</f>
        <v>#REF!</v>
      </c>
      <c r="H39" s="41" t="e" cm="1">
        <f t="array" aca="1" ref="H39" ca="1">H$4*INDEX(INDIRECT("country"&amp;"["&amp;H$3&amp; "]"),'Country performance'!$A77)</f>
        <v>#REF!</v>
      </c>
      <c r="I39" s="41" t="e" cm="1">
        <f t="array" aca="1" ref="I39" ca="1">I$4*INDEX(INDIRECT("country"&amp;"["&amp;I$3&amp; "]"),'Country performance'!$A77)</f>
        <v>#REF!</v>
      </c>
      <c r="J39" s="41" t="e" cm="1">
        <f t="array" aca="1" ref="J39" ca="1">J$4*INDEX(INDIRECT("country"&amp;"["&amp;J$3&amp; "]"),'Country performance'!$A77)</f>
        <v>#REF!</v>
      </c>
      <c r="K39" s="41" t="e" cm="1">
        <f t="array" aca="1" ref="K39" ca="1">K$4*INDEX(INDIRECT("country"&amp;"["&amp;K$3&amp; "]"),'Country performance'!$A77)</f>
        <v>#REF!</v>
      </c>
      <c r="L39" s="41" t="e" cm="1">
        <f t="array" aca="1" ref="L39" ca="1">L$4*INDEX(INDIRECT("country"&amp;"["&amp;L$3&amp; "]"),'Country performance'!$A77)</f>
        <v>#REF!</v>
      </c>
      <c r="M39" s="41" t="e" cm="1">
        <f t="array" aca="1" ref="M39" ca="1">M$4*INDEX(INDIRECT("country"&amp;"["&amp;M$3&amp; "]"),'Country performance'!$A77)</f>
        <v>#REF!</v>
      </c>
      <c r="N39" s="41" t="e" cm="1">
        <f t="array" aca="1" ref="N39" ca="1">N$4*INDEX(INDIRECT("country"&amp;"["&amp;N$3&amp; "]"),'Country performance'!$A77)</f>
        <v>#REF!</v>
      </c>
      <c r="O39" s="41" t="e" cm="1">
        <f t="array" aca="1" ref="O39" ca="1">O$4*INDEX(INDIRECT("country"&amp;"["&amp;O$3&amp; "]"),'Country performance'!$A77)</f>
        <v>#REF!</v>
      </c>
      <c r="P39" s="41" t="e" cm="1">
        <f t="array" aca="1" ref="P39" ca="1">P$4*INDEX(INDIRECT("country"&amp;"["&amp;P$3&amp; "]"),'Country performance'!$A77)</f>
        <v>#REF!</v>
      </c>
      <c r="Q39" s="41" t="e" cm="1">
        <f t="array" aca="1" ref="Q39" ca="1">Q$4*INDEX(INDIRECT("country"&amp;"["&amp;Q$3&amp; "]"),'Country performance'!$A77)</f>
        <v>#REF!</v>
      </c>
      <c r="R39" t="s">
        <v>662</v>
      </c>
      <c r="S39" s="36">
        <f t="shared" ca="1" si="9"/>
        <v>0</v>
      </c>
      <c r="T39" s="43">
        <f t="shared" ca="1" si="7"/>
        <v>0</v>
      </c>
      <c r="U39">
        <f t="shared" ca="1" si="11"/>
        <v>0</v>
      </c>
      <c r="V39">
        <f t="shared" ca="1" si="11"/>
        <v>0</v>
      </c>
      <c r="W39">
        <f t="shared" ca="1" si="11"/>
        <v>0</v>
      </c>
      <c r="X39">
        <f t="shared" ca="1" si="11"/>
        <v>0</v>
      </c>
      <c r="Y39">
        <f t="shared" ca="1" si="11"/>
        <v>0</v>
      </c>
      <c r="Z39">
        <f t="shared" ca="1" si="11"/>
        <v>0</v>
      </c>
      <c r="AA39">
        <f t="shared" ca="1" si="11"/>
        <v>0</v>
      </c>
      <c r="AB39">
        <f t="shared" ca="1" si="11"/>
        <v>0</v>
      </c>
      <c r="AC39">
        <f t="shared" ca="1" si="11"/>
        <v>0</v>
      </c>
      <c r="AD39">
        <f t="shared" ca="1" si="11"/>
        <v>0</v>
      </c>
      <c r="AE39">
        <f t="shared" ca="1" si="11"/>
        <v>0</v>
      </c>
      <c r="AF39">
        <f t="shared" ca="1" si="11"/>
        <v>0</v>
      </c>
      <c r="AG39">
        <f t="shared" ca="1" si="11"/>
        <v>0</v>
      </c>
      <c r="AI39" s="40"/>
    </row>
    <row r="40" spans="1:35">
      <c r="A40" s="41">
        <f t="shared" ca="1" si="12"/>
        <v>0</v>
      </c>
      <c r="B40" s="42"/>
      <c r="C40" s="30">
        <f t="shared" ca="1" si="1"/>
        <v>0</v>
      </c>
      <c r="D40" s="30" t="str">
        <f>'Country performance'!B36</f>
        <v>Land-use regulation?</v>
      </c>
      <c r="E40" s="41" t="e" cm="1">
        <f t="array" aca="1" ref="E40" ca="1">E$4*INDEX(INDIRECT("country"&amp;"["&amp;E$3&amp; "]"),'Country performance'!$A78)</f>
        <v>#REF!</v>
      </c>
      <c r="F40" s="41" t="e" cm="1">
        <f t="array" aca="1" ref="F40" ca="1">F$4*INDEX(INDIRECT("country"&amp;"["&amp;F$3&amp; "]"),'Country performance'!$A78)</f>
        <v>#REF!</v>
      </c>
      <c r="G40" s="41" t="e" cm="1">
        <f t="array" aca="1" ref="G40" ca="1">G$4*INDEX(INDIRECT("country"&amp;"["&amp;G$3&amp; "]"),'Country performance'!$A78)</f>
        <v>#REF!</v>
      </c>
      <c r="H40" s="41" t="e" cm="1">
        <f t="array" aca="1" ref="H40" ca="1">H$4*INDEX(INDIRECT("country"&amp;"["&amp;H$3&amp; "]"),'Country performance'!$A78)</f>
        <v>#REF!</v>
      </c>
      <c r="I40" s="41" t="e" cm="1">
        <f t="array" aca="1" ref="I40" ca="1">I$4*INDEX(INDIRECT("country"&amp;"["&amp;I$3&amp; "]"),'Country performance'!$A78)</f>
        <v>#REF!</v>
      </c>
      <c r="J40" s="41" t="e" cm="1">
        <f t="array" aca="1" ref="J40" ca="1">J$4*INDEX(INDIRECT("country"&amp;"["&amp;J$3&amp; "]"),'Country performance'!$A78)</f>
        <v>#REF!</v>
      </c>
      <c r="K40" s="41" t="e" cm="1">
        <f t="array" aca="1" ref="K40" ca="1">K$4*INDEX(INDIRECT("country"&amp;"["&amp;K$3&amp; "]"),'Country performance'!$A78)</f>
        <v>#REF!</v>
      </c>
      <c r="L40" s="41" t="e" cm="1">
        <f t="array" aca="1" ref="L40" ca="1">L$4*INDEX(INDIRECT("country"&amp;"["&amp;L$3&amp; "]"),'Country performance'!$A78)</f>
        <v>#REF!</v>
      </c>
      <c r="M40" s="41" t="e" cm="1">
        <f t="array" aca="1" ref="M40" ca="1">M$4*INDEX(INDIRECT("country"&amp;"["&amp;M$3&amp; "]"),'Country performance'!$A78)</f>
        <v>#REF!</v>
      </c>
      <c r="N40" s="41" t="e" cm="1">
        <f t="array" aca="1" ref="N40" ca="1">N$4*INDEX(INDIRECT("country"&amp;"["&amp;N$3&amp; "]"),'Country performance'!$A78)</f>
        <v>#REF!</v>
      </c>
      <c r="O40" s="41" t="e" cm="1">
        <f t="array" aca="1" ref="O40" ca="1">O$4*INDEX(INDIRECT("country"&amp;"["&amp;O$3&amp; "]"),'Country performance'!$A78)</f>
        <v>#REF!</v>
      </c>
      <c r="P40" s="41" t="e" cm="1">
        <f t="array" aca="1" ref="P40" ca="1">P$4*INDEX(INDIRECT("country"&amp;"["&amp;P$3&amp; "]"),'Country performance'!$A78)</f>
        <v>#REF!</v>
      </c>
      <c r="Q40" s="41" t="e" cm="1">
        <f t="array" aca="1" ref="Q40" ca="1">Q$4*INDEX(INDIRECT("country"&amp;"["&amp;Q$3&amp; "]"),'Country performance'!$A78)</f>
        <v>#REF!</v>
      </c>
      <c r="R40" t="s">
        <v>662</v>
      </c>
      <c r="S40" s="36">
        <f t="shared" ca="1" si="9"/>
        <v>0</v>
      </c>
      <c r="T40" s="43">
        <f t="shared" ca="1" si="7"/>
        <v>0</v>
      </c>
      <c r="U40">
        <f t="shared" ca="1" si="11"/>
        <v>0</v>
      </c>
      <c r="V40">
        <f t="shared" ca="1" si="11"/>
        <v>0</v>
      </c>
      <c r="W40">
        <f t="shared" ca="1" si="11"/>
        <v>0</v>
      </c>
      <c r="X40">
        <f t="shared" ca="1" si="11"/>
        <v>0</v>
      </c>
      <c r="Y40">
        <f t="shared" ca="1" si="11"/>
        <v>0</v>
      </c>
      <c r="Z40">
        <f t="shared" ca="1" si="11"/>
        <v>0</v>
      </c>
      <c r="AA40">
        <f t="shared" ca="1" si="11"/>
        <v>0</v>
      </c>
      <c r="AB40">
        <f t="shared" ca="1" si="11"/>
        <v>0</v>
      </c>
      <c r="AC40">
        <f t="shared" ca="1" si="11"/>
        <v>0</v>
      </c>
      <c r="AD40">
        <f t="shared" ca="1" si="11"/>
        <v>0</v>
      </c>
      <c r="AE40">
        <f t="shared" ca="1" si="11"/>
        <v>0</v>
      </c>
      <c r="AF40">
        <f t="shared" ca="1" si="11"/>
        <v>0</v>
      </c>
      <c r="AG40">
        <f t="shared" ca="1" si="11"/>
        <v>0</v>
      </c>
      <c r="AI40" s="40"/>
    </row>
    <row r="41" spans="1:35">
      <c r="A41" s="41">
        <f t="shared" ca="1" si="12"/>
        <v>0</v>
      </c>
      <c r="B41" s="42"/>
      <c r="C41" s="30">
        <f t="shared" ca="1" si="1"/>
        <v>0</v>
      </c>
      <c r="D41" s="30">
        <f>'Country performance'!B37</f>
        <v>0</v>
      </c>
      <c r="E41" s="41" t="e" cm="1">
        <f t="array" aca="1" ref="E41" ca="1">E$4*INDEX(INDIRECT("country"&amp;"["&amp;E$3&amp; "]"),'Country performance'!$A79)</f>
        <v>#REF!</v>
      </c>
      <c r="F41" s="41" t="e" cm="1">
        <f t="array" aca="1" ref="F41" ca="1">F$4*INDEX(INDIRECT("country"&amp;"["&amp;F$3&amp; "]"),'Country performance'!$A79)</f>
        <v>#REF!</v>
      </c>
      <c r="G41" s="41" t="e" cm="1">
        <f t="array" aca="1" ref="G41" ca="1">G$4*INDEX(INDIRECT("country"&amp;"["&amp;G$3&amp; "]"),'Country performance'!$A79)</f>
        <v>#REF!</v>
      </c>
      <c r="H41" s="41" t="e" cm="1">
        <f t="array" aca="1" ref="H41" ca="1">H$4*INDEX(INDIRECT("country"&amp;"["&amp;H$3&amp; "]"),'Country performance'!$A79)</f>
        <v>#REF!</v>
      </c>
      <c r="I41" s="41" t="e" cm="1">
        <f t="array" aca="1" ref="I41" ca="1">I$4*INDEX(INDIRECT("country"&amp;"["&amp;I$3&amp; "]"),'Country performance'!$A79)</f>
        <v>#REF!</v>
      </c>
      <c r="J41" s="41" t="e" cm="1">
        <f t="array" aca="1" ref="J41" ca="1">J$4*INDEX(INDIRECT("country"&amp;"["&amp;J$3&amp; "]"),'Country performance'!$A79)</f>
        <v>#REF!</v>
      </c>
      <c r="K41" s="41" t="e" cm="1">
        <f t="array" aca="1" ref="K41" ca="1">K$4*INDEX(INDIRECT("country"&amp;"["&amp;K$3&amp; "]"),'Country performance'!$A79)</f>
        <v>#REF!</v>
      </c>
      <c r="L41" s="41" t="e" cm="1">
        <f t="array" aca="1" ref="L41" ca="1">L$4*INDEX(INDIRECT("country"&amp;"["&amp;L$3&amp; "]"),'Country performance'!$A79)</f>
        <v>#REF!</v>
      </c>
      <c r="M41" s="41" t="e" cm="1">
        <f t="array" aca="1" ref="M41" ca="1">M$4*INDEX(INDIRECT("country"&amp;"["&amp;M$3&amp; "]"),'Country performance'!$A79)</f>
        <v>#REF!</v>
      </c>
      <c r="N41" s="41" t="e" cm="1">
        <f t="array" aca="1" ref="N41" ca="1">N$4*INDEX(INDIRECT("country"&amp;"["&amp;N$3&amp; "]"),'Country performance'!$A79)</f>
        <v>#REF!</v>
      </c>
      <c r="O41" s="41" t="e" cm="1">
        <f t="array" aca="1" ref="O41" ca="1">O$4*INDEX(INDIRECT("country"&amp;"["&amp;O$3&amp; "]"),'Country performance'!$A79)</f>
        <v>#REF!</v>
      </c>
      <c r="P41" s="41" t="e" cm="1">
        <f t="array" aca="1" ref="P41" ca="1">P$4*INDEX(INDIRECT("country"&amp;"["&amp;P$3&amp; "]"),'Country performance'!$A79)</f>
        <v>#REF!</v>
      </c>
      <c r="Q41" s="41" t="e" cm="1">
        <f t="array" aca="1" ref="Q41" ca="1">Q$4*INDEX(INDIRECT("country"&amp;"["&amp;Q$3&amp; "]"),'Country performance'!$A79)</f>
        <v>#REF!</v>
      </c>
      <c r="R41" t="s">
        <v>662</v>
      </c>
      <c r="S41" s="36">
        <f t="shared" ca="1" si="9"/>
        <v>0</v>
      </c>
      <c r="T41" s="43">
        <f t="shared" ca="1" si="7"/>
        <v>0</v>
      </c>
      <c r="U41">
        <f t="shared" ca="1" si="11"/>
        <v>0</v>
      </c>
      <c r="V41">
        <f t="shared" ca="1" si="11"/>
        <v>0</v>
      </c>
      <c r="W41">
        <f t="shared" ca="1" si="11"/>
        <v>0</v>
      </c>
      <c r="X41">
        <f t="shared" ca="1" si="11"/>
        <v>0</v>
      </c>
      <c r="Y41">
        <f t="shared" ca="1" si="11"/>
        <v>0</v>
      </c>
      <c r="Z41">
        <f t="shared" ca="1" si="11"/>
        <v>0</v>
      </c>
      <c r="AA41">
        <f t="shared" ca="1" si="11"/>
        <v>0</v>
      </c>
      <c r="AB41">
        <f t="shared" ca="1" si="11"/>
        <v>0</v>
      </c>
      <c r="AC41">
        <f t="shared" ca="1" si="11"/>
        <v>0</v>
      </c>
      <c r="AD41">
        <f t="shared" ca="1" si="11"/>
        <v>0</v>
      </c>
      <c r="AE41">
        <f t="shared" ca="1" si="11"/>
        <v>0</v>
      </c>
      <c r="AF41">
        <f t="shared" ca="1" si="11"/>
        <v>0</v>
      </c>
      <c r="AG41">
        <f t="shared" ca="1" si="11"/>
        <v>0</v>
      </c>
      <c r="AI41" s="40"/>
    </row>
    <row r="42" spans="1:35">
      <c r="A42" s="41">
        <f t="shared" ca="1" si="12"/>
        <v>0</v>
      </c>
      <c r="B42" s="42"/>
      <c r="C42" s="30">
        <f t="shared" ca="1" si="1"/>
        <v>0</v>
      </c>
      <c r="D42" s="30">
        <f>'Country performance'!B38</f>
        <v>0</v>
      </c>
      <c r="E42" s="41" t="e" cm="1">
        <f t="array" aca="1" ref="E42" ca="1">E$4*INDEX(INDIRECT("country"&amp;"["&amp;E$3&amp; "]"),'Country performance'!$A80)</f>
        <v>#REF!</v>
      </c>
      <c r="F42" s="41" t="e" cm="1">
        <f t="array" aca="1" ref="F42" ca="1">F$4*INDEX(INDIRECT("country"&amp;"["&amp;F$3&amp; "]"),'Country performance'!$A80)</f>
        <v>#REF!</v>
      </c>
      <c r="G42" s="41" t="e" cm="1">
        <f t="array" aca="1" ref="G42" ca="1">G$4*INDEX(INDIRECT("country"&amp;"["&amp;G$3&amp; "]"),'Country performance'!$A80)</f>
        <v>#REF!</v>
      </c>
      <c r="H42" s="41" t="e" cm="1">
        <f t="array" aca="1" ref="H42" ca="1">H$4*INDEX(INDIRECT("country"&amp;"["&amp;H$3&amp; "]"),'Country performance'!$A80)</f>
        <v>#REF!</v>
      </c>
      <c r="I42" s="41" t="e" cm="1">
        <f t="array" aca="1" ref="I42" ca="1">I$4*INDEX(INDIRECT("country"&amp;"["&amp;I$3&amp; "]"),'Country performance'!$A80)</f>
        <v>#REF!</v>
      </c>
      <c r="J42" s="41" t="e" cm="1">
        <f t="array" aca="1" ref="J42" ca="1">J$4*INDEX(INDIRECT("country"&amp;"["&amp;J$3&amp; "]"),'Country performance'!$A80)</f>
        <v>#REF!</v>
      </c>
      <c r="K42" s="41" t="e" cm="1">
        <f t="array" aca="1" ref="K42" ca="1">K$4*INDEX(INDIRECT("country"&amp;"["&amp;K$3&amp; "]"),'Country performance'!$A80)</f>
        <v>#REF!</v>
      </c>
      <c r="L42" s="41" t="e" cm="1">
        <f t="array" aca="1" ref="L42" ca="1">L$4*INDEX(INDIRECT("country"&amp;"["&amp;L$3&amp; "]"),'Country performance'!$A80)</f>
        <v>#REF!</v>
      </c>
      <c r="M42" s="41" t="e" cm="1">
        <f t="array" aca="1" ref="M42" ca="1">M$4*INDEX(INDIRECT("country"&amp;"["&amp;M$3&amp; "]"),'Country performance'!$A80)</f>
        <v>#REF!</v>
      </c>
      <c r="N42" s="41" t="e" cm="1">
        <f t="array" aca="1" ref="N42" ca="1">N$4*INDEX(INDIRECT("country"&amp;"["&amp;N$3&amp; "]"),'Country performance'!$A80)</f>
        <v>#REF!</v>
      </c>
      <c r="O42" s="41" t="e" cm="1">
        <f t="array" aca="1" ref="O42" ca="1">O$4*INDEX(INDIRECT("country"&amp;"["&amp;O$3&amp; "]"),'Country performance'!$A80)</f>
        <v>#REF!</v>
      </c>
      <c r="P42" s="41" t="e" cm="1">
        <f t="array" aca="1" ref="P42" ca="1">P$4*INDEX(INDIRECT("country"&amp;"["&amp;P$3&amp; "]"),'Country performance'!$A80)</f>
        <v>#REF!</v>
      </c>
      <c r="Q42" s="41" t="e" cm="1">
        <f t="array" aca="1" ref="Q42" ca="1">Q$4*INDEX(INDIRECT("country"&amp;"["&amp;Q$3&amp; "]"),'Country performance'!$A80)</f>
        <v>#REF!</v>
      </c>
      <c r="R42" t="s">
        <v>662</v>
      </c>
      <c r="S42" s="36">
        <f t="shared" ca="1" si="9"/>
        <v>0</v>
      </c>
      <c r="T42" s="43">
        <f t="shared" ca="1" si="7"/>
        <v>0</v>
      </c>
      <c r="U42">
        <f t="shared" ca="1" si="11"/>
        <v>0</v>
      </c>
      <c r="V42">
        <f t="shared" ca="1" si="11"/>
        <v>0</v>
      </c>
      <c r="W42">
        <f t="shared" ca="1" si="11"/>
        <v>0</v>
      </c>
      <c r="X42">
        <f t="shared" ca="1" si="11"/>
        <v>0</v>
      </c>
      <c r="Y42">
        <f t="shared" ca="1" si="11"/>
        <v>0</v>
      </c>
      <c r="Z42">
        <f t="shared" ca="1" si="11"/>
        <v>0</v>
      </c>
      <c r="AA42">
        <f t="shared" ca="1" si="11"/>
        <v>0</v>
      </c>
      <c r="AB42">
        <f t="shared" ca="1" si="11"/>
        <v>0</v>
      </c>
      <c r="AC42">
        <f t="shared" ca="1" si="11"/>
        <v>0</v>
      </c>
      <c r="AD42">
        <f t="shared" ca="1" si="11"/>
        <v>0</v>
      </c>
      <c r="AE42">
        <f t="shared" ca="1" si="11"/>
        <v>0</v>
      </c>
      <c r="AF42">
        <f t="shared" ca="1" si="11"/>
        <v>0</v>
      </c>
      <c r="AG42">
        <f t="shared" ca="1" si="11"/>
        <v>0</v>
      </c>
      <c r="AI42" s="40"/>
    </row>
    <row r="43" spans="1:35">
      <c r="A43" s="41">
        <f t="shared" ca="1" si="12"/>
        <v>0</v>
      </c>
      <c r="B43" s="42"/>
      <c r="C43" s="30">
        <f t="shared" ca="1" si="1"/>
        <v>0</v>
      </c>
      <c r="D43" s="30">
        <f>'Country performance'!B39</f>
        <v>0</v>
      </c>
      <c r="E43" s="41" t="e" cm="1">
        <f t="array" aca="1" ref="E43" ca="1">E$4*INDEX(INDIRECT("country"&amp;"["&amp;E$3&amp; "]"),'Country performance'!$A81)</f>
        <v>#REF!</v>
      </c>
      <c r="F43" s="41" t="e" cm="1">
        <f t="array" aca="1" ref="F43" ca="1">F$4*INDEX(INDIRECT("country"&amp;"["&amp;F$3&amp; "]"),'Country performance'!$A81)</f>
        <v>#REF!</v>
      </c>
      <c r="G43" s="41" t="e" cm="1">
        <f t="array" aca="1" ref="G43" ca="1">G$4*INDEX(INDIRECT("country"&amp;"["&amp;G$3&amp; "]"),'Country performance'!$A81)</f>
        <v>#REF!</v>
      </c>
      <c r="H43" s="41" t="e" cm="1">
        <f t="array" aca="1" ref="H43" ca="1">H$4*INDEX(INDIRECT("country"&amp;"["&amp;H$3&amp; "]"),'Country performance'!$A81)</f>
        <v>#REF!</v>
      </c>
      <c r="I43" s="41" t="e" cm="1">
        <f t="array" aca="1" ref="I43" ca="1">I$4*INDEX(INDIRECT("country"&amp;"["&amp;I$3&amp; "]"),'Country performance'!$A81)</f>
        <v>#REF!</v>
      </c>
      <c r="J43" s="41" t="e" cm="1">
        <f t="array" aca="1" ref="J43" ca="1">J$4*INDEX(INDIRECT("country"&amp;"["&amp;J$3&amp; "]"),'Country performance'!$A81)</f>
        <v>#REF!</v>
      </c>
      <c r="K43" s="41" t="e" cm="1">
        <f t="array" aca="1" ref="K43" ca="1">K$4*INDEX(INDIRECT("country"&amp;"["&amp;K$3&amp; "]"),'Country performance'!$A81)</f>
        <v>#REF!</v>
      </c>
      <c r="L43" s="41" t="e" cm="1">
        <f t="array" aca="1" ref="L43" ca="1">L$4*INDEX(INDIRECT("country"&amp;"["&amp;L$3&amp; "]"),'Country performance'!$A81)</f>
        <v>#REF!</v>
      </c>
      <c r="M43" s="41" t="e" cm="1">
        <f t="array" aca="1" ref="M43" ca="1">M$4*INDEX(INDIRECT("country"&amp;"["&amp;M$3&amp; "]"),'Country performance'!$A81)</f>
        <v>#REF!</v>
      </c>
      <c r="N43" s="41" t="e" cm="1">
        <f t="array" aca="1" ref="N43" ca="1">N$4*INDEX(INDIRECT("country"&amp;"["&amp;N$3&amp; "]"),'Country performance'!$A81)</f>
        <v>#REF!</v>
      </c>
      <c r="O43" s="41" t="e" cm="1">
        <f t="array" aca="1" ref="O43" ca="1">O$4*INDEX(INDIRECT("country"&amp;"["&amp;O$3&amp; "]"),'Country performance'!$A81)</f>
        <v>#REF!</v>
      </c>
      <c r="P43" s="41" t="e" cm="1">
        <f t="array" aca="1" ref="P43" ca="1">P$4*INDEX(INDIRECT("country"&amp;"["&amp;P$3&amp; "]"),'Country performance'!$A81)</f>
        <v>#REF!</v>
      </c>
      <c r="Q43" s="41" t="e" cm="1">
        <f t="array" aca="1" ref="Q43" ca="1">Q$4*INDEX(INDIRECT("country"&amp;"["&amp;Q$3&amp; "]"),'Country performance'!$A81)</f>
        <v>#REF!</v>
      </c>
      <c r="R43" t="s">
        <v>662</v>
      </c>
      <c r="S43" s="36">
        <f t="shared" ca="1" si="9"/>
        <v>0</v>
      </c>
      <c r="T43" s="43">
        <f t="shared" ca="1" si="7"/>
        <v>0</v>
      </c>
      <c r="U43">
        <f t="shared" ca="1" si="11"/>
        <v>0</v>
      </c>
      <c r="V43">
        <f t="shared" ca="1" si="11"/>
        <v>0</v>
      </c>
      <c r="W43">
        <f t="shared" ca="1" si="11"/>
        <v>0</v>
      </c>
      <c r="X43">
        <f t="shared" ca="1" si="11"/>
        <v>0</v>
      </c>
      <c r="Y43">
        <f t="shared" ca="1" si="11"/>
        <v>0</v>
      </c>
      <c r="Z43">
        <f t="shared" ca="1" si="11"/>
        <v>0</v>
      </c>
      <c r="AA43">
        <f t="shared" ca="1" si="11"/>
        <v>0</v>
      </c>
      <c r="AB43">
        <f t="shared" ca="1" si="11"/>
        <v>0</v>
      </c>
      <c r="AC43">
        <f t="shared" ca="1" si="11"/>
        <v>0</v>
      </c>
      <c r="AD43">
        <f t="shared" ca="1" si="11"/>
        <v>0</v>
      </c>
      <c r="AE43">
        <f t="shared" ca="1" si="11"/>
        <v>0</v>
      </c>
      <c r="AF43">
        <f t="shared" ca="1" si="11"/>
        <v>0</v>
      </c>
      <c r="AG43">
        <f t="shared" ca="1" si="11"/>
        <v>0</v>
      </c>
      <c r="AI43" s="40"/>
    </row>
    <row r="44" spans="1:35">
      <c r="A44" s="41">
        <f t="shared" ca="1" si="12"/>
        <v>0</v>
      </c>
      <c r="B44" s="42"/>
      <c r="C44" s="30">
        <f t="shared" ca="1" si="1"/>
        <v>0</v>
      </c>
      <c r="D44" s="30">
        <f>'Country performance'!B40</f>
        <v>0</v>
      </c>
      <c r="E44" s="41" t="e" cm="1">
        <f t="array" aca="1" ref="E44" ca="1">E$4*INDEX(INDIRECT("country"&amp;"["&amp;E$3&amp; "]"),'Country performance'!$A82)</f>
        <v>#REF!</v>
      </c>
      <c r="F44" s="41" t="e" cm="1">
        <f t="array" aca="1" ref="F44" ca="1">F$4*INDEX(INDIRECT("country"&amp;"["&amp;F$3&amp; "]"),'Country performance'!$A82)</f>
        <v>#REF!</v>
      </c>
      <c r="G44" s="41" t="e" cm="1">
        <f t="array" aca="1" ref="G44" ca="1">G$4*INDEX(INDIRECT("country"&amp;"["&amp;G$3&amp; "]"),'Country performance'!$A82)</f>
        <v>#REF!</v>
      </c>
      <c r="H44" s="41" t="e" cm="1">
        <f t="array" aca="1" ref="H44" ca="1">H$4*INDEX(INDIRECT("country"&amp;"["&amp;H$3&amp; "]"),'Country performance'!$A82)</f>
        <v>#REF!</v>
      </c>
      <c r="I44" s="41" t="e" cm="1">
        <f t="array" aca="1" ref="I44" ca="1">I$4*INDEX(INDIRECT("country"&amp;"["&amp;I$3&amp; "]"),'Country performance'!$A82)</f>
        <v>#REF!</v>
      </c>
      <c r="J44" s="41" t="e" cm="1">
        <f t="array" aca="1" ref="J44" ca="1">J$4*INDEX(INDIRECT("country"&amp;"["&amp;J$3&amp; "]"),'Country performance'!$A82)</f>
        <v>#REF!</v>
      </c>
      <c r="K44" s="41" t="e" cm="1">
        <f t="array" aca="1" ref="K44" ca="1">K$4*INDEX(INDIRECT("country"&amp;"["&amp;K$3&amp; "]"),'Country performance'!$A82)</f>
        <v>#REF!</v>
      </c>
      <c r="L44" s="41" t="e" cm="1">
        <f t="array" aca="1" ref="L44" ca="1">L$4*INDEX(INDIRECT("country"&amp;"["&amp;L$3&amp; "]"),'Country performance'!$A82)</f>
        <v>#REF!</v>
      </c>
      <c r="M44" s="41" t="e" cm="1">
        <f t="array" aca="1" ref="M44" ca="1">M$4*INDEX(INDIRECT("country"&amp;"["&amp;M$3&amp; "]"),'Country performance'!$A82)</f>
        <v>#REF!</v>
      </c>
      <c r="N44" s="41" t="e" cm="1">
        <f t="array" aca="1" ref="N44" ca="1">N$4*INDEX(INDIRECT("country"&amp;"["&amp;N$3&amp; "]"),'Country performance'!$A82)</f>
        <v>#REF!</v>
      </c>
      <c r="O44" s="41" t="e" cm="1">
        <f t="array" aca="1" ref="O44" ca="1">O$4*INDEX(INDIRECT("country"&amp;"["&amp;O$3&amp; "]"),'Country performance'!$A82)</f>
        <v>#REF!</v>
      </c>
      <c r="P44" s="41" t="e" cm="1">
        <f t="array" aca="1" ref="P44" ca="1">P$4*INDEX(INDIRECT("country"&amp;"["&amp;P$3&amp; "]"),'Country performance'!$A82)</f>
        <v>#REF!</v>
      </c>
      <c r="Q44" s="41" t="e" cm="1">
        <f t="array" aca="1" ref="Q44" ca="1">Q$4*INDEX(INDIRECT("country"&amp;"["&amp;Q$3&amp; "]"),'Country performance'!$A82)</f>
        <v>#REF!</v>
      </c>
      <c r="R44" t="s">
        <v>662</v>
      </c>
      <c r="S44" s="36">
        <f t="shared" ca="1" si="9"/>
        <v>0</v>
      </c>
      <c r="T44" s="43">
        <f t="shared" ca="1" si="7"/>
        <v>0</v>
      </c>
      <c r="U44">
        <f t="shared" ca="1" si="11"/>
        <v>0</v>
      </c>
      <c r="V44">
        <f t="shared" ca="1" si="11"/>
        <v>0</v>
      </c>
      <c r="W44">
        <f t="shared" ca="1" si="11"/>
        <v>0</v>
      </c>
      <c r="X44">
        <f t="shared" ca="1" si="11"/>
        <v>0</v>
      </c>
      <c r="Y44">
        <f t="shared" ca="1" si="11"/>
        <v>0</v>
      </c>
      <c r="Z44">
        <f t="shared" ca="1" si="11"/>
        <v>0</v>
      </c>
      <c r="AA44">
        <f t="shared" ca="1" si="11"/>
        <v>0</v>
      </c>
      <c r="AB44">
        <f t="shared" ca="1" si="11"/>
        <v>0</v>
      </c>
      <c r="AC44">
        <f t="shared" ca="1" si="11"/>
        <v>0</v>
      </c>
      <c r="AD44">
        <f t="shared" ca="1" si="11"/>
        <v>0</v>
      </c>
      <c r="AE44">
        <f t="shared" ca="1" si="11"/>
        <v>0</v>
      </c>
      <c r="AF44">
        <f t="shared" ca="1" si="11"/>
        <v>0</v>
      </c>
      <c r="AG44">
        <f t="shared" ca="1" si="11"/>
        <v>0</v>
      </c>
      <c r="AI44" s="40"/>
    </row>
    <row r="45" spans="1:35">
      <c r="A45" s="41">
        <f t="shared" ca="1" si="12"/>
        <v>0</v>
      </c>
      <c r="B45" s="42"/>
      <c r="C45" s="30">
        <f t="shared" ca="1" si="1"/>
        <v>0</v>
      </c>
      <c r="D45" s="30">
        <f>'Country performance'!B41</f>
        <v>0</v>
      </c>
      <c r="E45" s="41" t="e" cm="1">
        <f t="array" aca="1" ref="E45" ca="1">E$4*INDEX(INDIRECT("country"&amp;"["&amp;E$3&amp; "]"),'Country performance'!$A83)</f>
        <v>#REF!</v>
      </c>
      <c r="F45" s="41" t="e" cm="1">
        <f t="array" aca="1" ref="F45" ca="1">F$4*INDEX(INDIRECT("country"&amp;"["&amp;F$3&amp; "]"),'Country performance'!$A83)</f>
        <v>#REF!</v>
      </c>
      <c r="G45" s="41" t="e" cm="1">
        <f t="array" aca="1" ref="G45" ca="1">G$4*INDEX(INDIRECT("country"&amp;"["&amp;G$3&amp; "]"),'Country performance'!$A83)</f>
        <v>#REF!</v>
      </c>
      <c r="H45" s="41" t="e" cm="1">
        <f t="array" aca="1" ref="H45" ca="1">H$4*INDEX(INDIRECT("country"&amp;"["&amp;H$3&amp; "]"),'Country performance'!$A83)</f>
        <v>#REF!</v>
      </c>
      <c r="I45" s="41" t="e" cm="1">
        <f t="array" aca="1" ref="I45" ca="1">I$4*INDEX(INDIRECT("country"&amp;"["&amp;I$3&amp; "]"),'Country performance'!$A83)</f>
        <v>#REF!</v>
      </c>
      <c r="J45" s="41" t="e" cm="1">
        <f t="array" aca="1" ref="J45" ca="1">J$4*INDEX(INDIRECT("country"&amp;"["&amp;J$3&amp; "]"),'Country performance'!$A83)</f>
        <v>#REF!</v>
      </c>
      <c r="K45" s="41" t="e" cm="1">
        <f t="array" aca="1" ref="K45" ca="1">K$4*INDEX(INDIRECT("country"&amp;"["&amp;K$3&amp; "]"),'Country performance'!$A83)</f>
        <v>#REF!</v>
      </c>
      <c r="L45" s="41" t="e" cm="1">
        <f t="array" aca="1" ref="L45" ca="1">L$4*INDEX(INDIRECT("country"&amp;"["&amp;L$3&amp; "]"),'Country performance'!$A83)</f>
        <v>#REF!</v>
      </c>
      <c r="M45" s="41" t="e" cm="1">
        <f t="array" aca="1" ref="M45" ca="1">M$4*INDEX(INDIRECT("country"&amp;"["&amp;M$3&amp; "]"),'Country performance'!$A83)</f>
        <v>#REF!</v>
      </c>
      <c r="N45" s="41" t="e" cm="1">
        <f t="array" aca="1" ref="N45" ca="1">N$4*INDEX(INDIRECT("country"&amp;"["&amp;N$3&amp; "]"),'Country performance'!$A83)</f>
        <v>#REF!</v>
      </c>
      <c r="O45" s="41" t="e" cm="1">
        <f t="array" aca="1" ref="O45" ca="1">O$4*INDEX(INDIRECT("country"&amp;"["&amp;O$3&amp; "]"),'Country performance'!$A83)</f>
        <v>#REF!</v>
      </c>
      <c r="P45" s="41" t="e" cm="1">
        <f t="array" aca="1" ref="P45" ca="1">P$4*INDEX(INDIRECT("country"&amp;"["&amp;P$3&amp; "]"),'Country performance'!$A83)</f>
        <v>#REF!</v>
      </c>
      <c r="Q45" s="41" t="e" cm="1">
        <f t="array" aca="1" ref="Q45" ca="1">Q$4*INDEX(INDIRECT("country"&amp;"["&amp;Q$3&amp; "]"),'Country performance'!$A83)</f>
        <v>#REF!</v>
      </c>
      <c r="R45" t="s">
        <v>662</v>
      </c>
      <c r="S45" s="36">
        <f t="shared" ca="1" si="9"/>
        <v>0</v>
      </c>
      <c r="T45" s="43">
        <f t="shared" ca="1" si="7"/>
        <v>0</v>
      </c>
      <c r="U45">
        <f t="shared" ca="1" si="11"/>
        <v>0</v>
      </c>
      <c r="V45">
        <f t="shared" ca="1" si="11"/>
        <v>0</v>
      </c>
      <c r="W45">
        <f t="shared" ca="1" si="11"/>
        <v>0</v>
      </c>
      <c r="X45">
        <f t="shared" ca="1" si="11"/>
        <v>0</v>
      </c>
      <c r="Y45">
        <f t="shared" ca="1" si="11"/>
        <v>0</v>
      </c>
      <c r="Z45">
        <f t="shared" ca="1" si="11"/>
        <v>0</v>
      </c>
      <c r="AA45">
        <f t="shared" ca="1" si="11"/>
        <v>0</v>
      </c>
      <c r="AB45">
        <f t="shared" ca="1" si="11"/>
        <v>0</v>
      </c>
      <c r="AC45">
        <f t="shared" ca="1" si="11"/>
        <v>0</v>
      </c>
      <c r="AD45">
        <f t="shared" ca="1" si="11"/>
        <v>0</v>
      </c>
      <c r="AE45">
        <f t="shared" ca="1" si="11"/>
        <v>0</v>
      </c>
      <c r="AF45">
        <f t="shared" ca="1" si="11"/>
        <v>0</v>
      </c>
      <c r="AG45">
        <f t="shared" ca="1" si="11"/>
        <v>0</v>
      </c>
      <c r="AI45" s="40"/>
    </row>
    <row r="46" spans="1:35">
      <c r="A46" s="41"/>
      <c r="B46" s="42"/>
      <c r="C46" s="30"/>
      <c r="D46" s="30"/>
      <c r="E46" s="41"/>
      <c r="F46" s="41"/>
      <c r="G46" s="41"/>
      <c r="H46" s="41"/>
      <c r="I46" s="41"/>
      <c r="J46" s="41"/>
      <c r="K46" s="41"/>
      <c r="L46" s="41"/>
      <c r="M46" s="41"/>
      <c r="N46" s="41"/>
      <c r="O46" s="41"/>
      <c r="P46" s="41"/>
      <c r="Q46" s="41"/>
      <c r="S46" s="53"/>
      <c r="T46" s="43"/>
      <c r="AI46" s="40"/>
    </row>
    <row r="47" spans="1:35">
      <c r="A47" s="41"/>
      <c r="B47" s="42"/>
      <c r="C47" s="30"/>
      <c r="D47" s="30"/>
      <c r="E47" s="41"/>
      <c r="F47" s="41"/>
      <c r="G47" s="41"/>
      <c r="H47" s="41"/>
      <c r="I47" s="41"/>
      <c r="J47" s="41"/>
      <c r="K47" s="41"/>
      <c r="L47" s="41"/>
      <c r="M47" s="41"/>
      <c r="N47" s="41"/>
      <c r="O47" s="41"/>
      <c r="P47" s="41"/>
      <c r="Q47" s="41"/>
      <c r="S47" s="53"/>
      <c r="T47" s="43"/>
      <c r="AI47" s="40"/>
    </row>
    <row r="48" spans="1:35" ht="15" thickBot="1">
      <c r="A48" s="44">
        <f>S5</f>
        <v>0</v>
      </c>
      <c r="D48" t="str">
        <f>R5</f>
        <v xml:space="preserve">Total subjected to export restrictions </v>
      </c>
      <c r="T48" s="43"/>
      <c r="AI48" s="45"/>
    </row>
    <row r="49" spans="1:35" ht="15" thickBot="1">
      <c r="A49" s="27"/>
    </row>
    <row r="50" spans="1:35" ht="15" thickBot="1">
      <c r="A50" s="103" t="s">
        <v>656</v>
      </c>
      <c r="B50" s="30" t="s">
        <v>657</v>
      </c>
      <c r="C50" s="30" t="str">
        <f>T50</f>
        <v>% of market represented</v>
      </c>
      <c r="D50" s="65" t="s">
        <v>663</v>
      </c>
      <c r="E50" s="31"/>
      <c r="F50" s="31"/>
      <c r="G50" s="31"/>
      <c r="H50" s="31"/>
      <c r="I50" s="31"/>
      <c r="J50" s="31"/>
      <c r="K50" s="31"/>
      <c r="L50" s="31"/>
      <c r="M50" s="31"/>
      <c r="N50" s="31"/>
      <c r="O50" s="31"/>
      <c r="P50" s="31"/>
      <c r="Q50" s="31"/>
      <c r="T50" s="32" t="s">
        <v>659</v>
      </c>
      <c r="U50">
        <f t="shared" ref="U50:AE50" si="13">E50</f>
        <v>0</v>
      </c>
      <c r="V50">
        <f t="shared" si="13"/>
        <v>0</v>
      </c>
      <c r="W50">
        <f t="shared" si="13"/>
        <v>0</v>
      </c>
      <c r="X50">
        <f t="shared" si="13"/>
        <v>0</v>
      </c>
      <c r="Y50">
        <f t="shared" si="13"/>
        <v>0</v>
      </c>
      <c r="Z50">
        <f t="shared" si="13"/>
        <v>0</v>
      </c>
      <c r="AA50">
        <f t="shared" si="13"/>
        <v>0</v>
      </c>
      <c r="AB50">
        <f t="shared" si="13"/>
        <v>0</v>
      </c>
      <c r="AC50">
        <f t="shared" si="13"/>
        <v>0</v>
      </c>
      <c r="AD50">
        <f t="shared" si="13"/>
        <v>0</v>
      </c>
      <c r="AE50">
        <f t="shared" si="13"/>
        <v>0</v>
      </c>
      <c r="AF50">
        <f>P50</f>
        <v>0</v>
      </c>
      <c r="AG50">
        <f>Q50</f>
        <v>0</v>
      </c>
      <c r="AI50" s="33"/>
    </row>
    <row r="51" spans="1:35">
      <c r="A51" s="103"/>
      <c r="B51" s="30">
        <f>S51</f>
        <v>0</v>
      </c>
      <c r="C51" s="30">
        <f t="shared" ref="C51:C92" si="14">T51</f>
        <v>0</v>
      </c>
      <c r="D51" s="30" t="s">
        <v>660</v>
      </c>
      <c r="E51" s="34"/>
      <c r="F51" s="34"/>
      <c r="G51" s="34"/>
      <c r="H51" s="34"/>
      <c r="I51" s="34"/>
      <c r="J51" s="34"/>
      <c r="K51" s="34"/>
      <c r="L51" s="35"/>
      <c r="M51" s="35"/>
      <c r="N51" s="35"/>
      <c r="O51" s="35"/>
      <c r="P51" s="35"/>
      <c r="Q51" s="35"/>
      <c r="R51" t="s">
        <v>661</v>
      </c>
      <c r="S51" s="36">
        <f>SUM(U51:AG51)</f>
        <v>0</v>
      </c>
      <c r="T51" s="37">
        <f>SUM($E51:Q51)</f>
        <v>0</v>
      </c>
      <c r="U51">
        <f t="shared" ref="U51:AE51" si="15">(100*E51)^2</f>
        <v>0</v>
      </c>
      <c r="V51">
        <f t="shared" si="15"/>
        <v>0</v>
      </c>
      <c r="W51">
        <f t="shared" si="15"/>
        <v>0</v>
      </c>
      <c r="X51">
        <f t="shared" si="15"/>
        <v>0</v>
      </c>
      <c r="Y51">
        <f t="shared" si="15"/>
        <v>0</v>
      </c>
      <c r="Z51">
        <f t="shared" si="15"/>
        <v>0</v>
      </c>
      <c r="AA51">
        <f t="shared" si="15"/>
        <v>0</v>
      </c>
      <c r="AB51">
        <f t="shared" si="15"/>
        <v>0</v>
      </c>
      <c r="AC51">
        <f t="shared" si="15"/>
        <v>0</v>
      </c>
      <c r="AD51">
        <f t="shared" si="15"/>
        <v>0</v>
      </c>
      <c r="AE51">
        <f t="shared" si="15"/>
        <v>0</v>
      </c>
      <c r="AF51">
        <f>(100*P51)^2</f>
        <v>0</v>
      </c>
      <c r="AG51">
        <f>(100*Q51)^2</f>
        <v>0</v>
      </c>
      <c r="AI51" s="33"/>
    </row>
    <row r="52" spans="1:35">
      <c r="A52" s="30"/>
      <c r="B52" s="30"/>
      <c r="C52" s="30">
        <f>T52</f>
        <v>0</v>
      </c>
      <c r="D52" s="30" t="s">
        <v>127</v>
      </c>
      <c r="E52" s="38"/>
      <c r="F52" s="38"/>
      <c r="G52" s="38"/>
      <c r="H52" s="38"/>
      <c r="I52" s="38"/>
      <c r="J52" s="38"/>
      <c r="K52" s="38"/>
      <c r="L52" s="39"/>
      <c r="M52" s="39"/>
      <c r="N52" s="39"/>
      <c r="O52" s="39"/>
      <c r="P52" s="39"/>
      <c r="Q52" s="39"/>
      <c r="R52" s="31" t="s">
        <v>647</v>
      </c>
      <c r="S52" s="36">
        <f t="shared" ref="S52:S62" si="16">SUM(U52:AG52)</f>
        <v>0</v>
      </c>
      <c r="U52">
        <f>IF(E52&lt;&gt;"Yes",0,E$51)</f>
        <v>0</v>
      </c>
      <c r="V52">
        <f t="shared" ref="V52:AG52" si="17">IF(F52&lt;&gt;"Yes",0,F$51)</f>
        <v>0</v>
      </c>
      <c r="W52">
        <f t="shared" si="17"/>
        <v>0</v>
      </c>
      <c r="X52">
        <f t="shared" si="17"/>
        <v>0</v>
      </c>
      <c r="Y52">
        <f t="shared" si="17"/>
        <v>0</v>
      </c>
      <c r="Z52">
        <f t="shared" si="17"/>
        <v>0</v>
      </c>
      <c r="AA52">
        <f t="shared" si="17"/>
        <v>0</v>
      </c>
      <c r="AB52">
        <f t="shared" si="17"/>
        <v>0</v>
      </c>
      <c r="AC52">
        <f t="shared" si="17"/>
        <v>0</v>
      </c>
      <c r="AD52">
        <f t="shared" si="17"/>
        <v>0</v>
      </c>
      <c r="AE52">
        <f t="shared" si="17"/>
        <v>0</v>
      </c>
      <c r="AF52">
        <f t="shared" si="17"/>
        <v>0</v>
      </c>
      <c r="AG52">
        <f t="shared" si="17"/>
        <v>0</v>
      </c>
      <c r="AI52" s="40"/>
    </row>
    <row r="53" spans="1:35">
      <c r="A53" s="41">
        <f t="shared" ref="A53:A66" ca="1" si="18">_xlfn.AGGREGATE(9,6,E53:Q53)</f>
        <v>0</v>
      </c>
      <c r="B53" s="42"/>
      <c r="C53" s="30">
        <f t="shared" ca="1" si="14"/>
        <v>0</v>
      </c>
      <c r="D53" s="30" t="str">
        <f>'Country performance'!B2</f>
        <v>WGI - Political stability &amp; absence of Violence/terrorism (2020)</v>
      </c>
      <c r="E53" s="41" t="e" cm="1">
        <f t="array" aca="1" ref="E53" ca="1">E$51*INDEX(INDIRECT("country"&amp;"["&amp;E$50&amp; "]"),'Country performance'!$A44)</f>
        <v>#REF!</v>
      </c>
      <c r="F53" s="41" t="e" cm="1">
        <f t="array" aca="1" ref="F53" ca="1">F$51*INDEX(INDIRECT("country"&amp;"["&amp;F$50&amp; "]"),'Country performance'!$A44)</f>
        <v>#REF!</v>
      </c>
      <c r="G53" s="41" t="e" cm="1">
        <f t="array" aca="1" ref="G53" ca="1">G$51*INDEX(INDIRECT("country"&amp;"["&amp;G$50&amp; "]"),'Country performance'!$A44)</f>
        <v>#REF!</v>
      </c>
      <c r="H53" s="41" t="e" cm="1">
        <f t="array" aca="1" ref="H53" ca="1">H$51*INDEX(INDIRECT("country"&amp;"["&amp;H$50&amp; "]"),'Country performance'!$A44)</f>
        <v>#REF!</v>
      </c>
      <c r="I53" s="41" t="e" cm="1">
        <f t="array" aca="1" ref="I53" ca="1">I$51*INDEX(INDIRECT("country"&amp;"["&amp;I$50&amp; "]"),'Country performance'!$A44)</f>
        <v>#REF!</v>
      </c>
      <c r="J53" s="41" t="e" cm="1">
        <f t="array" aca="1" ref="J53" ca="1">J$51*INDEX(INDIRECT("country"&amp;"["&amp;J$50&amp; "]"),'Country performance'!$A44)</f>
        <v>#REF!</v>
      </c>
      <c r="K53" s="41" t="e" cm="1">
        <f t="array" aca="1" ref="K53" ca="1">K$51*INDEX(INDIRECT("country"&amp;"["&amp;K$50&amp; "]"),'Country performance'!$A44)</f>
        <v>#REF!</v>
      </c>
      <c r="L53" s="41" t="e" cm="1">
        <f t="array" aca="1" ref="L53" ca="1">L$51*INDEX(INDIRECT("country"&amp;"["&amp;L$50&amp; "]"),'Country performance'!$A44)</f>
        <v>#REF!</v>
      </c>
      <c r="M53" s="41" t="e" cm="1">
        <f t="array" aca="1" ref="M53" ca="1">M$51*INDEX(INDIRECT("country"&amp;"["&amp;M$50&amp; "]"),'Country performance'!$A44)</f>
        <v>#REF!</v>
      </c>
      <c r="N53" s="41" t="e" cm="1">
        <f t="array" aca="1" ref="N53" ca="1">N$51*INDEX(INDIRECT("country"&amp;"["&amp;N$50&amp; "]"),'Country performance'!$A44)</f>
        <v>#REF!</v>
      </c>
      <c r="O53" s="41" t="e" cm="1">
        <f t="array" aca="1" ref="O53" ca="1">O$51*INDEX(INDIRECT("country"&amp;"["&amp;O$50&amp; "]"),'Country performance'!$A44)</f>
        <v>#REF!</v>
      </c>
      <c r="P53" s="41" t="e" cm="1">
        <f t="array" aca="1" ref="P53" ca="1">P$51*INDEX(INDIRECT("country"&amp;"["&amp;P$50&amp; "]"),'Country performance'!$A44)</f>
        <v>#REF!</v>
      </c>
      <c r="Q53" s="41" t="e" cm="1">
        <f t="array" aca="1" ref="Q53" ca="1">Q$51*INDEX(INDIRECT("country"&amp;"["&amp;Q$50&amp; "]"),'Country performance'!$A44)</f>
        <v>#REF!</v>
      </c>
      <c r="R53" t="s">
        <v>662</v>
      </c>
      <c r="S53" s="36">
        <f t="shared" ca="1" si="16"/>
        <v>0</v>
      </c>
      <c r="T53" s="43">
        <f ca="1">T$51-S53</f>
        <v>0</v>
      </c>
      <c r="U53">
        <f ca="1">IFERROR((E53/E53-1),E$51)</f>
        <v>0</v>
      </c>
      <c r="V53">
        <f t="shared" ref="V53:AG68" ca="1" si="19">IFERROR((F53/F53-1),F$51)</f>
        <v>0</v>
      </c>
      <c r="W53">
        <f t="shared" ca="1" si="19"/>
        <v>0</v>
      </c>
      <c r="X53">
        <f t="shared" ca="1" si="19"/>
        <v>0</v>
      </c>
      <c r="Y53">
        <f t="shared" ca="1" si="19"/>
        <v>0</v>
      </c>
      <c r="Z53">
        <f t="shared" ca="1" si="19"/>
        <v>0</v>
      </c>
      <c r="AA53">
        <f t="shared" ca="1" si="19"/>
        <v>0</v>
      </c>
      <c r="AB53">
        <f t="shared" ca="1" si="19"/>
        <v>0</v>
      </c>
      <c r="AC53">
        <f t="shared" ca="1" si="19"/>
        <v>0</v>
      </c>
      <c r="AD53">
        <f t="shared" ca="1" si="19"/>
        <v>0</v>
      </c>
      <c r="AE53">
        <f t="shared" ca="1" si="19"/>
        <v>0</v>
      </c>
      <c r="AF53">
        <f t="shared" ca="1" si="19"/>
        <v>0</v>
      </c>
      <c r="AG53">
        <f t="shared" ca="1" si="19"/>
        <v>0</v>
      </c>
      <c r="AI53" s="40"/>
    </row>
    <row r="54" spans="1:35">
      <c r="A54" s="41">
        <f t="shared" ca="1" si="18"/>
        <v>0</v>
      </c>
      <c r="B54" s="42"/>
      <c r="C54" s="30">
        <f t="shared" ca="1" si="14"/>
        <v>0</v>
      </c>
      <c r="D54" s="30" t="str">
        <f>'Country performance'!B3</f>
        <v>WGI - Government effectiveness (2020)</v>
      </c>
      <c r="E54" s="41" t="e" cm="1">
        <f t="array" aca="1" ref="E54" ca="1">E$51*INDEX(INDIRECT("country"&amp;"["&amp;E$50&amp; "]"),'Country performance'!$A45)</f>
        <v>#REF!</v>
      </c>
      <c r="F54" s="41" t="e" cm="1">
        <f t="array" aca="1" ref="F54" ca="1">F$51*INDEX(INDIRECT("country"&amp;"["&amp;F$50&amp; "]"),'Country performance'!$A45)</f>
        <v>#REF!</v>
      </c>
      <c r="G54" s="41" t="e" cm="1">
        <f t="array" aca="1" ref="G54" ca="1">G$51*INDEX(INDIRECT("country"&amp;"["&amp;G$50&amp; "]"),'Country performance'!$A45)</f>
        <v>#REF!</v>
      </c>
      <c r="H54" s="41" t="e" cm="1">
        <f t="array" aca="1" ref="H54" ca="1">H$51*INDEX(INDIRECT("country"&amp;"["&amp;H$50&amp; "]"),'Country performance'!$A45)</f>
        <v>#REF!</v>
      </c>
      <c r="I54" s="41" t="e" cm="1">
        <f t="array" aca="1" ref="I54" ca="1">I$51*INDEX(INDIRECT("country"&amp;"["&amp;I$50&amp; "]"),'Country performance'!$A45)</f>
        <v>#REF!</v>
      </c>
      <c r="J54" s="41" t="e" cm="1">
        <f t="array" aca="1" ref="J54" ca="1">J$51*INDEX(INDIRECT("country"&amp;"["&amp;J$50&amp; "]"),'Country performance'!$A45)</f>
        <v>#REF!</v>
      </c>
      <c r="K54" s="41" t="e" cm="1">
        <f t="array" aca="1" ref="K54" ca="1">K$51*INDEX(INDIRECT("country"&amp;"["&amp;K$50&amp; "]"),'Country performance'!$A45)</f>
        <v>#REF!</v>
      </c>
      <c r="L54" s="41" t="e" cm="1">
        <f t="array" aca="1" ref="L54" ca="1">L$51*INDEX(INDIRECT("country"&amp;"["&amp;L$50&amp; "]"),'Country performance'!$A45)</f>
        <v>#REF!</v>
      </c>
      <c r="M54" s="41" t="e" cm="1">
        <f t="array" aca="1" ref="M54" ca="1">M$51*INDEX(INDIRECT("country"&amp;"["&amp;M$50&amp; "]"),'Country performance'!$A45)</f>
        <v>#REF!</v>
      </c>
      <c r="N54" s="41" t="e" cm="1">
        <f t="array" aca="1" ref="N54" ca="1">N$51*INDEX(INDIRECT("country"&amp;"["&amp;N$50&amp; "]"),'Country performance'!$A45)</f>
        <v>#REF!</v>
      </c>
      <c r="O54" s="41" t="e" cm="1">
        <f t="array" aca="1" ref="O54" ca="1">O$51*INDEX(INDIRECT("country"&amp;"["&amp;O$50&amp; "]"),'Country performance'!$A45)</f>
        <v>#REF!</v>
      </c>
      <c r="P54" s="41" t="e" cm="1">
        <f t="array" aca="1" ref="P54" ca="1">P$51*INDEX(INDIRECT("country"&amp;"["&amp;P$50&amp; "]"),'Country performance'!$A45)</f>
        <v>#REF!</v>
      </c>
      <c r="Q54" s="41" t="e" cm="1">
        <f t="array" aca="1" ref="Q54" ca="1">Q$51*INDEX(INDIRECT("country"&amp;"["&amp;Q$50&amp; "]"),'Country performance'!$A45)</f>
        <v>#REF!</v>
      </c>
      <c r="R54" t="s">
        <v>662</v>
      </c>
      <c r="S54" s="36">
        <f t="shared" ca="1" si="16"/>
        <v>0</v>
      </c>
      <c r="T54" s="43">
        <f t="shared" ref="T54:T92" ca="1" si="20">T$51-S54</f>
        <v>0</v>
      </c>
      <c r="U54">
        <f t="shared" ref="U54:AG77" ca="1" si="21">IFERROR((E54/E54-1),E$51)</f>
        <v>0</v>
      </c>
      <c r="V54">
        <f t="shared" ca="1" si="19"/>
        <v>0</v>
      </c>
      <c r="W54">
        <f t="shared" ca="1" si="19"/>
        <v>0</v>
      </c>
      <c r="X54">
        <f t="shared" ca="1" si="19"/>
        <v>0</v>
      </c>
      <c r="Y54">
        <f t="shared" ca="1" si="19"/>
        <v>0</v>
      </c>
      <c r="Z54">
        <f t="shared" ca="1" si="19"/>
        <v>0</v>
      </c>
      <c r="AA54">
        <f t="shared" ca="1" si="19"/>
        <v>0</v>
      </c>
      <c r="AB54">
        <f t="shared" ca="1" si="19"/>
        <v>0</v>
      </c>
      <c r="AC54">
        <f t="shared" ca="1" si="19"/>
        <v>0</v>
      </c>
      <c r="AD54">
        <f t="shared" ca="1" si="19"/>
        <v>0</v>
      </c>
      <c r="AE54">
        <f t="shared" ca="1" si="19"/>
        <v>0</v>
      </c>
      <c r="AF54">
        <f t="shared" ca="1" si="19"/>
        <v>0</v>
      </c>
      <c r="AG54">
        <f t="shared" ca="1" si="19"/>
        <v>0</v>
      </c>
      <c r="AI54" s="40"/>
    </row>
    <row r="55" spans="1:35">
      <c r="A55" s="41">
        <f t="shared" ca="1" si="18"/>
        <v>0</v>
      </c>
      <c r="B55" s="42"/>
      <c r="C55" s="30">
        <f t="shared" ca="1" si="14"/>
        <v>0</v>
      </c>
      <c r="D55" s="30" t="str">
        <f>'Country performance'!B4</f>
        <v>WGI - Regulatory Quality (2020)</v>
      </c>
      <c r="E55" s="41" t="e" cm="1">
        <f t="array" aca="1" ref="E55" ca="1">E$51*INDEX(INDIRECT("country"&amp;"["&amp;E$50&amp; "]"),'Country performance'!$A46)</f>
        <v>#REF!</v>
      </c>
      <c r="F55" s="41" t="e" cm="1">
        <f t="array" aca="1" ref="F55" ca="1">F$51*INDEX(INDIRECT("country"&amp;"["&amp;F$50&amp; "]"),'Country performance'!$A46)</f>
        <v>#REF!</v>
      </c>
      <c r="G55" s="41" t="e" cm="1">
        <f t="array" aca="1" ref="G55" ca="1">G$51*INDEX(INDIRECT("country"&amp;"["&amp;G$50&amp; "]"),'Country performance'!$A46)</f>
        <v>#REF!</v>
      </c>
      <c r="H55" s="41" t="e" cm="1">
        <f t="array" aca="1" ref="H55" ca="1">H$51*INDEX(INDIRECT("country"&amp;"["&amp;H$50&amp; "]"),'Country performance'!$A46)</f>
        <v>#REF!</v>
      </c>
      <c r="I55" s="41" t="e" cm="1">
        <f t="array" aca="1" ref="I55" ca="1">I$51*INDEX(INDIRECT("country"&amp;"["&amp;I$50&amp; "]"),'Country performance'!$A46)</f>
        <v>#REF!</v>
      </c>
      <c r="J55" s="41" t="e" cm="1">
        <f t="array" aca="1" ref="J55" ca="1">J$51*INDEX(INDIRECT("country"&amp;"["&amp;J$50&amp; "]"),'Country performance'!$A46)</f>
        <v>#REF!</v>
      </c>
      <c r="K55" s="41" t="e" cm="1">
        <f t="array" aca="1" ref="K55" ca="1">K$51*INDEX(INDIRECT("country"&amp;"["&amp;K$50&amp; "]"),'Country performance'!$A46)</f>
        <v>#REF!</v>
      </c>
      <c r="L55" s="41" t="e" cm="1">
        <f t="array" aca="1" ref="L55" ca="1">L$51*INDEX(INDIRECT("country"&amp;"["&amp;L$50&amp; "]"),'Country performance'!$A46)</f>
        <v>#REF!</v>
      </c>
      <c r="M55" s="41" t="e" cm="1">
        <f t="array" aca="1" ref="M55" ca="1">M$51*INDEX(INDIRECT("country"&amp;"["&amp;M$50&amp; "]"),'Country performance'!$A46)</f>
        <v>#REF!</v>
      </c>
      <c r="N55" s="41" t="e" cm="1">
        <f t="array" aca="1" ref="N55" ca="1">N$51*INDEX(INDIRECT("country"&amp;"["&amp;N$50&amp; "]"),'Country performance'!$A46)</f>
        <v>#REF!</v>
      </c>
      <c r="O55" s="41" t="e" cm="1">
        <f t="array" aca="1" ref="O55" ca="1">O$51*INDEX(INDIRECT("country"&amp;"["&amp;O$50&amp; "]"),'Country performance'!$A46)</f>
        <v>#REF!</v>
      </c>
      <c r="P55" s="41" t="e" cm="1">
        <f t="array" aca="1" ref="P55" ca="1">P$51*INDEX(INDIRECT("country"&amp;"["&amp;P$50&amp; "]"),'Country performance'!$A46)</f>
        <v>#REF!</v>
      </c>
      <c r="Q55" s="41" t="e" cm="1">
        <f t="array" aca="1" ref="Q55" ca="1">Q$51*INDEX(INDIRECT("country"&amp;"["&amp;Q$50&amp; "]"),'Country performance'!$A46)</f>
        <v>#REF!</v>
      </c>
      <c r="R55" t="s">
        <v>662</v>
      </c>
      <c r="S55" s="36">
        <f t="shared" ca="1" si="16"/>
        <v>0</v>
      </c>
      <c r="T55" s="43">
        <f t="shared" ca="1" si="20"/>
        <v>0</v>
      </c>
      <c r="U55">
        <f t="shared" ca="1" si="21"/>
        <v>0</v>
      </c>
      <c r="V55">
        <f t="shared" ca="1" si="19"/>
        <v>0</v>
      </c>
      <c r="W55">
        <f t="shared" ca="1" si="19"/>
        <v>0</v>
      </c>
      <c r="X55">
        <f t="shared" ca="1" si="19"/>
        <v>0</v>
      </c>
      <c r="Y55">
        <f t="shared" ca="1" si="19"/>
        <v>0</v>
      </c>
      <c r="Z55">
        <f t="shared" ca="1" si="19"/>
        <v>0</v>
      </c>
      <c r="AA55">
        <f t="shared" ca="1" si="19"/>
        <v>0</v>
      </c>
      <c r="AB55">
        <f t="shared" ca="1" si="19"/>
        <v>0</v>
      </c>
      <c r="AC55">
        <f t="shared" ca="1" si="19"/>
        <v>0</v>
      </c>
      <c r="AD55">
        <f t="shared" ca="1" si="19"/>
        <v>0</v>
      </c>
      <c r="AE55">
        <f t="shared" ca="1" si="19"/>
        <v>0</v>
      </c>
      <c r="AF55">
        <f t="shared" ca="1" si="19"/>
        <v>0</v>
      </c>
      <c r="AG55">
        <f t="shared" ca="1" si="19"/>
        <v>0</v>
      </c>
      <c r="AI55" s="40"/>
    </row>
    <row r="56" spans="1:35">
      <c r="A56" s="41">
        <f t="shared" ca="1" si="18"/>
        <v>0</v>
      </c>
      <c r="B56" s="42"/>
      <c r="C56" s="30">
        <f t="shared" ca="1" si="14"/>
        <v>0</v>
      </c>
      <c r="D56" s="30" t="str">
        <f>'Country performance'!B5</f>
        <v>WGI - Rule of law (2020)</v>
      </c>
      <c r="E56" s="41" t="e" cm="1">
        <f t="array" aca="1" ref="E56" ca="1">E$51*INDEX(INDIRECT("country"&amp;"["&amp;E$50&amp; "]"),'Country performance'!$A47)</f>
        <v>#REF!</v>
      </c>
      <c r="F56" s="41" t="e" cm="1">
        <f t="array" aca="1" ref="F56" ca="1">F$51*INDEX(INDIRECT("country"&amp;"["&amp;F$50&amp; "]"),'Country performance'!$A47)</f>
        <v>#REF!</v>
      </c>
      <c r="G56" s="41" t="e" cm="1">
        <f t="array" aca="1" ref="G56" ca="1">G$51*INDEX(INDIRECT("country"&amp;"["&amp;G$50&amp; "]"),'Country performance'!$A47)</f>
        <v>#REF!</v>
      </c>
      <c r="H56" s="41" t="e" cm="1">
        <f t="array" aca="1" ref="H56" ca="1">H$51*INDEX(INDIRECT("country"&amp;"["&amp;H$50&amp; "]"),'Country performance'!$A47)</f>
        <v>#REF!</v>
      </c>
      <c r="I56" s="41" t="e" cm="1">
        <f t="array" aca="1" ref="I56" ca="1">I$51*INDEX(INDIRECT("country"&amp;"["&amp;I$50&amp; "]"),'Country performance'!$A47)</f>
        <v>#REF!</v>
      </c>
      <c r="J56" s="41" t="e" cm="1">
        <f t="array" aca="1" ref="J56" ca="1">J$51*INDEX(INDIRECT("country"&amp;"["&amp;J$50&amp; "]"),'Country performance'!$A47)</f>
        <v>#REF!</v>
      </c>
      <c r="K56" s="41" t="e" cm="1">
        <f t="array" aca="1" ref="K56" ca="1">K$51*INDEX(INDIRECT("country"&amp;"["&amp;K$50&amp; "]"),'Country performance'!$A47)</f>
        <v>#REF!</v>
      </c>
      <c r="L56" s="41" t="e" cm="1">
        <f t="array" aca="1" ref="L56" ca="1">L$51*INDEX(INDIRECT("country"&amp;"["&amp;L$50&amp; "]"),'Country performance'!$A47)</f>
        <v>#REF!</v>
      </c>
      <c r="M56" s="41" t="e" cm="1">
        <f t="array" aca="1" ref="M56" ca="1">M$51*INDEX(INDIRECT("country"&amp;"["&amp;M$50&amp; "]"),'Country performance'!$A47)</f>
        <v>#REF!</v>
      </c>
      <c r="N56" s="41" t="e" cm="1">
        <f t="array" aca="1" ref="N56" ca="1">N$51*INDEX(INDIRECT("country"&amp;"["&amp;N$50&amp; "]"),'Country performance'!$A47)</f>
        <v>#REF!</v>
      </c>
      <c r="O56" s="41" t="e" cm="1">
        <f t="array" aca="1" ref="O56" ca="1">O$51*INDEX(INDIRECT("country"&amp;"["&amp;O$50&amp; "]"),'Country performance'!$A47)</f>
        <v>#REF!</v>
      </c>
      <c r="P56" s="41" t="e" cm="1">
        <f t="array" aca="1" ref="P56" ca="1">P$51*INDEX(INDIRECT("country"&amp;"["&amp;P$50&amp; "]"),'Country performance'!$A47)</f>
        <v>#REF!</v>
      </c>
      <c r="Q56" s="41" t="e" cm="1">
        <f t="array" aca="1" ref="Q56" ca="1">Q$51*INDEX(INDIRECT("country"&amp;"["&amp;Q$50&amp; "]"),'Country performance'!$A47)</f>
        <v>#REF!</v>
      </c>
      <c r="R56" t="s">
        <v>662</v>
      </c>
      <c r="S56" s="36">
        <f t="shared" ca="1" si="16"/>
        <v>0</v>
      </c>
      <c r="T56" s="43">
        <f t="shared" ca="1" si="20"/>
        <v>0</v>
      </c>
      <c r="U56">
        <f t="shared" ca="1" si="21"/>
        <v>0</v>
      </c>
      <c r="V56">
        <f t="shared" ca="1" si="19"/>
        <v>0</v>
      </c>
      <c r="W56">
        <f t="shared" ca="1" si="19"/>
        <v>0</v>
      </c>
      <c r="X56">
        <f t="shared" ca="1" si="19"/>
        <v>0</v>
      </c>
      <c r="Y56">
        <f t="shared" ca="1" si="19"/>
        <v>0</v>
      </c>
      <c r="Z56">
        <f t="shared" ca="1" si="19"/>
        <v>0</v>
      </c>
      <c r="AA56">
        <f t="shared" ca="1" si="19"/>
        <v>0</v>
      </c>
      <c r="AB56">
        <f t="shared" ca="1" si="19"/>
        <v>0</v>
      </c>
      <c r="AC56">
        <f t="shared" ca="1" si="19"/>
        <v>0</v>
      </c>
      <c r="AD56">
        <f t="shared" ca="1" si="19"/>
        <v>0</v>
      </c>
      <c r="AE56">
        <f t="shared" ca="1" si="19"/>
        <v>0</v>
      </c>
      <c r="AF56">
        <f t="shared" ca="1" si="19"/>
        <v>0</v>
      </c>
      <c r="AG56">
        <f t="shared" ca="1" si="19"/>
        <v>0</v>
      </c>
      <c r="AI56" s="40"/>
    </row>
    <row r="57" spans="1:35">
      <c r="A57" s="41">
        <f t="shared" ca="1" si="18"/>
        <v>0</v>
      </c>
      <c r="B57" s="42"/>
      <c r="C57" s="30">
        <f t="shared" ca="1" si="14"/>
        <v>0</v>
      </c>
      <c r="D57" s="30" t="str">
        <f>'Country performance'!B6</f>
        <v>WGI - Control of corruption (2020)</v>
      </c>
      <c r="E57" s="41" t="e" cm="1">
        <f t="array" aca="1" ref="E57" ca="1">E$51*INDEX(INDIRECT("country"&amp;"["&amp;E$50&amp; "]"),'Country performance'!$A48)</f>
        <v>#REF!</v>
      </c>
      <c r="F57" s="41" t="e" cm="1">
        <f t="array" aca="1" ref="F57" ca="1">F$51*INDEX(INDIRECT("country"&amp;"["&amp;F$50&amp; "]"),'Country performance'!$A48)</f>
        <v>#REF!</v>
      </c>
      <c r="G57" s="41" t="e" cm="1">
        <f t="array" aca="1" ref="G57" ca="1">G$51*INDEX(INDIRECT("country"&amp;"["&amp;G$50&amp; "]"),'Country performance'!$A48)</f>
        <v>#REF!</v>
      </c>
      <c r="H57" s="41" t="e" cm="1">
        <f t="array" aca="1" ref="H57" ca="1">H$51*INDEX(INDIRECT("country"&amp;"["&amp;H$50&amp; "]"),'Country performance'!$A48)</f>
        <v>#REF!</v>
      </c>
      <c r="I57" s="41" t="e" cm="1">
        <f t="array" aca="1" ref="I57" ca="1">I$51*INDEX(INDIRECT("country"&amp;"["&amp;I$50&amp; "]"),'Country performance'!$A48)</f>
        <v>#REF!</v>
      </c>
      <c r="J57" s="41" t="e" cm="1">
        <f t="array" aca="1" ref="J57" ca="1">J$51*INDEX(INDIRECT("country"&amp;"["&amp;J$50&amp; "]"),'Country performance'!$A48)</f>
        <v>#REF!</v>
      </c>
      <c r="K57" s="41" t="e" cm="1">
        <f t="array" aca="1" ref="K57" ca="1">K$51*INDEX(INDIRECT("country"&amp;"["&amp;K$50&amp; "]"),'Country performance'!$A48)</f>
        <v>#REF!</v>
      </c>
      <c r="L57" s="41" t="e" cm="1">
        <f t="array" aca="1" ref="L57" ca="1">L$51*INDEX(INDIRECT("country"&amp;"["&amp;L$50&amp; "]"),'Country performance'!$A48)</f>
        <v>#REF!</v>
      </c>
      <c r="M57" s="41" t="e" cm="1">
        <f t="array" aca="1" ref="M57" ca="1">M$51*INDEX(INDIRECT("country"&amp;"["&amp;M$50&amp; "]"),'Country performance'!$A48)</f>
        <v>#REF!</v>
      </c>
      <c r="N57" s="41" t="e" cm="1">
        <f t="array" aca="1" ref="N57" ca="1">N$51*INDEX(INDIRECT("country"&amp;"["&amp;N$50&amp; "]"),'Country performance'!$A48)</f>
        <v>#REF!</v>
      </c>
      <c r="O57" s="41" t="e" cm="1">
        <f t="array" aca="1" ref="O57" ca="1">O$51*INDEX(INDIRECT("country"&amp;"["&amp;O$50&amp; "]"),'Country performance'!$A48)</f>
        <v>#REF!</v>
      </c>
      <c r="P57" s="41" t="e" cm="1">
        <f t="array" aca="1" ref="P57" ca="1">P$51*INDEX(INDIRECT("country"&amp;"["&amp;P$50&amp; "]"),'Country performance'!$A48)</f>
        <v>#REF!</v>
      </c>
      <c r="Q57" s="41" t="e" cm="1">
        <f t="array" aca="1" ref="Q57" ca="1">Q$51*INDEX(INDIRECT("country"&amp;"["&amp;Q$50&amp; "]"),'Country performance'!$A48)</f>
        <v>#REF!</v>
      </c>
      <c r="R57" t="s">
        <v>662</v>
      </c>
      <c r="S57" s="36">
        <f t="shared" ca="1" si="16"/>
        <v>0</v>
      </c>
      <c r="T57" s="43">
        <f t="shared" ca="1" si="20"/>
        <v>0</v>
      </c>
      <c r="U57">
        <f t="shared" ca="1" si="21"/>
        <v>0</v>
      </c>
      <c r="V57">
        <f t="shared" ca="1" si="19"/>
        <v>0</v>
      </c>
      <c r="W57">
        <f t="shared" ca="1" si="19"/>
        <v>0</v>
      </c>
      <c r="X57">
        <f t="shared" ca="1" si="19"/>
        <v>0</v>
      </c>
      <c r="Y57">
        <f t="shared" ca="1" si="19"/>
        <v>0</v>
      </c>
      <c r="Z57">
        <f t="shared" ca="1" si="19"/>
        <v>0</v>
      </c>
      <c r="AA57">
        <f t="shared" ca="1" si="19"/>
        <v>0</v>
      </c>
      <c r="AB57">
        <f t="shared" ca="1" si="19"/>
        <v>0</v>
      </c>
      <c r="AC57">
        <f t="shared" ca="1" si="19"/>
        <v>0</v>
      </c>
      <c r="AD57">
        <f t="shared" ca="1" si="19"/>
        <v>0</v>
      </c>
      <c r="AE57">
        <f t="shared" ca="1" si="19"/>
        <v>0</v>
      </c>
      <c r="AF57">
        <f t="shared" ca="1" si="19"/>
        <v>0</v>
      </c>
      <c r="AG57">
        <f t="shared" ca="1" si="19"/>
        <v>0</v>
      </c>
      <c r="AI57" s="40"/>
    </row>
    <row r="58" spans="1:35">
      <c r="A58" s="41">
        <f t="shared" ca="1" si="18"/>
        <v>0</v>
      </c>
      <c r="B58" s="42"/>
      <c r="C58" s="30">
        <f t="shared" ca="1" si="14"/>
        <v>0</v>
      </c>
      <c r="D58" s="30" t="str">
        <f>'Country performance'!B7</f>
        <v>WGI - Voice and Accountability (2020)</v>
      </c>
      <c r="E58" s="41" t="e" cm="1">
        <f t="array" aca="1" ref="E58" ca="1">E$51*INDEX(INDIRECT("country"&amp;"["&amp;E$50&amp; "]"),'Country performance'!$A49)</f>
        <v>#REF!</v>
      </c>
      <c r="F58" s="41" t="e" cm="1">
        <f t="array" aca="1" ref="F58" ca="1">F$51*INDEX(INDIRECT("country"&amp;"["&amp;F$50&amp; "]"),'Country performance'!$A49)</f>
        <v>#REF!</v>
      </c>
      <c r="G58" s="41" t="e" cm="1">
        <f t="array" aca="1" ref="G58" ca="1">G$51*INDEX(INDIRECT("country"&amp;"["&amp;G$50&amp; "]"),'Country performance'!$A49)</f>
        <v>#REF!</v>
      </c>
      <c r="H58" s="41" t="e" cm="1">
        <f t="array" aca="1" ref="H58" ca="1">H$51*INDEX(INDIRECT("country"&amp;"["&amp;H$50&amp; "]"),'Country performance'!$A49)</f>
        <v>#REF!</v>
      </c>
      <c r="I58" s="41" t="e" cm="1">
        <f t="array" aca="1" ref="I58" ca="1">I$51*INDEX(INDIRECT("country"&amp;"["&amp;I$50&amp; "]"),'Country performance'!$A49)</f>
        <v>#REF!</v>
      </c>
      <c r="J58" s="41" t="e" cm="1">
        <f t="array" aca="1" ref="J58" ca="1">J$51*INDEX(INDIRECT("country"&amp;"["&amp;J$50&amp; "]"),'Country performance'!$A49)</f>
        <v>#REF!</v>
      </c>
      <c r="K58" s="41" t="e" cm="1">
        <f t="array" aca="1" ref="K58" ca="1">K$51*INDEX(INDIRECT("country"&amp;"["&amp;K$50&amp; "]"),'Country performance'!$A49)</f>
        <v>#REF!</v>
      </c>
      <c r="L58" s="41" t="e" cm="1">
        <f t="array" aca="1" ref="L58" ca="1">L$51*INDEX(INDIRECT("country"&amp;"["&amp;L$50&amp; "]"),'Country performance'!$A49)</f>
        <v>#REF!</v>
      </c>
      <c r="M58" s="41" t="e" cm="1">
        <f t="array" aca="1" ref="M58" ca="1">M$51*INDEX(INDIRECT("country"&amp;"["&amp;M$50&amp; "]"),'Country performance'!$A49)</f>
        <v>#REF!</v>
      </c>
      <c r="N58" s="41" t="e" cm="1">
        <f t="array" aca="1" ref="N58" ca="1">N$51*INDEX(INDIRECT("country"&amp;"["&amp;N$50&amp; "]"),'Country performance'!$A49)</f>
        <v>#REF!</v>
      </c>
      <c r="O58" s="41" t="e" cm="1">
        <f t="array" aca="1" ref="O58" ca="1">O$51*INDEX(INDIRECT("country"&amp;"["&amp;O$50&amp; "]"),'Country performance'!$A49)</f>
        <v>#REF!</v>
      </c>
      <c r="P58" s="41" t="e" cm="1">
        <f t="array" aca="1" ref="P58" ca="1">P$51*INDEX(INDIRECT("country"&amp;"["&amp;P$50&amp; "]"),'Country performance'!$A49)</f>
        <v>#REF!</v>
      </c>
      <c r="Q58" s="41" t="e" cm="1">
        <f t="array" aca="1" ref="Q58" ca="1">Q$51*INDEX(INDIRECT("country"&amp;"["&amp;Q$50&amp; "]"),'Country performance'!$A49)</f>
        <v>#REF!</v>
      </c>
      <c r="R58" t="s">
        <v>662</v>
      </c>
      <c r="S58" s="36">
        <f t="shared" ca="1" si="16"/>
        <v>0</v>
      </c>
      <c r="T58" s="43">
        <f t="shared" ca="1" si="20"/>
        <v>0</v>
      </c>
      <c r="U58">
        <f t="shared" ca="1" si="21"/>
        <v>0</v>
      </c>
      <c r="V58">
        <f t="shared" ca="1" si="19"/>
        <v>0</v>
      </c>
      <c r="W58">
        <f t="shared" ca="1" si="19"/>
        <v>0</v>
      </c>
      <c r="X58">
        <f t="shared" ca="1" si="19"/>
        <v>0</v>
      </c>
      <c r="Y58">
        <f t="shared" ca="1" si="19"/>
        <v>0</v>
      </c>
      <c r="Z58">
        <f t="shared" ca="1" si="19"/>
        <v>0</v>
      </c>
      <c r="AA58">
        <f t="shared" ca="1" si="19"/>
        <v>0</v>
      </c>
      <c r="AB58">
        <f t="shared" ca="1" si="19"/>
        <v>0</v>
      </c>
      <c r="AC58">
        <f t="shared" ca="1" si="19"/>
        <v>0</v>
      </c>
      <c r="AD58">
        <f t="shared" ca="1" si="19"/>
        <v>0</v>
      </c>
      <c r="AE58">
        <f t="shared" ca="1" si="19"/>
        <v>0</v>
      </c>
      <c r="AF58">
        <f t="shared" ca="1" si="19"/>
        <v>0</v>
      </c>
      <c r="AG58">
        <f t="shared" ca="1" si="19"/>
        <v>0</v>
      </c>
      <c r="AI58" s="40"/>
    </row>
    <row r="59" spans="1:35">
      <c r="A59" s="41">
        <f t="shared" ca="1" si="18"/>
        <v>0</v>
      </c>
      <c r="B59" s="42"/>
      <c r="C59" s="30">
        <f t="shared" ca="1" si="14"/>
        <v>0</v>
      </c>
      <c r="D59" s="30" t="str">
        <f>'Country performance'!B8</f>
        <v>Fragile State Index (2022)</v>
      </c>
      <c r="E59" s="41" t="e" cm="1">
        <f t="array" aca="1" ref="E59" ca="1">E$51*INDEX(INDIRECT("country"&amp;"["&amp;E$50&amp; "]"),'Country performance'!$A50)</f>
        <v>#REF!</v>
      </c>
      <c r="F59" s="41" t="e" cm="1">
        <f t="array" aca="1" ref="F59" ca="1">F$51*INDEX(INDIRECT("country"&amp;"["&amp;F$50&amp; "]"),'Country performance'!$A50)</f>
        <v>#REF!</v>
      </c>
      <c r="G59" s="41" t="e" cm="1">
        <f t="array" aca="1" ref="G59" ca="1">G$51*INDEX(INDIRECT("country"&amp;"["&amp;G$50&amp; "]"),'Country performance'!$A50)</f>
        <v>#REF!</v>
      </c>
      <c r="H59" s="41" t="e" cm="1">
        <f t="array" aca="1" ref="H59" ca="1">H$51*INDEX(INDIRECT("country"&amp;"["&amp;H$50&amp; "]"),'Country performance'!$A50)</f>
        <v>#REF!</v>
      </c>
      <c r="I59" s="41" t="e" cm="1">
        <f t="array" aca="1" ref="I59" ca="1">I$51*INDEX(INDIRECT("country"&amp;"["&amp;I$50&amp; "]"),'Country performance'!$A50)</f>
        <v>#REF!</v>
      </c>
      <c r="J59" s="41" t="e" cm="1">
        <f t="array" aca="1" ref="J59" ca="1">J$51*INDEX(INDIRECT("country"&amp;"["&amp;J$50&amp; "]"),'Country performance'!$A50)</f>
        <v>#REF!</v>
      </c>
      <c r="K59" s="41" t="e" cm="1">
        <f t="array" aca="1" ref="K59" ca="1">K$51*INDEX(INDIRECT("country"&amp;"["&amp;K$50&amp; "]"),'Country performance'!$A50)</f>
        <v>#REF!</v>
      </c>
      <c r="L59" s="41" t="e" cm="1">
        <f t="array" aca="1" ref="L59" ca="1">L$51*INDEX(INDIRECT("country"&amp;"["&amp;L$50&amp; "]"),'Country performance'!$A50)</f>
        <v>#REF!</v>
      </c>
      <c r="M59" s="41" t="e" cm="1">
        <f t="array" aca="1" ref="M59" ca="1">M$51*INDEX(INDIRECT("country"&amp;"["&amp;M$50&amp; "]"),'Country performance'!$A50)</f>
        <v>#REF!</v>
      </c>
      <c r="N59" s="41" t="e" cm="1">
        <f t="array" aca="1" ref="N59" ca="1">N$51*INDEX(INDIRECT("country"&amp;"["&amp;N$50&amp; "]"),'Country performance'!$A50)</f>
        <v>#REF!</v>
      </c>
      <c r="O59" s="41" t="e" cm="1">
        <f t="array" aca="1" ref="O59" ca="1">O$51*INDEX(INDIRECT("country"&amp;"["&amp;O$50&amp; "]"),'Country performance'!$A50)</f>
        <v>#REF!</v>
      </c>
      <c r="P59" s="41" t="e" cm="1">
        <f t="array" aca="1" ref="P59" ca="1">P$51*INDEX(INDIRECT("country"&amp;"["&amp;P$50&amp; "]"),'Country performance'!$A50)</f>
        <v>#REF!</v>
      </c>
      <c r="Q59" s="41" t="e" cm="1">
        <f t="array" aca="1" ref="Q59" ca="1">Q$51*INDEX(INDIRECT("country"&amp;"["&amp;Q$50&amp; "]"),'Country performance'!$A50)</f>
        <v>#REF!</v>
      </c>
      <c r="R59" t="s">
        <v>662</v>
      </c>
      <c r="S59" s="36">
        <f t="shared" ca="1" si="16"/>
        <v>0</v>
      </c>
      <c r="T59" s="43">
        <f t="shared" ca="1" si="20"/>
        <v>0</v>
      </c>
      <c r="U59">
        <f t="shared" ca="1" si="21"/>
        <v>0</v>
      </c>
      <c r="V59">
        <f t="shared" ca="1" si="19"/>
        <v>0</v>
      </c>
      <c r="W59">
        <f t="shared" ca="1" si="19"/>
        <v>0</v>
      </c>
      <c r="X59">
        <f t="shared" ca="1" si="19"/>
        <v>0</v>
      </c>
      <c r="Y59">
        <f t="shared" ca="1" si="19"/>
        <v>0</v>
      </c>
      <c r="Z59">
        <f t="shared" ca="1" si="19"/>
        <v>0</v>
      </c>
      <c r="AA59">
        <f t="shared" ca="1" si="19"/>
        <v>0</v>
      </c>
      <c r="AB59">
        <f t="shared" ca="1" si="19"/>
        <v>0</v>
      </c>
      <c r="AC59">
        <f t="shared" ca="1" si="19"/>
        <v>0</v>
      </c>
      <c r="AD59">
        <f t="shared" ca="1" si="19"/>
        <v>0</v>
      </c>
      <c r="AE59">
        <f t="shared" ca="1" si="19"/>
        <v>0</v>
      </c>
      <c r="AF59">
        <f t="shared" ca="1" si="19"/>
        <v>0</v>
      </c>
      <c r="AG59">
        <f t="shared" ca="1" si="19"/>
        <v>0</v>
      </c>
      <c r="AI59" s="40"/>
    </row>
    <row r="60" spans="1:35">
      <c r="A60" s="41">
        <f t="shared" ca="1" si="18"/>
        <v>0</v>
      </c>
      <c r="B60" s="42"/>
      <c r="C60" s="30">
        <f t="shared" ca="1" si="14"/>
        <v>0</v>
      </c>
      <c r="D60" s="30" t="str">
        <f>'Country performance'!B9</f>
        <v>Policy Perception Index (2021)</v>
      </c>
      <c r="E60" s="41" t="e" cm="1">
        <f t="array" aca="1" ref="E60" ca="1">E$51*INDEX(INDIRECT("country"&amp;"["&amp;E$50&amp; "]"),'Country performance'!$A51)</f>
        <v>#REF!</v>
      </c>
      <c r="F60" s="41" t="e" cm="1">
        <f t="array" aca="1" ref="F60" ca="1">F$51*INDEX(INDIRECT("country"&amp;"["&amp;F$50&amp; "]"),'Country performance'!$A51)</f>
        <v>#REF!</v>
      </c>
      <c r="G60" s="41" t="e" cm="1">
        <f t="array" aca="1" ref="G60" ca="1">G$51*INDEX(INDIRECT("country"&amp;"["&amp;G$50&amp; "]"),'Country performance'!$A51)</f>
        <v>#REF!</v>
      </c>
      <c r="H60" s="41" t="e" cm="1">
        <f t="array" aca="1" ref="H60" ca="1">H$51*INDEX(INDIRECT("country"&amp;"["&amp;H$50&amp; "]"),'Country performance'!$A51)</f>
        <v>#REF!</v>
      </c>
      <c r="I60" s="41" t="e" cm="1">
        <f t="array" aca="1" ref="I60" ca="1">I$51*INDEX(INDIRECT("country"&amp;"["&amp;I$50&amp; "]"),'Country performance'!$A51)</f>
        <v>#REF!</v>
      </c>
      <c r="J60" s="41" t="e" cm="1">
        <f t="array" aca="1" ref="J60" ca="1">J$51*INDEX(INDIRECT("country"&amp;"["&amp;J$50&amp; "]"),'Country performance'!$A51)</f>
        <v>#REF!</v>
      </c>
      <c r="K60" s="41" t="e" cm="1">
        <f t="array" aca="1" ref="K60" ca="1">K$51*INDEX(INDIRECT("country"&amp;"["&amp;K$50&amp; "]"),'Country performance'!$A51)</f>
        <v>#REF!</v>
      </c>
      <c r="L60" s="41" t="e" cm="1">
        <f t="array" aca="1" ref="L60" ca="1">L$51*INDEX(INDIRECT("country"&amp;"["&amp;L$50&amp; "]"),'Country performance'!$A51)</f>
        <v>#REF!</v>
      </c>
      <c r="M60" s="41" t="e" cm="1">
        <f t="array" aca="1" ref="M60" ca="1">M$51*INDEX(INDIRECT("country"&amp;"["&amp;M$50&amp; "]"),'Country performance'!$A51)</f>
        <v>#REF!</v>
      </c>
      <c r="N60" s="41" t="e" cm="1">
        <f t="array" aca="1" ref="N60" ca="1">N$51*INDEX(INDIRECT("country"&amp;"["&amp;N$50&amp; "]"),'Country performance'!$A51)</f>
        <v>#REF!</v>
      </c>
      <c r="O60" s="41" t="e" cm="1">
        <f t="array" aca="1" ref="O60" ca="1">O$51*INDEX(INDIRECT("country"&amp;"["&amp;O$50&amp; "]"),'Country performance'!$A51)</f>
        <v>#REF!</v>
      </c>
      <c r="P60" s="41" t="e" cm="1">
        <f t="array" aca="1" ref="P60" ca="1">P$51*INDEX(INDIRECT("country"&amp;"["&amp;P$50&amp; "]"),'Country performance'!$A51)</f>
        <v>#REF!</v>
      </c>
      <c r="Q60" s="41" t="e" cm="1">
        <f t="array" aca="1" ref="Q60" ca="1">Q$51*INDEX(INDIRECT("country"&amp;"["&amp;Q$50&amp; "]"),'Country performance'!$A51)</f>
        <v>#REF!</v>
      </c>
      <c r="R60" t="s">
        <v>662</v>
      </c>
      <c r="S60" s="36">
        <f t="shared" ca="1" si="16"/>
        <v>0</v>
      </c>
      <c r="T60" s="43">
        <f t="shared" ca="1" si="20"/>
        <v>0</v>
      </c>
      <c r="U60">
        <f t="shared" ca="1" si="21"/>
        <v>0</v>
      </c>
      <c r="V60">
        <f t="shared" ca="1" si="19"/>
        <v>0</v>
      </c>
      <c r="W60">
        <f t="shared" ca="1" si="19"/>
        <v>0</v>
      </c>
      <c r="X60">
        <f t="shared" ca="1" si="19"/>
        <v>0</v>
      </c>
      <c r="Y60">
        <f t="shared" ca="1" si="19"/>
        <v>0</v>
      </c>
      <c r="Z60">
        <f t="shared" ca="1" si="19"/>
        <v>0</v>
      </c>
      <c r="AA60">
        <f t="shared" ca="1" si="19"/>
        <v>0</v>
      </c>
      <c r="AB60">
        <f t="shared" ca="1" si="19"/>
        <v>0</v>
      </c>
      <c r="AC60">
        <f t="shared" ca="1" si="19"/>
        <v>0</v>
      </c>
      <c r="AD60">
        <f t="shared" ca="1" si="19"/>
        <v>0</v>
      </c>
      <c r="AE60">
        <f t="shared" ca="1" si="19"/>
        <v>0</v>
      </c>
      <c r="AF60">
        <f t="shared" ca="1" si="19"/>
        <v>0</v>
      </c>
      <c r="AG60">
        <f t="shared" ca="1" si="19"/>
        <v>0</v>
      </c>
      <c r="AI60" s="40"/>
    </row>
    <row r="61" spans="1:35">
      <c r="A61" s="41">
        <f t="shared" ca="1" si="18"/>
        <v>0</v>
      </c>
      <c r="B61" s="42"/>
      <c r="C61" s="30">
        <f t="shared" ca="1" si="14"/>
        <v>0</v>
      </c>
      <c r="D61" s="30" t="str">
        <f>'Country performance'!B10</f>
        <v>Enabling trade index (2016)</v>
      </c>
      <c r="E61" s="41" t="e" cm="1">
        <f t="array" aca="1" ref="E61" ca="1">E$51*INDEX(INDIRECT("country"&amp;"["&amp;E$50&amp; "]"),'Country performance'!$A52)</f>
        <v>#REF!</v>
      </c>
      <c r="F61" s="41" t="e" cm="1">
        <f t="array" aca="1" ref="F61" ca="1">F$51*INDEX(INDIRECT("country"&amp;"["&amp;F$50&amp; "]"),'Country performance'!$A52)</f>
        <v>#REF!</v>
      </c>
      <c r="G61" s="41" t="e" cm="1">
        <f t="array" aca="1" ref="G61" ca="1">G$51*INDEX(INDIRECT("country"&amp;"["&amp;G$50&amp; "]"),'Country performance'!$A52)</f>
        <v>#REF!</v>
      </c>
      <c r="H61" s="41" t="e" cm="1">
        <f t="array" aca="1" ref="H61" ca="1">H$51*INDEX(INDIRECT("country"&amp;"["&amp;H$50&amp; "]"),'Country performance'!$A52)</f>
        <v>#REF!</v>
      </c>
      <c r="I61" s="41" t="e" cm="1">
        <f t="array" aca="1" ref="I61" ca="1">I$51*INDEX(INDIRECT("country"&amp;"["&amp;I$50&amp; "]"),'Country performance'!$A52)</f>
        <v>#REF!</v>
      </c>
      <c r="J61" s="41" t="e" cm="1">
        <f t="array" aca="1" ref="J61" ca="1">J$51*INDEX(INDIRECT("country"&amp;"["&amp;J$50&amp; "]"),'Country performance'!$A52)</f>
        <v>#REF!</v>
      </c>
      <c r="K61" s="41" t="e" cm="1">
        <f t="array" aca="1" ref="K61" ca="1">K$51*INDEX(INDIRECT("country"&amp;"["&amp;K$50&amp; "]"),'Country performance'!$A52)</f>
        <v>#REF!</v>
      </c>
      <c r="L61" s="41" t="e" cm="1">
        <f t="array" aca="1" ref="L61" ca="1">L$51*INDEX(INDIRECT("country"&amp;"["&amp;L$50&amp; "]"),'Country performance'!$A52)</f>
        <v>#REF!</v>
      </c>
      <c r="M61" s="41" t="e" cm="1">
        <f t="array" aca="1" ref="M61" ca="1">M$51*INDEX(INDIRECT("country"&amp;"["&amp;M$50&amp; "]"),'Country performance'!$A52)</f>
        <v>#REF!</v>
      </c>
      <c r="N61" s="41" t="e" cm="1">
        <f t="array" aca="1" ref="N61" ca="1">N$51*INDEX(INDIRECT("country"&amp;"["&amp;N$50&amp; "]"),'Country performance'!$A52)</f>
        <v>#REF!</v>
      </c>
      <c r="O61" s="41" t="e" cm="1">
        <f t="array" aca="1" ref="O61" ca="1">O$51*INDEX(INDIRECT("country"&amp;"["&amp;O$50&amp; "]"),'Country performance'!$A52)</f>
        <v>#REF!</v>
      </c>
      <c r="P61" s="41" t="e" cm="1">
        <f t="array" aca="1" ref="P61" ca="1">P$51*INDEX(INDIRECT("country"&amp;"["&amp;P$50&amp; "]"),'Country performance'!$A52)</f>
        <v>#REF!</v>
      </c>
      <c r="Q61" s="41" t="e" cm="1">
        <f t="array" aca="1" ref="Q61" ca="1">Q$51*INDEX(INDIRECT("country"&amp;"["&amp;Q$50&amp; "]"),'Country performance'!$A52)</f>
        <v>#REF!</v>
      </c>
      <c r="R61" t="s">
        <v>662</v>
      </c>
      <c r="S61" s="36">
        <f t="shared" ca="1" si="16"/>
        <v>0</v>
      </c>
      <c r="T61" s="43">
        <f t="shared" ca="1" si="20"/>
        <v>0</v>
      </c>
      <c r="U61">
        <f t="shared" ca="1" si="21"/>
        <v>0</v>
      </c>
      <c r="V61">
        <f t="shared" ca="1" si="19"/>
        <v>0</v>
      </c>
      <c r="W61">
        <f t="shared" ca="1" si="19"/>
        <v>0</v>
      </c>
      <c r="X61">
        <f t="shared" ca="1" si="19"/>
        <v>0</v>
      </c>
      <c r="Y61">
        <f t="shared" ca="1" si="19"/>
        <v>0</v>
      </c>
      <c r="Z61">
        <f t="shared" ca="1" si="19"/>
        <v>0</v>
      </c>
      <c r="AA61">
        <f t="shared" ca="1" si="19"/>
        <v>0</v>
      </c>
      <c r="AB61">
        <f t="shared" ca="1" si="19"/>
        <v>0</v>
      </c>
      <c r="AC61">
        <f t="shared" ca="1" si="19"/>
        <v>0</v>
      </c>
      <c r="AD61">
        <f t="shared" ca="1" si="19"/>
        <v>0</v>
      </c>
      <c r="AE61">
        <f t="shared" ca="1" si="19"/>
        <v>0</v>
      </c>
      <c r="AF61">
        <f t="shared" ca="1" si="19"/>
        <v>0</v>
      </c>
      <c r="AG61">
        <f t="shared" ca="1" si="19"/>
        <v>0</v>
      </c>
      <c r="AI61" s="40"/>
    </row>
    <row r="62" spans="1:35">
      <c r="A62" s="41">
        <f t="shared" ca="1" si="18"/>
        <v>0</v>
      </c>
      <c r="B62" s="42"/>
      <c r="C62" s="30">
        <f t="shared" ca="1" si="14"/>
        <v>0</v>
      </c>
      <c r="D62" s="30" t="str">
        <f>'Country performance'!B11</f>
        <v>Environmental Performance Index (2024)</v>
      </c>
      <c r="E62" s="41" t="e" cm="1">
        <f t="array" aca="1" ref="E62" ca="1">E$51*INDEX(INDIRECT("country"&amp;"["&amp;E$50&amp; "]"),'Country performance'!$A53)</f>
        <v>#REF!</v>
      </c>
      <c r="F62" s="41" t="e" cm="1">
        <f t="array" aca="1" ref="F62" ca="1">F$51*INDEX(INDIRECT("country"&amp;"["&amp;F$50&amp; "]"),'Country performance'!$A53)</f>
        <v>#REF!</v>
      </c>
      <c r="G62" s="41" t="e" cm="1">
        <f t="array" aca="1" ref="G62" ca="1">G$51*INDEX(INDIRECT("country"&amp;"["&amp;G$50&amp; "]"),'Country performance'!$A53)</f>
        <v>#REF!</v>
      </c>
      <c r="H62" s="41" t="e" cm="1">
        <f t="array" aca="1" ref="H62" ca="1">H$51*INDEX(INDIRECT("country"&amp;"["&amp;H$50&amp; "]"),'Country performance'!$A53)</f>
        <v>#REF!</v>
      </c>
      <c r="I62" s="41" t="e" cm="1">
        <f t="array" aca="1" ref="I62" ca="1">I$51*INDEX(INDIRECT("country"&amp;"["&amp;I$50&amp; "]"),'Country performance'!$A53)</f>
        <v>#REF!</v>
      </c>
      <c r="J62" s="41" t="e" cm="1">
        <f t="array" aca="1" ref="J62" ca="1">J$51*INDEX(INDIRECT("country"&amp;"["&amp;J$50&amp; "]"),'Country performance'!$A53)</f>
        <v>#REF!</v>
      </c>
      <c r="K62" s="41" t="e" cm="1">
        <f t="array" aca="1" ref="K62" ca="1">K$51*INDEX(INDIRECT("country"&amp;"["&amp;K$50&amp; "]"),'Country performance'!$A53)</f>
        <v>#REF!</v>
      </c>
      <c r="L62" s="41" t="e" cm="1">
        <f t="array" aca="1" ref="L62" ca="1">L$51*INDEX(INDIRECT("country"&amp;"["&amp;L$50&amp; "]"),'Country performance'!$A53)</f>
        <v>#REF!</v>
      </c>
      <c r="M62" s="41" t="e" cm="1">
        <f t="array" aca="1" ref="M62" ca="1">M$51*INDEX(INDIRECT("country"&amp;"["&amp;M$50&amp; "]"),'Country performance'!$A53)</f>
        <v>#REF!</v>
      </c>
      <c r="N62" s="41" t="e" cm="1">
        <f t="array" aca="1" ref="N62" ca="1">N$51*INDEX(INDIRECT("country"&amp;"["&amp;N$50&amp; "]"),'Country performance'!$A53)</f>
        <v>#REF!</v>
      </c>
      <c r="O62" s="41" t="e" cm="1">
        <f t="array" aca="1" ref="O62" ca="1">O$51*INDEX(INDIRECT("country"&amp;"["&amp;O$50&amp; "]"),'Country performance'!$A53)</f>
        <v>#REF!</v>
      </c>
      <c r="P62" s="41" t="e" cm="1">
        <f t="array" aca="1" ref="P62" ca="1">P$51*INDEX(INDIRECT("country"&amp;"["&amp;P$50&amp; "]"),'Country performance'!$A53)</f>
        <v>#REF!</v>
      </c>
      <c r="Q62" s="41" t="e" cm="1">
        <f t="array" aca="1" ref="Q62" ca="1">Q$51*INDEX(INDIRECT("country"&amp;"["&amp;Q$50&amp; "]"),'Country performance'!$A53)</f>
        <v>#REF!</v>
      </c>
      <c r="R62" t="s">
        <v>662</v>
      </c>
      <c r="S62" s="36">
        <f t="shared" ca="1" si="16"/>
        <v>0</v>
      </c>
      <c r="T62" s="43">
        <f t="shared" ca="1" si="20"/>
        <v>0</v>
      </c>
      <c r="U62">
        <f t="shared" ca="1" si="21"/>
        <v>0</v>
      </c>
      <c r="V62">
        <f t="shared" ca="1" si="19"/>
        <v>0</v>
      </c>
      <c r="W62">
        <f t="shared" ca="1" si="19"/>
        <v>0</v>
      </c>
      <c r="X62">
        <f t="shared" ca="1" si="19"/>
        <v>0</v>
      </c>
      <c r="Y62">
        <f t="shared" ca="1" si="19"/>
        <v>0</v>
      </c>
      <c r="Z62">
        <f t="shared" ca="1" si="19"/>
        <v>0</v>
      </c>
      <c r="AA62">
        <f t="shared" ca="1" si="19"/>
        <v>0</v>
      </c>
      <c r="AB62">
        <f t="shared" ca="1" si="19"/>
        <v>0</v>
      </c>
      <c r="AC62">
        <f t="shared" ca="1" si="19"/>
        <v>0</v>
      </c>
      <c r="AD62">
        <f t="shared" ca="1" si="19"/>
        <v>0</v>
      </c>
      <c r="AE62">
        <f t="shared" ca="1" si="19"/>
        <v>0</v>
      </c>
      <c r="AF62">
        <f t="shared" ca="1" si="19"/>
        <v>0</v>
      </c>
      <c r="AG62">
        <f t="shared" ca="1" si="19"/>
        <v>0</v>
      </c>
      <c r="AI62" s="40"/>
    </row>
    <row r="63" spans="1:35">
      <c r="A63" s="41">
        <f t="shared" ca="1" si="18"/>
        <v>0</v>
      </c>
      <c r="B63" s="42"/>
      <c r="C63" s="30">
        <f t="shared" ca="1" si="14"/>
        <v>0</v>
      </c>
      <c r="D63" s="30" t="str">
        <f>'Country performance'!B12</f>
        <v>Child labour (% ages 5-17) (2010-2019)</v>
      </c>
      <c r="E63" s="41" t="e" cm="1">
        <f t="array" aca="1" ref="E63" ca="1">E$51*INDEX(INDIRECT("country"&amp;"["&amp;E$50&amp; "]"),'Country performance'!$A54)</f>
        <v>#REF!</v>
      </c>
      <c r="F63" s="41" t="e" cm="1">
        <f t="array" aca="1" ref="F63" ca="1">F$51*INDEX(INDIRECT("country"&amp;"["&amp;F$50&amp; "]"),'Country performance'!$A54)</f>
        <v>#REF!</v>
      </c>
      <c r="G63" s="41" t="e" cm="1">
        <f t="array" aca="1" ref="G63" ca="1">G$51*INDEX(INDIRECT("country"&amp;"["&amp;G$50&amp; "]"),'Country performance'!$A54)</f>
        <v>#REF!</v>
      </c>
      <c r="H63" s="41" t="e" cm="1">
        <f t="array" aca="1" ref="H63" ca="1">H$51*INDEX(INDIRECT("country"&amp;"["&amp;H$50&amp; "]"),'Country performance'!$A54)</f>
        <v>#REF!</v>
      </c>
      <c r="I63" s="41" t="e" cm="1">
        <f t="array" aca="1" ref="I63" ca="1">I$51*INDEX(INDIRECT("country"&amp;"["&amp;I$50&amp; "]"),'Country performance'!$A54)</f>
        <v>#REF!</v>
      </c>
      <c r="J63" s="41" t="e" cm="1">
        <f t="array" aca="1" ref="J63" ca="1">J$51*INDEX(INDIRECT("country"&amp;"["&amp;J$50&amp; "]"),'Country performance'!$A54)</f>
        <v>#REF!</v>
      </c>
      <c r="K63" s="41" t="e" cm="1">
        <f t="array" aca="1" ref="K63" ca="1">K$51*INDEX(INDIRECT("country"&amp;"["&amp;K$50&amp; "]"),'Country performance'!$A54)</f>
        <v>#REF!</v>
      </c>
      <c r="L63" s="41" t="e" cm="1">
        <f t="array" aca="1" ref="L63" ca="1">L$51*INDEX(INDIRECT("country"&amp;"["&amp;L$50&amp; "]"),'Country performance'!$A54)</f>
        <v>#REF!</v>
      </c>
      <c r="M63" s="41" t="e" cm="1">
        <f t="array" aca="1" ref="M63" ca="1">M$51*INDEX(INDIRECT("country"&amp;"["&amp;M$50&amp; "]"),'Country performance'!$A54)</f>
        <v>#REF!</v>
      </c>
      <c r="N63" s="41" t="e" cm="1">
        <f t="array" aca="1" ref="N63" ca="1">N$51*INDEX(INDIRECT("country"&amp;"["&amp;N$50&amp; "]"),'Country performance'!$A54)</f>
        <v>#REF!</v>
      </c>
      <c r="O63" s="41" t="e" cm="1">
        <f t="array" aca="1" ref="O63" ca="1">O$51*INDEX(INDIRECT("country"&amp;"["&amp;O$50&amp; "]"),'Country performance'!$A54)</f>
        <v>#REF!</v>
      </c>
      <c r="P63" s="41" t="e" cm="1">
        <f t="array" aca="1" ref="P63" ca="1">P$51*INDEX(INDIRECT("country"&amp;"["&amp;P$50&amp; "]"),'Country performance'!$A54)</f>
        <v>#REF!</v>
      </c>
      <c r="Q63" s="41" t="e" cm="1">
        <f t="array" aca="1" ref="Q63" ca="1">Q$51*INDEX(INDIRECT("country"&amp;"["&amp;Q$50&amp; "]"),'Country performance'!$A54)</f>
        <v>#REF!</v>
      </c>
      <c r="R63" t="s">
        <v>662</v>
      </c>
      <c r="S63" s="36">
        <f ca="1">SUM(U63:AG63)</f>
        <v>0</v>
      </c>
      <c r="T63" s="43">
        <f t="shared" ca="1" si="20"/>
        <v>0</v>
      </c>
      <c r="U63">
        <f t="shared" ca="1" si="21"/>
        <v>0</v>
      </c>
      <c r="V63">
        <f t="shared" ca="1" si="19"/>
        <v>0</v>
      </c>
      <c r="W63">
        <f t="shared" ca="1" si="19"/>
        <v>0</v>
      </c>
      <c r="X63">
        <f t="shared" ca="1" si="19"/>
        <v>0</v>
      </c>
      <c r="Y63">
        <f t="shared" ca="1" si="19"/>
        <v>0</v>
      </c>
      <c r="Z63">
        <f t="shared" ca="1" si="19"/>
        <v>0</v>
      </c>
      <c r="AA63">
        <f t="shared" ca="1" si="19"/>
        <v>0</v>
      </c>
      <c r="AB63">
        <f t="shared" ca="1" si="19"/>
        <v>0</v>
      </c>
      <c r="AC63">
        <f t="shared" ca="1" si="19"/>
        <v>0</v>
      </c>
      <c r="AD63">
        <f t="shared" ca="1" si="19"/>
        <v>0</v>
      </c>
      <c r="AE63">
        <f t="shared" ca="1" si="19"/>
        <v>0</v>
      </c>
      <c r="AF63">
        <f t="shared" ca="1" si="19"/>
        <v>0</v>
      </c>
      <c r="AG63">
        <f t="shared" ca="1" si="19"/>
        <v>0</v>
      </c>
      <c r="AI63" s="40"/>
    </row>
    <row r="64" spans="1:35">
      <c r="A64" s="41">
        <f t="shared" ca="1" si="18"/>
        <v>0</v>
      </c>
      <c r="B64" s="42"/>
      <c r="C64" s="30">
        <f t="shared" ca="1" si="14"/>
        <v>0</v>
      </c>
      <c r="D64" s="30" t="str">
        <f>'Country performance'!B13</f>
        <v>Global Peace Index (2022)</v>
      </c>
      <c r="E64" s="41" t="e" cm="1">
        <f t="array" aca="1" ref="E64" ca="1">E$51*INDEX(INDIRECT("country"&amp;"["&amp;E$50&amp; "]"),'Country performance'!$A55)</f>
        <v>#REF!</v>
      </c>
      <c r="F64" s="41" t="e" cm="1">
        <f t="array" aca="1" ref="F64" ca="1">F$51*INDEX(INDIRECT("country"&amp;"["&amp;F$50&amp; "]"),'Country performance'!$A55)</f>
        <v>#REF!</v>
      </c>
      <c r="G64" s="41" t="e" cm="1">
        <f t="array" aca="1" ref="G64" ca="1">G$51*INDEX(INDIRECT("country"&amp;"["&amp;G$50&amp; "]"),'Country performance'!$A55)</f>
        <v>#REF!</v>
      </c>
      <c r="H64" s="41" t="e" cm="1">
        <f t="array" aca="1" ref="H64" ca="1">H$51*INDEX(INDIRECT("country"&amp;"["&amp;H$50&amp; "]"),'Country performance'!$A55)</f>
        <v>#REF!</v>
      </c>
      <c r="I64" s="41" t="e" cm="1">
        <f t="array" aca="1" ref="I64" ca="1">I$51*INDEX(INDIRECT("country"&amp;"["&amp;I$50&amp; "]"),'Country performance'!$A55)</f>
        <v>#REF!</v>
      </c>
      <c r="J64" s="41" t="e" cm="1">
        <f t="array" aca="1" ref="J64" ca="1">J$51*INDEX(INDIRECT("country"&amp;"["&amp;J$50&amp; "]"),'Country performance'!$A55)</f>
        <v>#REF!</v>
      </c>
      <c r="K64" s="41" t="e" cm="1">
        <f t="array" aca="1" ref="K64" ca="1">K$51*INDEX(INDIRECT("country"&amp;"["&amp;K$50&amp; "]"),'Country performance'!$A55)</f>
        <v>#REF!</v>
      </c>
      <c r="L64" s="41" t="e" cm="1">
        <f t="array" aca="1" ref="L64" ca="1">L$51*INDEX(INDIRECT("country"&amp;"["&amp;L$50&amp; "]"),'Country performance'!$A55)</f>
        <v>#REF!</v>
      </c>
      <c r="M64" s="41" t="e" cm="1">
        <f t="array" aca="1" ref="M64" ca="1">M$51*INDEX(INDIRECT("country"&amp;"["&amp;M$50&amp; "]"),'Country performance'!$A55)</f>
        <v>#REF!</v>
      </c>
      <c r="N64" s="41" t="e" cm="1">
        <f t="array" aca="1" ref="N64" ca="1">N$51*INDEX(INDIRECT("country"&amp;"["&amp;N$50&amp; "]"),'Country performance'!$A55)</f>
        <v>#REF!</v>
      </c>
      <c r="O64" s="41" t="e" cm="1">
        <f t="array" aca="1" ref="O64" ca="1">O$51*INDEX(INDIRECT("country"&amp;"["&amp;O$50&amp; "]"),'Country performance'!$A55)</f>
        <v>#REF!</v>
      </c>
      <c r="P64" s="41" t="e" cm="1">
        <f t="array" aca="1" ref="P64" ca="1">P$51*INDEX(INDIRECT("country"&amp;"["&amp;P$50&amp; "]"),'Country performance'!$A55)</f>
        <v>#REF!</v>
      </c>
      <c r="Q64" s="41" t="e" cm="1">
        <f t="array" aca="1" ref="Q64" ca="1">Q$51*INDEX(INDIRECT("country"&amp;"["&amp;Q$50&amp; "]"),'Country performance'!$A55)</f>
        <v>#REF!</v>
      </c>
      <c r="R64" t="s">
        <v>662</v>
      </c>
      <c r="S64" s="36">
        <f t="shared" ref="S64:S92" ca="1" si="22">SUM(U64:AG64)</f>
        <v>0</v>
      </c>
      <c r="T64" s="43">
        <f t="shared" ca="1" si="20"/>
        <v>0</v>
      </c>
      <c r="U64">
        <f t="shared" ca="1" si="21"/>
        <v>0</v>
      </c>
      <c r="V64">
        <f t="shared" ca="1" si="19"/>
        <v>0</v>
      </c>
      <c r="W64">
        <f t="shared" ca="1" si="19"/>
        <v>0</v>
      </c>
      <c r="X64">
        <f t="shared" ca="1" si="19"/>
        <v>0</v>
      </c>
      <c r="Y64">
        <f t="shared" ca="1" si="19"/>
        <v>0</v>
      </c>
      <c r="Z64">
        <f t="shared" ca="1" si="19"/>
        <v>0</v>
      </c>
      <c r="AA64">
        <f t="shared" ca="1" si="19"/>
        <v>0</v>
      </c>
      <c r="AB64">
        <f t="shared" ca="1" si="19"/>
        <v>0</v>
      </c>
      <c r="AC64">
        <f t="shared" ca="1" si="19"/>
        <v>0</v>
      </c>
      <c r="AD64">
        <f t="shared" ca="1" si="19"/>
        <v>0</v>
      </c>
      <c r="AE64">
        <f t="shared" ca="1" si="19"/>
        <v>0</v>
      </c>
      <c r="AF64">
        <f t="shared" ca="1" si="19"/>
        <v>0</v>
      </c>
      <c r="AG64">
        <f t="shared" ca="1" si="19"/>
        <v>0</v>
      </c>
      <c r="AI64" s="40"/>
    </row>
    <row r="65" spans="1:35">
      <c r="A65" s="41">
        <f t="shared" ca="1" si="18"/>
        <v>0</v>
      </c>
      <c r="B65" s="42"/>
      <c r="C65" s="30">
        <f t="shared" ca="1" si="14"/>
        <v>0</v>
      </c>
      <c r="D65" s="30" t="str">
        <f>'Country performance'!B14</f>
        <v>Corruption Perceptions Index CPI (2021)</v>
      </c>
      <c r="E65" s="41" t="e" cm="1">
        <f t="array" aca="1" ref="E65" ca="1">E$51*INDEX(INDIRECT("country"&amp;"["&amp;E$50&amp; "]"),'Country performance'!$A56)</f>
        <v>#REF!</v>
      </c>
      <c r="F65" s="41" t="e" cm="1">
        <f t="array" aca="1" ref="F65" ca="1">F$51*INDEX(INDIRECT("country"&amp;"["&amp;F$50&amp; "]"),'Country performance'!$A56)</f>
        <v>#REF!</v>
      </c>
      <c r="G65" s="41" t="e" cm="1">
        <f t="array" aca="1" ref="G65" ca="1">G$51*INDEX(INDIRECT("country"&amp;"["&amp;G$50&amp; "]"),'Country performance'!$A56)</f>
        <v>#REF!</v>
      </c>
      <c r="H65" s="41" t="e" cm="1">
        <f t="array" aca="1" ref="H65" ca="1">H$51*INDEX(INDIRECT("country"&amp;"["&amp;H$50&amp; "]"),'Country performance'!$A56)</f>
        <v>#REF!</v>
      </c>
      <c r="I65" s="41" t="e" cm="1">
        <f t="array" aca="1" ref="I65" ca="1">I$51*INDEX(INDIRECT("country"&amp;"["&amp;I$50&amp; "]"),'Country performance'!$A56)</f>
        <v>#REF!</v>
      </c>
      <c r="J65" s="41" t="e" cm="1">
        <f t="array" aca="1" ref="J65" ca="1">J$51*INDEX(INDIRECT("country"&amp;"["&amp;J$50&amp; "]"),'Country performance'!$A56)</f>
        <v>#REF!</v>
      </c>
      <c r="K65" s="41" t="e" cm="1">
        <f t="array" aca="1" ref="K65" ca="1">K$51*INDEX(INDIRECT("country"&amp;"["&amp;K$50&amp; "]"),'Country performance'!$A56)</f>
        <v>#REF!</v>
      </c>
      <c r="L65" s="41" t="e" cm="1">
        <f t="array" aca="1" ref="L65" ca="1">L$51*INDEX(INDIRECT("country"&amp;"["&amp;L$50&amp; "]"),'Country performance'!$A56)</f>
        <v>#REF!</v>
      </c>
      <c r="M65" s="41" t="e" cm="1">
        <f t="array" aca="1" ref="M65" ca="1">M$51*INDEX(INDIRECT("country"&amp;"["&amp;M$50&amp; "]"),'Country performance'!$A56)</f>
        <v>#REF!</v>
      </c>
      <c r="N65" s="41" t="e" cm="1">
        <f t="array" aca="1" ref="N65" ca="1">N$51*INDEX(INDIRECT("country"&amp;"["&amp;N$50&amp; "]"),'Country performance'!$A56)</f>
        <v>#REF!</v>
      </c>
      <c r="O65" s="41" t="e" cm="1">
        <f t="array" aca="1" ref="O65" ca="1">O$51*INDEX(INDIRECT("country"&amp;"["&amp;O$50&amp; "]"),'Country performance'!$A56)</f>
        <v>#REF!</v>
      </c>
      <c r="P65" s="41" t="e" cm="1">
        <f t="array" aca="1" ref="P65" ca="1">P$51*INDEX(INDIRECT("country"&amp;"["&amp;P$50&amp; "]"),'Country performance'!$A56)</f>
        <v>#REF!</v>
      </c>
      <c r="Q65" s="41" t="e" cm="1">
        <f t="array" aca="1" ref="Q65" ca="1">Q$51*INDEX(INDIRECT("country"&amp;"["&amp;Q$50&amp; "]"),'Country performance'!$A56)</f>
        <v>#REF!</v>
      </c>
      <c r="R65" t="s">
        <v>662</v>
      </c>
      <c r="S65" s="36">
        <f t="shared" ca="1" si="22"/>
        <v>0</v>
      </c>
      <c r="T65" s="43">
        <f t="shared" ca="1" si="20"/>
        <v>0</v>
      </c>
      <c r="U65">
        <f t="shared" ca="1" si="21"/>
        <v>0</v>
      </c>
      <c r="V65">
        <f t="shared" ca="1" si="19"/>
        <v>0</v>
      </c>
      <c r="W65">
        <f t="shared" ca="1" si="19"/>
        <v>0</v>
      </c>
      <c r="X65">
        <f t="shared" ca="1" si="19"/>
        <v>0</v>
      </c>
      <c r="Y65">
        <f t="shared" ca="1" si="19"/>
        <v>0</v>
      </c>
      <c r="Z65">
        <f t="shared" ca="1" si="19"/>
        <v>0</v>
      </c>
      <c r="AA65">
        <f t="shared" ca="1" si="19"/>
        <v>0</v>
      </c>
      <c r="AB65">
        <f t="shared" ca="1" si="19"/>
        <v>0</v>
      </c>
      <c r="AC65">
        <f t="shared" ca="1" si="19"/>
        <v>0</v>
      </c>
      <c r="AD65">
        <f t="shared" ca="1" si="19"/>
        <v>0</v>
      </c>
      <c r="AE65">
        <f t="shared" ca="1" si="19"/>
        <v>0</v>
      </c>
      <c r="AF65">
        <f t="shared" ca="1" si="19"/>
        <v>0</v>
      </c>
      <c r="AG65">
        <f t="shared" ca="1" si="19"/>
        <v>0</v>
      </c>
      <c r="AI65" s="40"/>
    </row>
    <row r="66" spans="1:35">
      <c r="A66" s="41">
        <f t="shared" ca="1" si="18"/>
        <v>0</v>
      </c>
      <c r="B66" s="42"/>
      <c r="C66" s="30">
        <f t="shared" ca="1" si="14"/>
        <v>0</v>
      </c>
      <c r="D66" s="30" t="str">
        <f>'Country performance'!B15</f>
        <v>Human Development Index HDI (2019)</v>
      </c>
      <c r="E66" s="41" t="e" cm="1">
        <f t="array" aca="1" ref="E66" ca="1">E$51*INDEX(INDIRECT("country"&amp;"["&amp;E$50&amp; "]"),'Country performance'!$A57)</f>
        <v>#REF!</v>
      </c>
      <c r="F66" s="41" t="e" cm="1">
        <f t="array" aca="1" ref="F66" ca="1">F$51*INDEX(INDIRECT("country"&amp;"["&amp;F$50&amp; "]"),'Country performance'!$A57)</f>
        <v>#REF!</v>
      </c>
      <c r="G66" s="41" t="e" cm="1">
        <f t="array" aca="1" ref="G66" ca="1">G$51*INDEX(INDIRECT("country"&amp;"["&amp;G$50&amp; "]"),'Country performance'!$A57)</f>
        <v>#REF!</v>
      </c>
      <c r="H66" s="41" t="e" cm="1">
        <f t="array" aca="1" ref="H66" ca="1">H$51*INDEX(INDIRECT("country"&amp;"["&amp;H$50&amp; "]"),'Country performance'!$A57)</f>
        <v>#REF!</v>
      </c>
      <c r="I66" s="41" t="e" cm="1">
        <f t="array" aca="1" ref="I66" ca="1">I$51*INDEX(INDIRECT("country"&amp;"["&amp;I$50&amp; "]"),'Country performance'!$A57)</f>
        <v>#REF!</v>
      </c>
      <c r="J66" s="41" t="e" cm="1">
        <f t="array" aca="1" ref="J66" ca="1">J$51*INDEX(INDIRECT("country"&amp;"["&amp;J$50&amp; "]"),'Country performance'!$A57)</f>
        <v>#REF!</v>
      </c>
      <c r="K66" s="41" t="e" cm="1">
        <f t="array" aca="1" ref="K66" ca="1">K$51*INDEX(INDIRECT("country"&amp;"["&amp;K$50&amp; "]"),'Country performance'!$A57)</f>
        <v>#REF!</v>
      </c>
      <c r="L66" s="41" t="e" cm="1">
        <f t="array" aca="1" ref="L66" ca="1">L$51*INDEX(INDIRECT("country"&amp;"["&amp;L$50&amp; "]"),'Country performance'!$A57)</f>
        <v>#REF!</v>
      </c>
      <c r="M66" s="41" t="e" cm="1">
        <f t="array" aca="1" ref="M66" ca="1">M$51*INDEX(INDIRECT("country"&amp;"["&amp;M$50&amp; "]"),'Country performance'!$A57)</f>
        <v>#REF!</v>
      </c>
      <c r="N66" s="41" t="e" cm="1">
        <f t="array" aca="1" ref="N66" ca="1">N$51*INDEX(INDIRECT("country"&amp;"["&amp;N$50&amp; "]"),'Country performance'!$A57)</f>
        <v>#REF!</v>
      </c>
      <c r="O66" s="41" t="e" cm="1">
        <f t="array" aca="1" ref="O66" ca="1">O$51*INDEX(INDIRECT("country"&amp;"["&amp;O$50&amp; "]"),'Country performance'!$A57)</f>
        <v>#REF!</v>
      </c>
      <c r="P66" s="41" t="e" cm="1">
        <f t="array" aca="1" ref="P66" ca="1">P$51*INDEX(INDIRECT("country"&amp;"["&amp;P$50&amp; "]"),'Country performance'!$A57)</f>
        <v>#REF!</v>
      </c>
      <c r="Q66" s="41" t="e" cm="1">
        <f t="array" aca="1" ref="Q66" ca="1">Q$51*INDEX(INDIRECT("country"&amp;"["&amp;Q$50&amp; "]"),'Country performance'!$A57)</f>
        <v>#REF!</v>
      </c>
      <c r="R66" t="s">
        <v>662</v>
      </c>
      <c r="S66" s="36">
        <f t="shared" ca="1" si="22"/>
        <v>0</v>
      </c>
      <c r="T66" s="43">
        <f t="shared" ca="1" si="20"/>
        <v>0</v>
      </c>
      <c r="U66">
        <f t="shared" ca="1" si="21"/>
        <v>0</v>
      </c>
      <c r="V66">
        <f t="shared" ca="1" si="19"/>
        <v>0</v>
      </c>
      <c r="W66">
        <f t="shared" ca="1" si="19"/>
        <v>0</v>
      </c>
      <c r="X66">
        <f t="shared" ca="1" si="19"/>
        <v>0</v>
      </c>
      <c r="Y66">
        <f t="shared" ca="1" si="19"/>
        <v>0</v>
      </c>
      <c r="Z66">
        <f t="shared" ca="1" si="19"/>
        <v>0</v>
      </c>
      <c r="AA66">
        <f t="shared" ca="1" si="19"/>
        <v>0</v>
      </c>
      <c r="AB66">
        <f t="shared" ca="1" si="19"/>
        <v>0</v>
      </c>
      <c r="AC66">
        <f t="shared" ca="1" si="19"/>
        <v>0</v>
      </c>
      <c r="AD66">
        <f t="shared" ca="1" si="19"/>
        <v>0</v>
      </c>
      <c r="AE66">
        <f t="shared" ca="1" si="19"/>
        <v>0</v>
      </c>
      <c r="AF66">
        <f t="shared" ca="1" si="19"/>
        <v>0</v>
      </c>
      <c r="AG66">
        <f t="shared" ca="1" si="19"/>
        <v>0</v>
      </c>
      <c r="AI66" s="40"/>
    </row>
    <row r="67" spans="1:35">
      <c r="A67" s="41">
        <f ca="1">_xlfn.AGGREGATE(9,6,E67:Q67)</f>
        <v>0</v>
      </c>
      <c r="B67" s="42"/>
      <c r="C67" s="30">
        <f t="shared" ca="1" si="14"/>
        <v>0</v>
      </c>
      <c r="D67" s="30" t="str">
        <f>'Country performance'!B16</f>
        <v>Natural disaster Index (NDI) (2013)</v>
      </c>
      <c r="E67" s="41" t="e" cm="1">
        <f t="array" aca="1" ref="E67" ca="1">E$51*INDEX(INDIRECT("country"&amp;"["&amp;E$50&amp; "]"),'Country performance'!$A58)</f>
        <v>#REF!</v>
      </c>
      <c r="F67" s="41" t="e" cm="1">
        <f t="array" aca="1" ref="F67" ca="1">F$51*INDEX(INDIRECT("country"&amp;"["&amp;F$50&amp; "]"),'Country performance'!$A58)</f>
        <v>#REF!</v>
      </c>
      <c r="G67" s="41" t="e" cm="1">
        <f t="array" aca="1" ref="G67" ca="1">G$51*INDEX(INDIRECT("country"&amp;"["&amp;G$50&amp; "]"),'Country performance'!$A58)</f>
        <v>#REF!</v>
      </c>
      <c r="H67" s="41" t="e" cm="1">
        <f t="array" aca="1" ref="H67" ca="1">H$51*INDEX(INDIRECT("country"&amp;"["&amp;H$50&amp; "]"),'Country performance'!$A58)</f>
        <v>#REF!</v>
      </c>
      <c r="I67" s="41" t="e" cm="1">
        <f t="array" aca="1" ref="I67" ca="1">I$51*INDEX(INDIRECT("country"&amp;"["&amp;I$50&amp; "]"),'Country performance'!$A58)</f>
        <v>#REF!</v>
      </c>
      <c r="J67" s="41" t="e" cm="1">
        <f t="array" aca="1" ref="J67" ca="1">J$51*INDEX(INDIRECT("country"&amp;"["&amp;J$50&amp; "]"),'Country performance'!$A58)</f>
        <v>#REF!</v>
      </c>
      <c r="K67" s="41" t="e" cm="1">
        <f t="array" aca="1" ref="K67" ca="1">K$51*INDEX(INDIRECT("country"&amp;"["&amp;K$50&amp; "]"),'Country performance'!$A58)</f>
        <v>#REF!</v>
      </c>
      <c r="L67" s="41" t="e" cm="1">
        <f t="array" aca="1" ref="L67" ca="1">L$51*INDEX(INDIRECT("country"&amp;"["&amp;L$50&amp; "]"),'Country performance'!$A58)</f>
        <v>#REF!</v>
      </c>
      <c r="M67" s="41" t="e" cm="1">
        <f t="array" aca="1" ref="M67" ca="1">M$51*INDEX(INDIRECT("country"&amp;"["&amp;M$50&amp; "]"),'Country performance'!$A58)</f>
        <v>#REF!</v>
      </c>
      <c r="N67" s="41" t="e" cm="1">
        <f t="array" aca="1" ref="N67" ca="1">N$51*INDEX(INDIRECT("country"&amp;"["&amp;N$50&amp; "]"),'Country performance'!$A58)</f>
        <v>#REF!</v>
      </c>
      <c r="O67" s="41" t="e" cm="1">
        <f t="array" aca="1" ref="O67" ca="1">O$51*INDEX(INDIRECT("country"&amp;"["&amp;O$50&amp; "]"),'Country performance'!$A58)</f>
        <v>#REF!</v>
      </c>
      <c r="P67" s="41" t="e" cm="1">
        <f t="array" aca="1" ref="P67" ca="1">P$51*INDEX(INDIRECT("country"&amp;"["&amp;P$50&amp; "]"),'Country performance'!$A58)</f>
        <v>#REF!</v>
      </c>
      <c r="Q67" s="41" t="e" cm="1">
        <f t="array" aca="1" ref="Q67" ca="1">Q$51*INDEX(INDIRECT("country"&amp;"["&amp;Q$50&amp; "]"),'Country performance'!$A58)</f>
        <v>#REF!</v>
      </c>
      <c r="R67" t="s">
        <v>662</v>
      </c>
      <c r="S67" s="36">
        <f t="shared" ca="1" si="22"/>
        <v>0</v>
      </c>
      <c r="T67" s="43">
        <f t="shared" ca="1" si="20"/>
        <v>0</v>
      </c>
      <c r="U67">
        <f t="shared" ca="1" si="21"/>
        <v>0</v>
      </c>
      <c r="V67">
        <f t="shared" ca="1" si="19"/>
        <v>0</v>
      </c>
      <c r="W67">
        <f t="shared" ca="1" si="19"/>
        <v>0</v>
      </c>
      <c r="X67">
        <f t="shared" ca="1" si="19"/>
        <v>0</v>
      </c>
      <c r="Y67">
        <f t="shared" ca="1" si="19"/>
        <v>0</v>
      </c>
      <c r="Z67">
        <f t="shared" ca="1" si="19"/>
        <v>0</v>
      </c>
      <c r="AA67">
        <f t="shared" ca="1" si="19"/>
        <v>0</v>
      </c>
      <c r="AB67">
        <f t="shared" ca="1" si="19"/>
        <v>0</v>
      </c>
      <c r="AC67">
        <f t="shared" ca="1" si="19"/>
        <v>0</v>
      </c>
      <c r="AD67">
        <f t="shared" ca="1" si="19"/>
        <v>0</v>
      </c>
      <c r="AE67">
        <f t="shared" ca="1" si="19"/>
        <v>0</v>
      </c>
      <c r="AF67">
        <f t="shared" ca="1" si="19"/>
        <v>0</v>
      </c>
      <c r="AG67">
        <f t="shared" ca="1" si="19"/>
        <v>0</v>
      </c>
      <c r="AI67" s="40"/>
    </row>
    <row r="68" spans="1:35">
      <c r="A68" s="41">
        <f t="shared" ref="A68:A76" ca="1" si="23">_xlfn.AGGREGATE(9,6,E68:Q68)</f>
        <v>0</v>
      </c>
      <c r="B68" s="42"/>
      <c r="C68" s="30">
        <f t="shared" ca="1" si="14"/>
        <v>0</v>
      </c>
      <c r="D68" s="30" t="str">
        <f>'Country performance'!B17</f>
        <v>Economic Vulnerability Index (2024)</v>
      </c>
      <c r="E68" s="41" t="e" cm="1">
        <f t="array" aca="1" ref="E68" ca="1">E$51*INDEX(INDIRECT("country"&amp;"["&amp;E$50&amp; "]"),'Country performance'!#REF!)</f>
        <v>#REF!</v>
      </c>
      <c r="F68" s="41" t="e" cm="1">
        <f t="array" aca="1" ref="F68" ca="1">F$51*INDEX(INDIRECT("country"&amp;"["&amp;F$50&amp; "]"),'Country performance'!#REF!)</f>
        <v>#REF!</v>
      </c>
      <c r="G68" s="41" t="e" cm="1">
        <f t="array" aca="1" ref="G68" ca="1">G$51*INDEX(INDIRECT("country"&amp;"["&amp;G$50&amp; "]"),'Country performance'!#REF!)</f>
        <v>#REF!</v>
      </c>
      <c r="H68" s="41" t="e" cm="1">
        <f t="array" aca="1" ref="H68" ca="1">H$51*INDEX(INDIRECT("country"&amp;"["&amp;H$50&amp; "]"),'Country performance'!#REF!)</f>
        <v>#REF!</v>
      </c>
      <c r="I68" s="41" t="e" cm="1">
        <f t="array" aca="1" ref="I68" ca="1">I$51*INDEX(INDIRECT("country"&amp;"["&amp;I$50&amp; "]"),'Country performance'!#REF!)</f>
        <v>#REF!</v>
      </c>
      <c r="J68" s="41" t="e" cm="1">
        <f t="array" aca="1" ref="J68" ca="1">J$51*INDEX(INDIRECT("country"&amp;"["&amp;J$50&amp; "]"),'Country performance'!#REF!)</f>
        <v>#REF!</v>
      </c>
      <c r="K68" s="41" t="e" cm="1">
        <f t="array" aca="1" ref="K68" ca="1">K$51*INDEX(INDIRECT("country"&amp;"["&amp;K$50&amp; "]"),'Country performance'!#REF!)</f>
        <v>#REF!</v>
      </c>
      <c r="L68" s="41" t="e" cm="1">
        <f t="array" aca="1" ref="L68" ca="1">L$51*INDEX(INDIRECT("country"&amp;"["&amp;L$50&amp; "]"),'Country performance'!#REF!)</f>
        <v>#REF!</v>
      </c>
      <c r="M68" s="41" t="e" cm="1">
        <f t="array" aca="1" ref="M68" ca="1">M$51*INDEX(INDIRECT("country"&amp;"["&amp;M$50&amp; "]"),'Country performance'!#REF!)</f>
        <v>#REF!</v>
      </c>
      <c r="N68" s="41" t="e" cm="1">
        <f t="array" aca="1" ref="N68" ca="1">N$51*INDEX(INDIRECT("country"&amp;"["&amp;N$50&amp; "]"),'Country performance'!#REF!)</f>
        <v>#REF!</v>
      </c>
      <c r="O68" s="41" t="e" cm="1">
        <f t="array" aca="1" ref="O68" ca="1">O$51*INDEX(INDIRECT("country"&amp;"["&amp;O$50&amp; "]"),'Country performance'!#REF!)</f>
        <v>#REF!</v>
      </c>
      <c r="P68" s="41" t="e" cm="1">
        <f t="array" aca="1" ref="P68" ca="1">P$51*INDEX(INDIRECT("country"&amp;"["&amp;P$50&amp; "]"),'Country performance'!#REF!)</f>
        <v>#REF!</v>
      </c>
      <c r="Q68" s="41" t="e" cm="1">
        <f t="array" aca="1" ref="Q68" ca="1">Q$51*INDEX(INDIRECT("country"&amp;"["&amp;Q$50&amp; "]"),'Country performance'!#REF!)</f>
        <v>#REF!</v>
      </c>
      <c r="R68" t="s">
        <v>662</v>
      </c>
      <c r="S68" s="36">
        <f t="shared" ca="1" si="22"/>
        <v>0</v>
      </c>
      <c r="T68" s="43">
        <f t="shared" ca="1" si="20"/>
        <v>0</v>
      </c>
      <c r="U68">
        <f t="shared" ca="1" si="21"/>
        <v>0</v>
      </c>
      <c r="V68">
        <f t="shared" ca="1" si="19"/>
        <v>0</v>
      </c>
      <c r="W68">
        <f t="shared" ca="1" si="19"/>
        <v>0</v>
      </c>
      <c r="X68">
        <f t="shared" ca="1" si="19"/>
        <v>0</v>
      </c>
      <c r="Y68">
        <f t="shared" ca="1" si="19"/>
        <v>0</v>
      </c>
      <c r="Z68">
        <f t="shared" ca="1" si="19"/>
        <v>0</v>
      </c>
      <c r="AA68">
        <f t="shared" ca="1" si="19"/>
        <v>0</v>
      </c>
      <c r="AB68">
        <f t="shared" ca="1" si="19"/>
        <v>0</v>
      </c>
      <c r="AC68">
        <f t="shared" ca="1" si="19"/>
        <v>0</v>
      </c>
      <c r="AD68">
        <f t="shared" ca="1" si="19"/>
        <v>0</v>
      </c>
      <c r="AE68">
        <f t="shared" ca="1" si="19"/>
        <v>0</v>
      </c>
      <c r="AF68">
        <f t="shared" ca="1" si="19"/>
        <v>0</v>
      </c>
      <c r="AG68">
        <f t="shared" ca="1" si="19"/>
        <v>0</v>
      </c>
      <c r="AI68" s="40"/>
    </row>
    <row r="69" spans="1:35">
      <c r="A69" s="41">
        <f t="shared" ca="1" si="23"/>
        <v>0</v>
      </c>
      <c r="B69" s="42"/>
      <c r="C69" s="30">
        <f t="shared" ca="1" si="14"/>
        <v>0</v>
      </c>
      <c r="D69" s="30" t="str">
        <f>'Country performance'!B18</f>
        <v>Economic Vulnerability Index - Share of agriculture, forestry and fisheries (2024)</v>
      </c>
      <c r="E69" s="41" t="e" cm="1">
        <f t="array" aca="1" ref="E69" ca="1">E$51*INDEX(INDIRECT("country"&amp;"["&amp;E$50&amp; "]"),'Country performance'!$A59)</f>
        <v>#REF!</v>
      </c>
      <c r="F69" s="41" t="e" cm="1">
        <f t="array" aca="1" ref="F69" ca="1">F$51*INDEX(INDIRECT("country"&amp;"["&amp;F$50&amp; "]"),'Country performance'!$A59)</f>
        <v>#REF!</v>
      </c>
      <c r="G69" s="41" t="e" cm="1">
        <f t="array" aca="1" ref="G69" ca="1">G$51*INDEX(INDIRECT("country"&amp;"["&amp;G$50&amp; "]"),'Country performance'!$A59)</f>
        <v>#REF!</v>
      </c>
      <c r="H69" s="41" t="e" cm="1">
        <f t="array" aca="1" ref="H69" ca="1">H$51*INDEX(INDIRECT("country"&amp;"["&amp;H$50&amp; "]"),'Country performance'!$A59)</f>
        <v>#REF!</v>
      </c>
      <c r="I69" s="41" t="e" cm="1">
        <f t="array" aca="1" ref="I69" ca="1">I$51*INDEX(INDIRECT("country"&amp;"["&amp;I$50&amp; "]"),'Country performance'!$A59)</f>
        <v>#REF!</v>
      </c>
      <c r="J69" s="41" t="e" cm="1">
        <f t="array" aca="1" ref="J69" ca="1">J$51*INDEX(INDIRECT("country"&amp;"["&amp;J$50&amp; "]"),'Country performance'!$A59)</f>
        <v>#REF!</v>
      </c>
      <c r="K69" s="41" t="e" cm="1">
        <f t="array" aca="1" ref="K69" ca="1">K$51*INDEX(INDIRECT("country"&amp;"["&amp;K$50&amp; "]"),'Country performance'!$A59)</f>
        <v>#REF!</v>
      </c>
      <c r="L69" s="41" t="e" cm="1">
        <f t="array" aca="1" ref="L69" ca="1">L$51*INDEX(INDIRECT("country"&amp;"["&amp;L$50&amp; "]"),'Country performance'!$A59)</f>
        <v>#REF!</v>
      </c>
      <c r="M69" s="41" t="e" cm="1">
        <f t="array" aca="1" ref="M69" ca="1">M$51*INDEX(INDIRECT("country"&amp;"["&amp;M$50&amp; "]"),'Country performance'!$A59)</f>
        <v>#REF!</v>
      </c>
      <c r="N69" s="41" t="e" cm="1">
        <f t="array" aca="1" ref="N69" ca="1">N$51*INDEX(INDIRECT("country"&amp;"["&amp;N$50&amp; "]"),'Country performance'!$A59)</f>
        <v>#REF!</v>
      </c>
      <c r="O69" s="41" t="e" cm="1">
        <f t="array" aca="1" ref="O69" ca="1">O$51*INDEX(INDIRECT("country"&amp;"["&amp;O$50&amp; "]"),'Country performance'!$A59)</f>
        <v>#REF!</v>
      </c>
      <c r="P69" s="41" t="e" cm="1">
        <f t="array" aca="1" ref="P69" ca="1">P$51*INDEX(INDIRECT("country"&amp;"["&amp;P$50&amp; "]"),'Country performance'!$A59)</f>
        <v>#REF!</v>
      </c>
      <c r="Q69" s="41" t="e" cm="1">
        <f t="array" aca="1" ref="Q69" ca="1">Q$51*INDEX(INDIRECT("country"&amp;"["&amp;Q$50&amp; "]"),'Country performance'!$A59)</f>
        <v>#REF!</v>
      </c>
      <c r="R69" t="s">
        <v>662</v>
      </c>
      <c r="S69" s="36">
        <f t="shared" ca="1" si="22"/>
        <v>0</v>
      </c>
      <c r="T69" s="43">
        <f t="shared" ca="1" si="20"/>
        <v>0</v>
      </c>
      <c r="U69">
        <f t="shared" ca="1" si="21"/>
        <v>0</v>
      </c>
      <c r="V69">
        <f t="shared" ca="1" si="21"/>
        <v>0</v>
      </c>
      <c r="W69">
        <f t="shared" ca="1" si="21"/>
        <v>0</v>
      </c>
      <c r="X69">
        <f t="shared" ca="1" si="21"/>
        <v>0</v>
      </c>
      <c r="Y69">
        <f t="shared" ca="1" si="21"/>
        <v>0</v>
      </c>
      <c r="Z69">
        <f t="shared" ca="1" si="21"/>
        <v>0</v>
      </c>
      <c r="AA69">
        <f t="shared" ca="1" si="21"/>
        <v>0</v>
      </c>
      <c r="AB69">
        <f t="shared" ca="1" si="21"/>
        <v>0</v>
      </c>
      <c r="AC69">
        <f t="shared" ca="1" si="21"/>
        <v>0</v>
      </c>
      <c r="AD69">
        <f t="shared" ca="1" si="21"/>
        <v>0</v>
      </c>
      <c r="AE69">
        <f t="shared" ca="1" si="21"/>
        <v>0</v>
      </c>
      <c r="AF69">
        <f t="shared" ca="1" si="21"/>
        <v>0</v>
      </c>
      <c r="AG69">
        <f t="shared" ca="1" si="21"/>
        <v>0</v>
      </c>
      <c r="AI69" s="40"/>
    </row>
    <row r="70" spans="1:35">
      <c r="A70" s="41">
        <f t="shared" ca="1" si="23"/>
        <v>0</v>
      </c>
      <c r="B70" s="42"/>
      <c r="C70" s="30">
        <f t="shared" ca="1" si="14"/>
        <v>0</v>
      </c>
      <c r="D70" s="30" t="str">
        <f>'Country performance'!B19</f>
        <v xml:space="preserve">Economic Vulnerability Index - Remoteness and landlockedness (2024)		</v>
      </c>
      <c r="E70" s="41" t="e" cm="1">
        <f t="array" aca="1" ref="E70" ca="1">E$51*INDEX(INDIRECT("country"&amp;"["&amp;E$50&amp; "]"),'Country performance'!$A60)</f>
        <v>#REF!</v>
      </c>
      <c r="F70" s="41" t="e" cm="1">
        <f t="array" aca="1" ref="F70" ca="1">F$51*INDEX(INDIRECT("country"&amp;"["&amp;F$50&amp; "]"),'Country performance'!$A60)</f>
        <v>#REF!</v>
      </c>
      <c r="G70" s="41" t="e" cm="1">
        <f t="array" aca="1" ref="G70" ca="1">G$51*INDEX(INDIRECT("country"&amp;"["&amp;G$50&amp; "]"),'Country performance'!$A60)</f>
        <v>#REF!</v>
      </c>
      <c r="H70" s="41" t="e" cm="1">
        <f t="array" aca="1" ref="H70" ca="1">H$51*INDEX(INDIRECT("country"&amp;"["&amp;H$50&amp; "]"),'Country performance'!$A60)</f>
        <v>#REF!</v>
      </c>
      <c r="I70" s="41" t="e" cm="1">
        <f t="array" aca="1" ref="I70" ca="1">I$51*INDEX(INDIRECT("country"&amp;"["&amp;I$50&amp; "]"),'Country performance'!$A60)</f>
        <v>#REF!</v>
      </c>
      <c r="J70" s="41" t="e" cm="1">
        <f t="array" aca="1" ref="J70" ca="1">J$51*INDEX(INDIRECT("country"&amp;"["&amp;J$50&amp; "]"),'Country performance'!$A60)</f>
        <v>#REF!</v>
      </c>
      <c r="K70" s="41" t="e" cm="1">
        <f t="array" aca="1" ref="K70" ca="1">K$51*INDEX(INDIRECT("country"&amp;"["&amp;K$50&amp; "]"),'Country performance'!$A60)</f>
        <v>#REF!</v>
      </c>
      <c r="L70" s="41" t="e" cm="1">
        <f t="array" aca="1" ref="L70" ca="1">L$51*INDEX(INDIRECT("country"&amp;"["&amp;L$50&amp; "]"),'Country performance'!$A60)</f>
        <v>#REF!</v>
      </c>
      <c r="M70" s="41" t="e" cm="1">
        <f t="array" aca="1" ref="M70" ca="1">M$51*INDEX(INDIRECT("country"&amp;"["&amp;M$50&amp; "]"),'Country performance'!$A60)</f>
        <v>#REF!</v>
      </c>
      <c r="N70" s="41" t="e" cm="1">
        <f t="array" aca="1" ref="N70" ca="1">N$51*INDEX(INDIRECT("country"&amp;"["&amp;N$50&amp; "]"),'Country performance'!$A60)</f>
        <v>#REF!</v>
      </c>
      <c r="O70" s="41" t="e" cm="1">
        <f t="array" aca="1" ref="O70" ca="1">O$51*INDEX(INDIRECT("country"&amp;"["&amp;O$50&amp; "]"),'Country performance'!$A60)</f>
        <v>#REF!</v>
      </c>
      <c r="P70" s="41" t="e" cm="1">
        <f t="array" aca="1" ref="P70" ca="1">P$51*INDEX(INDIRECT("country"&amp;"["&amp;P$50&amp; "]"),'Country performance'!$A60)</f>
        <v>#REF!</v>
      </c>
      <c r="Q70" s="41" t="e" cm="1">
        <f t="array" aca="1" ref="Q70" ca="1">Q$51*INDEX(INDIRECT("country"&amp;"["&amp;Q$50&amp; "]"),'Country performance'!$A60)</f>
        <v>#REF!</v>
      </c>
      <c r="R70" t="s">
        <v>662</v>
      </c>
      <c r="S70" s="36">
        <f t="shared" ca="1" si="22"/>
        <v>0</v>
      </c>
      <c r="T70" s="43">
        <f t="shared" ca="1" si="20"/>
        <v>0</v>
      </c>
      <c r="U70">
        <f t="shared" ca="1" si="21"/>
        <v>0</v>
      </c>
      <c r="V70">
        <f t="shared" ca="1" si="21"/>
        <v>0</v>
      </c>
      <c r="W70">
        <f t="shared" ca="1" si="21"/>
        <v>0</v>
      </c>
      <c r="X70">
        <f t="shared" ca="1" si="21"/>
        <v>0</v>
      </c>
      <c r="Y70">
        <f t="shared" ca="1" si="21"/>
        <v>0</v>
      </c>
      <c r="Z70">
        <f t="shared" ca="1" si="21"/>
        <v>0</v>
      </c>
      <c r="AA70">
        <f t="shared" ca="1" si="21"/>
        <v>0</v>
      </c>
      <c r="AB70">
        <f t="shared" ca="1" si="21"/>
        <v>0</v>
      </c>
      <c r="AC70">
        <f t="shared" ca="1" si="21"/>
        <v>0</v>
      </c>
      <c r="AD70">
        <f t="shared" ca="1" si="21"/>
        <v>0</v>
      </c>
      <c r="AE70">
        <f t="shared" ca="1" si="21"/>
        <v>0</v>
      </c>
      <c r="AF70">
        <f t="shared" ca="1" si="21"/>
        <v>0</v>
      </c>
      <c r="AG70">
        <f t="shared" ca="1" si="21"/>
        <v>0</v>
      </c>
      <c r="AI70" s="40"/>
    </row>
    <row r="71" spans="1:35">
      <c r="A71" s="41">
        <f t="shared" ca="1" si="23"/>
        <v>0</v>
      </c>
      <c r="B71" s="42"/>
      <c r="C71" s="30">
        <f t="shared" ca="1" si="14"/>
        <v>0</v>
      </c>
      <c r="D71" s="30" t="str">
        <f>'Country performance'!B20</f>
        <v>Economic Vulnerability Index - Export concentration (2024)</v>
      </c>
      <c r="E71" s="41" t="e" cm="1">
        <f t="array" aca="1" ref="E71" ca="1">E$51*INDEX(INDIRECT("country"&amp;"["&amp;E$50&amp; "]"),'Country performance'!$A61)</f>
        <v>#REF!</v>
      </c>
      <c r="F71" s="41" t="e" cm="1">
        <f t="array" aca="1" ref="F71" ca="1">F$51*INDEX(INDIRECT("country"&amp;"["&amp;F$50&amp; "]"),'Country performance'!$A61)</f>
        <v>#REF!</v>
      </c>
      <c r="G71" s="41" t="e" cm="1">
        <f t="array" aca="1" ref="G71" ca="1">G$51*INDEX(INDIRECT("country"&amp;"["&amp;G$50&amp; "]"),'Country performance'!$A61)</f>
        <v>#REF!</v>
      </c>
      <c r="H71" s="41" t="e" cm="1">
        <f t="array" aca="1" ref="H71" ca="1">H$51*INDEX(INDIRECT("country"&amp;"["&amp;H$50&amp; "]"),'Country performance'!$A61)</f>
        <v>#REF!</v>
      </c>
      <c r="I71" s="41" t="e" cm="1">
        <f t="array" aca="1" ref="I71" ca="1">I$51*INDEX(INDIRECT("country"&amp;"["&amp;I$50&amp; "]"),'Country performance'!$A61)</f>
        <v>#REF!</v>
      </c>
      <c r="J71" s="41" t="e" cm="1">
        <f t="array" aca="1" ref="J71" ca="1">J$51*INDEX(INDIRECT("country"&amp;"["&amp;J$50&amp; "]"),'Country performance'!$A61)</f>
        <v>#REF!</v>
      </c>
      <c r="K71" s="41" t="e" cm="1">
        <f t="array" aca="1" ref="K71" ca="1">K$51*INDEX(INDIRECT("country"&amp;"["&amp;K$50&amp; "]"),'Country performance'!$A61)</f>
        <v>#REF!</v>
      </c>
      <c r="L71" s="41" t="e" cm="1">
        <f t="array" aca="1" ref="L71" ca="1">L$51*INDEX(INDIRECT("country"&amp;"["&amp;L$50&amp; "]"),'Country performance'!$A61)</f>
        <v>#REF!</v>
      </c>
      <c r="M71" s="41" t="e" cm="1">
        <f t="array" aca="1" ref="M71" ca="1">M$51*INDEX(INDIRECT("country"&amp;"["&amp;M$50&amp; "]"),'Country performance'!$A61)</f>
        <v>#REF!</v>
      </c>
      <c r="N71" s="41" t="e" cm="1">
        <f t="array" aca="1" ref="N71" ca="1">N$51*INDEX(INDIRECT("country"&amp;"["&amp;N$50&amp; "]"),'Country performance'!$A61)</f>
        <v>#REF!</v>
      </c>
      <c r="O71" s="41" t="e" cm="1">
        <f t="array" aca="1" ref="O71" ca="1">O$51*INDEX(INDIRECT("country"&amp;"["&amp;O$50&amp; "]"),'Country performance'!$A61)</f>
        <v>#REF!</v>
      </c>
      <c r="P71" s="41" t="e" cm="1">
        <f t="array" aca="1" ref="P71" ca="1">P$51*INDEX(INDIRECT("country"&amp;"["&amp;P$50&amp; "]"),'Country performance'!$A61)</f>
        <v>#REF!</v>
      </c>
      <c r="Q71" s="41" t="e" cm="1">
        <f t="array" aca="1" ref="Q71" ca="1">Q$51*INDEX(INDIRECT("country"&amp;"["&amp;Q$50&amp; "]"),'Country performance'!$A61)</f>
        <v>#REF!</v>
      </c>
      <c r="R71" t="s">
        <v>662</v>
      </c>
      <c r="S71" s="36">
        <f t="shared" ca="1" si="22"/>
        <v>0</v>
      </c>
      <c r="T71" s="43">
        <f t="shared" ca="1" si="20"/>
        <v>0</v>
      </c>
      <c r="U71">
        <f t="shared" ca="1" si="21"/>
        <v>0</v>
      </c>
      <c r="V71">
        <f t="shared" ca="1" si="21"/>
        <v>0</v>
      </c>
      <c r="W71">
        <f t="shared" ca="1" si="21"/>
        <v>0</v>
      </c>
      <c r="X71">
        <f t="shared" ca="1" si="21"/>
        <v>0</v>
      </c>
      <c r="Y71">
        <f t="shared" ca="1" si="21"/>
        <v>0</v>
      </c>
      <c r="Z71">
        <f t="shared" ca="1" si="21"/>
        <v>0</v>
      </c>
      <c r="AA71">
        <f t="shared" ca="1" si="21"/>
        <v>0</v>
      </c>
      <c r="AB71">
        <f t="shared" ca="1" si="21"/>
        <v>0</v>
      </c>
      <c r="AC71">
        <f t="shared" ca="1" si="21"/>
        <v>0</v>
      </c>
      <c r="AD71">
        <f t="shared" ca="1" si="21"/>
        <v>0</v>
      </c>
      <c r="AE71">
        <f t="shared" ca="1" si="21"/>
        <v>0</v>
      </c>
      <c r="AF71">
        <f t="shared" ca="1" si="21"/>
        <v>0</v>
      </c>
      <c r="AG71">
        <f t="shared" ca="1" si="21"/>
        <v>0</v>
      </c>
      <c r="AI71" s="40"/>
    </row>
    <row r="72" spans="1:35">
      <c r="A72" s="41">
        <f t="shared" ca="1" si="23"/>
        <v>0</v>
      </c>
      <c r="B72" s="42"/>
      <c r="C72" s="30">
        <f t="shared" ca="1" si="14"/>
        <v>0</v>
      </c>
      <c r="D72" s="30" t="str">
        <f>'Country performance'!B21</f>
        <v>Economic Vulnerability Index - Export instability (2024)</v>
      </c>
      <c r="E72" s="41" t="e" cm="1">
        <f t="array" aca="1" ref="E72" ca="1">E$51*INDEX(INDIRECT("country"&amp;"["&amp;E$50&amp; "]"),'Country performance'!$A62)</f>
        <v>#REF!</v>
      </c>
      <c r="F72" s="41" t="e" cm="1">
        <f t="array" aca="1" ref="F72" ca="1">F$51*INDEX(INDIRECT("country"&amp;"["&amp;F$50&amp; "]"),'Country performance'!$A62)</f>
        <v>#REF!</v>
      </c>
      <c r="G72" s="41" t="e" cm="1">
        <f t="array" aca="1" ref="G72" ca="1">G$51*INDEX(INDIRECT("country"&amp;"["&amp;G$50&amp; "]"),'Country performance'!$A62)</f>
        <v>#REF!</v>
      </c>
      <c r="H72" s="41" t="e" cm="1">
        <f t="array" aca="1" ref="H72" ca="1">H$51*INDEX(INDIRECT("country"&amp;"["&amp;H$50&amp; "]"),'Country performance'!$A62)</f>
        <v>#REF!</v>
      </c>
      <c r="I72" s="41" t="e" cm="1">
        <f t="array" aca="1" ref="I72" ca="1">I$51*INDEX(INDIRECT("country"&amp;"["&amp;I$50&amp; "]"),'Country performance'!$A62)</f>
        <v>#REF!</v>
      </c>
      <c r="J72" s="41" t="e" cm="1">
        <f t="array" aca="1" ref="J72" ca="1">J$51*INDEX(INDIRECT("country"&amp;"["&amp;J$50&amp; "]"),'Country performance'!$A62)</f>
        <v>#REF!</v>
      </c>
      <c r="K72" s="41" t="e" cm="1">
        <f t="array" aca="1" ref="K72" ca="1">K$51*INDEX(INDIRECT("country"&amp;"["&amp;K$50&amp; "]"),'Country performance'!$A62)</f>
        <v>#REF!</v>
      </c>
      <c r="L72" s="41" t="e" cm="1">
        <f t="array" aca="1" ref="L72" ca="1">L$51*INDEX(INDIRECT("country"&amp;"["&amp;L$50&amp; "]"),'Country performance'!$A62)</f>
        <v>#REF!</v>
      </c>
      <c r="M72" s="41" t="e" cm="1">
        <f t="array" aca="1" ref="M72" ca="1">M$51*INDEX(INDIRECT("country"&amp;"["&amp;M$50&amp; "]"),'Country performance'!$A62)</f>
        <v>#REF!</v>
      </c>
      <c r="N72" s="41" t="e" cm="1">
        <f t="array" aca="1" ref="N72" ca="1">N$51*INDEX(INDIRECT("country"&amp;"["&amp;N$50&amp; "]"),'Country performance'!$A62)</f>
        <v>#REF!</v>
      </c>
      <c r="O72" s="41" t="e" cm="1">
        <f t="array" aca="1" ref="O72" ca="1">O$51*INDEX(INDIRECT("country"&amp;"["&amp;O$50&amp; "]"),'Country performance'!$A62)</f>
        <v>#REF!</v>
      </c>
      <c r="P72" s="41" t="e" cm="1">
        <f t="array" aca="1" ref="P72" ca="1">P$51*INDEX(INDIRECT("country"&amp;"["&amp;P$50&amp; "]"),'Country performance'!$A62)</f>
        <v>#REF!</v>
      </c>
      <c r="Q72" s="41" t="e" cm="1">
        <f t="array" aca="1" ref="Q72" ca="1">Q$51*INDEX(INDIRECT("country"&amp;"["&amp;Q$50&amp; "]"),'Country performance'!$A62)</f>
        <v>#REF!</v>
      </c>
      <c r="R72" t="s">
        <v>662</v>
      </c>
      <c r="S72" s="36">
        <f t="shared" ca="1" si="22"/>
        <v>0</v>
      </c>
      <c r="T72" s="43">
        <f t="shared" ca="1" si="20"/>
        <v>0</v>
      </c>
      <c r="U72">
        <f t="shared" ca="1" si="21"/>
        <v>0</v>
      </c>
      <c r="V72">
        <f t="shared" ca="1" si="21"/>
        <v>0</v>
      </c>
      <c r="W72">
        <f t="shared" ca="1" si="21"/>
        <v>0</v>
      </c>
      <c r="X72">
        <f t="shared" ca="1" si="21"/>
        <v>0</v>
      </c>
      <c r="Y72">
        <f t="shared" ca="1" si="21"/>
        <v>0</v>
      </c>
      <c r="Z72">
        <f t="shared" ca="1" si="21"/>
        <v>0</v>
      </c>
      <c r="AA72">
        <f t="shared" ca="1" si="21"/>
        <v>0</v>
      </c>
      <c r="AB72">
        <f t="shared" ca="1" si="21"/>
        <v>0</v>
      </c>
      <c r="AC72">
        <f t="shared" ca="1" si="21"/>
        <v>0</v>
      </c>
      <c r="AD72">
        <f t="shared" ca="1" si="21"/>
        <v>0</v>
      </c>
      <c r="AE72">
        <f t="shared" ca="1" si="21"/>
        <v>0</v>
      </c>
      <c r="AF72">
        <f t="shared" ca="1" si="21"/>
        <v>0</v>
      </c>
      <c r="AG72">
        <f t="shared" ca="1" si="21"/>
        <v>0</v>
      </c>
      <c r="AI72" s="40"/>
    </row>
    <row r="73" spans="1:35">
      <c r="A73" s="41">
        <f t="shared" ca="1" si="23"/>
        <v>0</v>
      </c>
      <c r="B73" s="42"/>
      <c r="C73" s="30">
        <f t="shared" ca="1" si="14"/>
        <v>0</v>
      </c>
      <c r="D73" s="30" t="str">
        <f>'Country performance'!B22</f>
        <v>Economic Vulnerability Index - Share of population living in low elevated coastal zones (2024)</v>
      </c>
      <c r="E73" s="41" t="e" cm="1">
        <f t="array" aca="1" ref="E73" ca="1">E$51*INDEX(INDIRECT("country"&amp;"["&amp;E$50&amp; "]"),'Country performance'!$A63)</f>
        <v>#REF!</v>
      </c>
      <c r="F73" s="41" t="e" cm="1">
        <f t="array" aca="1" ref="F73" ca="1">F$51*INDEX(INDIRECT("country"&amp;"["&amp;F$50&amp; "]"),'Country performance'!$A63)</f>
        <v>#REF!</v>
      </c>
      <c r="G73" s="41" t="e" cm="1">
        <f t="array" aca="1" ref="G73" ca="1">G$51*INDEX(INDIRECT("country"&amp;"["&amp;G$50&amp; "]"),'Country performance'!$A63)</f>
        <v>#REF!</v>
      </c>
      <c r="H73" s="41" t="e" cm="1">
        <f t="array" aca="1" ref="H73" ca="1">H$51*INDEX(INDIRECT("country"&amp;"["&amp;H$50&amp; "]"),'Country performance'!$A63)</f>
        <v>#REF!</v>
      </c>
      <c r="I73" s="41" t="e" cm="1">
        <f t="array" aca="1" ref="I73" ca="1">I$51*INDEX(INDIRECT("country"&amp;"["&amp;I$50&amp; "]"),'Country performance'!$A63)</f>
        <v>#REF!</v>
      </c>
      <c r="J73" s="41" t="e" cm="1">
        <f t="array" aca="1" ref="J73" ca="1">J$51*INDEX(INDIRECT("country"&amp;"["&amp;J$50&amp; "]"),'Country performance'!$A63)</f>
        <v>#REF!</v>
      </c>
      <c r="K73" s="41" t="e" cm="1">
        <f t="array" aca="1" ref="K73" ca="1">K$51*INDEX(INDIRECT("country"&amp;"["&amp;K$50&amp; "]"),'Country performance'!$A63)</f>
        <v>#REF!</v>
      </c>
      <c r="L73" s="41" t="e" cm="1">
        <f t="array" aca="1" ref="L73" ca="1">L$51*INDEX(INDIRECT("country"&amp;"["&amp;L$50&amp; "]"),'Country performance'!$A63)</f>
        <v>#REF!</v>
      </c>
      <c r="M73" s="41" t="e" cm="1">
        <f t="array" aca="1" ref="M73" ca="1">M$51*INDEX(INDIRECT("country"&amp;"["&amp;M$50&amp; "]"),'Country performance'!$A63)</f>
        <v>#REF!</v>
      </c>
      <c r="N73" s="41" t="e" cm="1">
        <f t="array" aca="1" ref="N73" ca="1">N$51*INDEX(INDIRECT("country"&amp;"["&amp;N$50&amp; "]"),'Country performance'!$A63)</f>
        <v>#REF!</v>
      </c>
      <c r="O73" s="41" t="e" cm="1">
        <f t="array" aca="1" ref="O73" ca="1">O$51*INDEX(INDIRECT("country"&amp;"["&amp;O$50&amp; "]"),'Country performance'!$A63)</f>
        <v>#REF!</v>
      </c>
      <c r="P73" s="41" t="e" cm="1">
        <f t="array" aca="1" ref="P73" ca="1">P$51*INDEX(INDIRECT("country"&amp;"["&amp;P$50&amp; "]"),'Country performance'!$A63)</f>
        <v>#REF!</v>
      </c>
      <c r="Q73" s="41" t="e" cm="1">
        <f t="array" aca="1" ref="Q73" ca="1">Q$51*INDEX(INDIRECT("country"&amp;"["&amp;Q$50&amp; "]"),'Country performance'!$A63)</f>
        <v>#REF!</v>
      </c>
      <c r="R73" t="s">
        <v>662</v>
      </c>
      <c r="S73" s="36">
        <f t="shared" ca="1" si="22"/>
        <v>0</v>
      </c>
      <c r="T73" s="43">
        <f t="shared" ca="1" si="20"/>
        <v>0</v>
      </c>
      <c r="U73">
        <f t="shared" ca="1" si="21"/>
        <v>0</v>
      </c>
      <c r="V73">
        <f t="shared" ca="1" si="21"/>
        <v>0</v>
      </c>
      <c r="W73">
        <f t="shared" ca="1" si="21"/>
        <v>0</v>
      </c>
      <c r="X73">
        <f t="shared" ca="1" si="21"/>
        <v>0</v>
      </c>
      <c r="Y73">
        <f t="shared" ca="1" si="21"/>
        <v>0</v>
      </c>
      <c r="Z73">
        <f t="shared" ca="1" si="21"/>
        <v>0</v>
      </c>
      <c r="AA73">
        <f t="shared" ca="1" si="21"/>
        <v>0</v>
      </c>
      <c r="AB73">
        <f t="shared" ca="1" si="21"/>
        <v>0</v>
      </c>
      <c r="AC73">
        <f t="shared" ca="1" si="21"/>
        <v>0</v>
      </c>
      <c r="AD73">
        <f t="shared" ca="1" si="21"/>
        <v>0</v>
      </c>
      <c r="AE73">
        <f t="shared" ca="1" si="21"/>
        <v>0</v>
      </c>
      <c r="AF73">
        <f t="shared" ca="1" si="21"/>
        <v>0</v>
      </c>
      <c r="AG73">
        <f t="shared" ca="1" si="21"/>
        <v>0</v>
      </c>
      <c r="AI73" s="40"/>
    </row>
    <row r="74" spans="1:35">
      <c r="A74" s="41">
        <f t="shared" ca="1" si="23"/>
        <v>0</v>
      </c>
      <c r="B74" s="42"/>
      <c r="C74" s="30">
        <f t="shared" ca="1" si="14"/>
        <v>0</v>
      </c>
      <c r="D74" s="30" t="str">
        <f>'Country performance'!B23</f>
        <v xml:space="preserve">Economic Vulnerability Index - Share of population living in drylands (2024) 	</v>
      </c>
      <c r="E74" s="41" t="e" cm="1">
        <f t="array" aca="1" ref="E74" ca="1">E$51*INDEX(INDIRECT("country"&amp;"["&amp;E$50&amp; "]"),'Country performance'!$A64)</f>
        <v>#REF!</v>
      </c>
      <c r="F74" s="41" t="e" cm="1">
        <f t="array" aca="1" ref="F74" ca="1">F$51*INDEX(INDIRECT("country"&amp;"["&amp;F$50&amp; "]"),'Country performance'!$A64)</f>
        <v>#REF!</v>
      </c>
      <c r="G74" s="41" t="e" cm="1">
        <f t="array" aca="1" ref="G74" ca="1">G$51*INDEX(INDIRECT("country"&amp;"["&amp;G$50&amp; "]"),'Country performance'!$A64)</f>
        <v>#REF!</v>
      </c>
      <c r="H74" s="41" t="e" cm="1">
        <f t="array" aca="1" ref="H74" ca="1">H$51*INDEX(INDIRECT("country"&amp;"["&amp;H$50&amp; "]"),'Country performance'!$A64)</f>
        <v>#REF!</v>
      </c>
      <c r="I74" s="41" t="e" cm="1">
        <f t="array" aca="1" ref="I74" ca="1">I$51*INDEX(INDIRECT("country"&amp;"["&amp;I$50&amp; "]"),'Country performance'!$A64)</f>
        <v>#REF!</v>
      </c>
      <c r="J74" s="41" t="e" cm="1">
        <f t="array" aca="1" ref="J74" ca="1">J$51*INDEX(INDIRECT("country"&amp;"["&amp;J$50&amp; "]"),'Country performance'!$A64)</f>
        <v>#REF!</v>
      </c>
      <c r="K74" s="41" t="e" cm="1">
        <f t="array" aca="1" ref="K74" ca="1">K$51*INDEX(INDIRECT("country"&amp;"["&amp;K$50&amp; "]"),'Country performance'!$A64)</f>
        <v>#REF!</v>
      </c>
      <c r="L74" s="41" t="e" cm="1">
        <f t="array" aca="1" ref="L74" ca="1">L$51*INDEX(INDIRECT("country"&amp;"["&amp;L$50&amp; "]"),'Country performance'!$A64)</f>
        <v>#REF!</v>
      </c>
      <c r="M74" s="41" t="e" cm="1">
        <f t="array" aca="1" ref="M74" ca="1">M$51*INDEX(INDIRECT("country"&amp;"["&amp;M$50&amp; "]"),'Country performance'!$A64)</f>
        <v>#REF!</v>
      </c>
      <c r="N74" s="41" t="e" cm="1">
        <f t="array" aca="1" ref="N74" ca="1">N$51*INDEX(INDIRECT("country"&amp;"["&amp;N$50&amp; "]"),'Country performance'!$A64)</f>
        <v>#REF!</v>
      </c>
      <c r="O74" s="41" t="e" cm="1">
        <f t="array" aca="1" ref="O74" ca="1">O$51*INDEX(INDIRECT("country"&amp;"["&amp;O$50&amp; "]"),'Country performance'!$A64)</f>
        <v>#REF!</v>
      </c>
      <c r="P74" s="41" t="e" cm="1">
        <f t="array" aca="1" ref="P74" ca="1">P$51*INDEX(INDIRECT("country"&amp;"["&amp;P$50&amp; "]"),'Country performance'!$A64)</f>
        <v>#REF!</v>
      </c>
      <c r="Q74" s="41" t="e" cm="1">
        <f t="array" aca="1" ref="Q74" ca="1">Q$51*INDEX(INDIRECT("country"&amp;"["&amp;Q$50&amp; "]"),'Country performance'!$A64)</f>
        <v>#REF!</v>
      </c>
      <c r="R74" t="s">
        <v>662</v>
      </c>
      <c r="S74" s="36">
        <f t="shared" ca="1" si="22"/>
        <v>0</v>
      </c>
      <c r="T74" s="43">
        <f t="shared" ca="1" si="20"/>
        <v>0</v>
      </c>
      <c r="U74">
        <f t="shared" ca="1" si="21"/>
        <v>0</v>
      </c>
      <c r="V74">
        <f t="shared" ca="1" si="21"/>
        <v>0</v>
      </c>
      <c r="W74">
        <f t="shared" ca="1" si="21"/>
        <v>0</v>
      </c>
      <c r="X74">
        <f t="shared" ca="1" si="21"/>
        <v>0</v>
      </c>
      <c r="Y74">
        <f t="shared" ca="1" si="21"/>
        <v>0</v>
      </c>
      <c r="Z74">
        <f t="shared" ca="1" si="21"/>
        <v>0</v>
      </c>
      <c r="AA74">
        <f t="shared" ca="1" si="21"/>
        <v>0</v>
      </c>
      <c r="AB74">
        <f t="shared" ca="1" si="21"/>
        <v>0</v>
      </c>
      <c r="AC74">
        <f t="shared" ca="1" si="21"/>
        <v>0</v>
      </c>
      <c r="AD74">
        <f t="shared" ca="1" si="21"/>
        <v>0</v>
      </c>
      <c r="AE74">
        <f t="shared" ca="1" si="21"/>
        <v>0</v>
      </c>
      <c r="AF74">
        <f t="shared" ca="1" si="21"/>
        <v>0</v>
      </c>
      <c r="AG74">
        <f t="shared" ca="1" si="21"/>
        <v>0</v>
      </c>
      <c r="AI74" s="40"/>
    </row>
    <row r="75" spans="1:35">
      <c r="A75" s="41">
        <f t="shared" ca="1" si="23"/>
        <v>0</v>
      </c>
      <c r="B75" s="42"/>
      <c r="C75" s="30">
        <f t="shared" ca="1" si="14"/>
        <v>0</v>
      </c>
      <c r="D75" s="30" t="str">
        <f>'Country performance'!B24</f>
        <v>Economic Vulnerability Index - Agricultural instability (2024)</v>
      </c>
      <c r="E75" s="41" t="e" cm="1">
        <f t="array" aca="1" ref="E75" ca="1">E$51*INDEX(INDIRECT("country"&amp;"["&amp;E$50&amp; "]"),'Country performance'!$A65)</f>
        <v>#REF!</v>
      </c>
      <c r="F75" s="41" t="e" cm="1">
        <f t="array" aca="1" ref="F75" ca="1">F$51*INDEX(INDIRECT("country"&amp;"["&amp;F$50&amp; "]"),'Country performance'!$A65)</f>
        <v>#REF!</v>
      </c>
      <c r="G75" s="41" t="e" cm="1">
        <f t="array" aca="1" ref="G75" ca="1">G$51*INDEX(INDIRECT("country"&amp;"["&amp;G$50&amp; "]"),'Country performance'!$A65)</f>
        <v>#REF!</v>
      </c>
      <c r="H75" s="41" t="e" cm="1">
        <f t="array" aca="1" ref="H75" ca="1">H$51*INDEX(INDIRECT("country"&amp;"["&amp;H$50&amp; "]"),'Country performance'!$A65)</f>
        <v>#REF!</v>
      </c>
      <c r="I75" s="41" t="e" cm="1">
        <f t="array" aca="1" ref="I75" ca="1">I$51*INDEX(INDIRECT("country"&amp;"["&amp;I$50&amp; "]"),'Country performance'!$A65)</f>
        <v>#REF!</v>
      </c>
      <c r="J75" s="41" t="e" cm="1">
        <f t="array" aca="1" ref="J75" ca="1">J$51*INDEX(INDIRECT("country"&amp;"["&amp;J$50&amp; "]"),'Country performance'!$A65)</f>
        <v>#REF!</v>
      </c>
      <c r="K75" s="41" t="e" cm="1">
        <f t="array" aca="1" ref="K75" ca="1">K$51*INDEX(INDIRECT("country"&amp;"["&amp;K$50&amp; "]"),'Country performance'!$A65)</f>
        <v>#REF!</v>
      </c>
      <c r="L75" s="41" t="e" cm="1">
        <f t="array" aca="1" ref="L75" ca="1">L$51*INDEX(INDIRECT("country"&amp;"["&amp;L$50&amp; "]"),'Country performance'!$A65)</f>
        <v>#REF!</v>
      </c>
      <c r="M75" s="41" t="e" cm="1">
        <f t="array" aca="1" ref="M75" ca="1">M$51*INDEX(INDIRECT("country"&amp;"["&amp;M$50&amp; "]"),'Country performance'!$A65)</f>
        <v>#REF!</v>
      </c>
      <c r="N75" s="41" t="e" cm="1">
        <f t="array" aca="1" ref="N75" ca="1">N$51*INDEX(INDIRECT("country"&amp;"["&amp;N$50&amp; "]"),'Country performance'!$A65)</f>
        <v>#REF!</v>
      </c>
      <c r="O75" s="41" t="e" cm="1">
        <f t="array" aca="1" ref="O75" ca="1">O$51*INDEX(INDIRECT("country"&amp;"["&amp;O$50&amp; "]"),'Country performance'!$A65)</f>
        <v>#REF!</v>
      </c>
      <c r="P75" s="41" t="e" cm="1">
        <f t="array" aca="1" ref="P75" ca="1">P$51*INDEX(INDIRECT("country"&amp;"["&amp;P$50&amp; "]"),'Country performance'!$A65)</f>
        <v>#REF!</v>
      </c>
      <c r="Q75" s="41" t="e" cm="1">
        <f t="array" aca="1" ref="Q75" ca="1">Q$51*INDEX(INDIRECT("country"&amp;"["&amp;Q$50&amp; "]"),'Country performance'!$A65)</f>
        <v>#REF!</v>
      </c>
      <c r="R75" t="s">
        <v>662</v>
      </c>
      <c r="S75" s="36">
        <f t="shared" ca="1" si="22"/>
        <v>0</v>
      </c>
      <c r="T75" s="43">
        <f t="shared" ca="1" si="20"/>
        <v>0</v>
      </c>
      <c r="U75">
        <f t="shared" ca="1" si="21"/>
        <v>0</v>
      </c>
      <c r="V75">
        <f t="shared" ca="1" si="21"/>
        <v>0</v>
      </c>
      <c r="W75">
        <f t="shared" ca="1" si="21"/>
        <v>0</v>
      </c>
      <c r="X75">
        <f t="shared" ca="1" si="21"/>
        <v>0</v>
      </c>
      <c r="Y75">
        <f t="shared" ca="1" si="21"/>
        <v>0</v>
      </c>
      <c r="Z75">
        <f t="shared" ca="1" si="21"/>
        <v>0</v>
      </c>
      <c r="AA75">
        <f t="shared" ca="1" si="21"/>
        <v>0</v>
      </c>
      <c r="AB75">
        <f t="shared" ca="1" si="21"/>
        <v>0</v>
      </c>
      <c r="AC75">
        <f t="shared" ca="1" si="21"/>
        <v>0</v>
      </c>
      <c r="AD75">
        <f t="shared" ca="1" si="21"/>
        <v>0</v>
      </c>
      <c r="AE75">
        <f t="shared" ca="1" si="21"/>
        <v>0</v>
      </c>
      <c r="AF75">
        <f t="shared" ca="1" si="21"/>
        <v>0</v>
      </c>
      <c r="AG75">
        <f t="shared" ca="1" si="21"/>
        <v>0</v>
      </c>
      <c r="AI75" s="40"/>
    </row>
    <row r="76" spans="1:35">
      <c r="A76" s="41">
        <f t="shared" ca="1" si="23"/>
        <v>0</v>
      </c>
      <c r="B76" s="42"/>
      <c r="C76" s="30">
        <f t="shared" ca="1" si="14"/>
        <v>0</v>
      </c>
      <c r="D76" s="30" t="str">
        <f>'Country performance'!B25</f>
        <v>Economic Vulnerability Index -  Victims of disasters (%) (2024)</v>
      </c>
      <c r="E76" s="41" t="e" cm="1">
        <f t="array" aca="1" ref="E76" ca="1">E$51*INDEX(INDIRECT("country"&amp;"["&amp;E$50&amp; "]"),'Country performance'!$A66)</f>
        <v>#REF!</v>
      </c>
      <c r="F76" s="41" t="e" cm="1">
        <f t="array" aca="1" ref="F76" ca="1">F$51*INDEX(INDIRECT("country"&amp;"["&amp;F$50&amp; "]"),'Country performance'!$A66)</f>
        <v>#REF!</v>
      </c>
      <c r="G76" s="41" t="e" cm="1">
        <f t="array" aca="1" ref="G76" ca="1">G$51*INDEX(INDIRECT("country"&amp;"["&amp;G$50&amp; "]"),'Country performance'!$A66)</f>
        <v>#REF!</v>
      </c>
      <c r="H76" s="41" t="e" cm="1">
        <f t="array" aca="1" ref="H76" ca="1">H$51*INDEX(INDIRECT("country"&amp;"["&amp;H$50&amp; "]"),'Country performance'!$A66)</f>
        <v>#REF!</v>
      </c>
      <c r="I76" s="41" t="e" cm="1">
        <f t="array" aca="1" ref="I76" ca="1">I$51*INDEX(INDIRECT("country"&amp;"["&amp;I$50&amp; "]"),'Country performance'!$A66)</f>
        <v>#REF!</v>
      </c>
      <c r="J76" s="41" t="e" cm="1">
        <f t="array" aca="1" ref="J76" ca="1">J$51*INDEX(INDIRECT("country"&amp;"["&amp;J$50&amp; "]"),'Country performance'!$A66)</f>
        <v>#REF!</v>
      </c>
      <c r="K76" s="41" t="e" cm="1">
        <f t="array" aca="1" ref="K76" ca="1">K$51*INDEX(INDIRECT("country"&amp;"["&amp;K$50&amp; "]"),'Country performance'!$A66)</f>
        <v>#REF!</v>
      </c>
      <c r="L76" s="41" t="e" cm="1">
        <f t="array" aca="1" ref="L76" ca="1">L$51*INDEX(INDIRECT("country"&amp;"["&amp;L$50&amp; "]"),'Country performance'!$A66)</f>
        <v>#REF!</v>
      </c>
      <c r="M76" s="41" t="e" cm="1">
        <f t="array" aca="1" ref="M76" ca="1">M$51*INDEX(INDIRECT("country"&amp;"["&amp;M$50&amp; "]"),'Country performance'!$A66)</f>
        <v>#REF!</v>
      </c>
      <c r="N76" s="41" t="e" cm="1">
        <f t="array" aca="1" ref="N76" ca="1">N$51*INDEX(INDIRECT("country"&amp;"["&amp;N$50&amp; "]"),'Country performance'!$A66)</f>
        <v>#REF!</v>
      </c>
      <c r="O76" s="41" t="e" cm="1">
        <f t="array" aca="1" ref="O76" ca="1">O$51*INDEX(INDIRECT("country"&amp;"["&amp;O$50&amp; "]"),'Country performance'!$A66)</f>
        <v>#REF!</v>
      </c>
      <c r="P76" s="41" t="e" cm="1">
        <f t="array" aca="1" ref="P76" ca="1">P$51*INDEX(INDIRECT("country"&amp;"["&amp;P$50&amp; "]"),'Country performance'!$A66)</f>
        <v>#REF!</v>
      </c>
      <c r="Q76" s="41" t="e" cm="1">
        <f t="array" aca="1" ref="Q76" ca="1">Q$51*INDEX(INDIRECT("country"&amp;"["&amp;Q$50&amp; "]"),'Country performance'!$A66)</f>
        <v>#REF!</v>
      </c>
      <c r="R76" t="s">
        <v>662</v>
      </c>
      <c r="S76" s="36">
        <f t="shared" ca="1" si="22"/>
        <v>0</v>
      </c>
      <c r="T76" s="43">
        <f t="shared" ca="1" si="20"/>
        <v>0</v>
      </c>
      <c r="U76">
        <f t="shared" ca="1" si="21"/>
        <v>0</v>
      </c>
      <c r="V76">
        <f t="shared" ca="1" si="21"/>
        <v>0</v>
      </c>
      <c r="W76">
        <f t="shared" ca="1" si="21"/>
        <v>0</v>
      </c>
      <c r="X76">
        <f t="shared" ca="1" si="21"/>
        <v>0</v>
      </c>
      <c r="Y76">
        <f t="shared" ca="1" si="21"/>
        <v>0</v>
      </c>
      <c r="Z76">
        <f t="shared" ca="1" si="21"/>
        <v>0</v>
      </c>
      <c r="AA76">
        <f t="shared" ca="1" si="21"/>
        <v>0</v>
      </c>
      <c r="AB76">
        <f t="shared" ca="1" si="21"/>
        <v>0</v>
      </c>
      <c r="AC76">
        <f t="shared" ca="1" si="21"/>
        <v>0</v>
      </c>
      <c r="AD76">
        <f t="shared" ca="1" si="21"/>
        <v>0</v>
      </c>
      <c r="AE76">
        <f t="shared" ca="1" si="21"/>
        <v>0</v>
      </c>
      <c r="AF76">
        <f t="shared" ca="1" si="21"/>
        <v>0</v>
      </c>
      <c r="AG76">
        <f t="shared" ca="1" si="21"/>
        <v>0</v>
      </c>
      <c r="AI76" s="40"/>
    </row>
    <row r="77" spans="1:35">
      <c r="A77" s="41">
        <f ca="1">_xlfn.AGGREGATE(9,6,E77:Q77)</f>
        <v>0</v>
      </c>
      <c r="B77" s="42"/>
      <c r="C77" s="30">
        <f t="shared" ca="1" si="14"/>
        <v>0</v>
      </c>
      <c r="D77" s="30" t="str">
        <f>'Country performance'!B26</f>
        <v>Water Depletion Index (WDI) (2018)</v>
      </c>
      <c r="E77" s="41" t="e" cm="1">
        <f t="array" aca="1" ref="E77" ca="1">E$51*INDEX(INDIRECT("country"&amp;"["&amp;E$50&amp; "]"),'Country performance'!$A67)</f>
        <v>#REF!</v>
      </c>
      <c r="F77" s="41" t="e" cm="1">
        <f t="array" aca="1" ref="F77" ca="1">F$51*INDEX(INDIRECT("country"&amp;"["&amp;F$50&amp; "]"),'Country performance'!$A67)</f>
        <v>#REF!</v>
      </c>
      <c r="G77" s="41" t="e" cm="1">
        <f t="array" aca="1" ref="G77" ca="1">G$51*INDEX(INDIRECT("country"&amp;"["&amp;G$50&amp; "]"),'Country performance'!$A67)</f>
        <v>#REF!</v>
      </c>
      <c r="H77" s="41" t="e" cm="1">
        <f t="array" aca="1" ref="H77" ca="1">H$51*INDEX(INDIRECT("country"&amp;"["&amp;H$50&amp; "]"),'Country performance'!$A67)</f>
        <v>#REF!</v>
      </c>
      <c r="I77" s="41" t="e" cm="1">
        <f t="array" aca="1" ref="I77" ca="1">I$51*INDEX(INDIRECT("country"&amp;"["&amp;I$50&amp; "]"),'Country performance'!$A67)</f>
        <v>#REF!</v>
      </c>
      <c r="J77" s="41" t="e" cm="1">
        <f t="array" aca="1" ref="J77" ca="1">J$51*INDEX(INDIRECT("country"&amp;"["&amp;J$50&amp; "]"),'Country performance'!$A67)</f>
        <v>#REF!</v>
      </c>
      <c r="K77" s="41" t="e" cm="1">
        <f t="array" aca="1" ref="K77" ca="1">K$51*INDEX(INDIRECT("country"&amp;"["&amp;K$50&amp; "]"),'Country performance'!$A67)</f>
        <v>#REF!</v>
      </c>
      <c r="L77" s="41" t="e" cm="1">
        <f t="array" aca="1" ref="L77" ca="1">L$51*INDEX(INDIRECT("country"&amp;"["&amp;L$50&amp; "]"),'Country performance'!$A67)</f>
        <v>#REF!</v>
      </c>
      <c r="M77" s="41" t="e" cm="1">
        <f t="array" aca="1" ref="M77" ca="1">M$51*INDEX(INDIRECT("country"&amp;"["&amp;M$50&amp; "]"),'Country performance'!$A67)</f>
        <v>#REF!</v>
      </c>
      <c r="N77" s="41" t="e" cm="1">
        <f t="array" aca="1" ref="N77" ca="1">N$51*INDEX(INDIRECT("country"&amp;"["&amp;N$50&amp; "]"),'Country performance'!$A67)</f>
        <v>#REF!</v>
      </c>
      <c r="O77" s="41" t="e" cm="1">
        <f t="array" aca="1" ref="O77" ca="1">O$51*INDEX(INDIRECT("country"&amp;"["&amp;O$50&amp; "]"),'Country performance'!$A67)</f>
        <v>#REF!</v>
      </c>
      <c r="P77" s="41" t="e" cm="1">
        <f t="array" aca="1" ref="P77" ca="1">P$51*INDEX(INDIRECT("country"&amp;"["&amp;P$50&amp; "]"),'Country performance'!$A67)</f>
        <v>#REF!</v>
      </c>
      <c r="Q77" s="41" t="e" cm="1">
        <f t="array" aca="1" ref="Q77" ca="1">Q$51*INDEX(INDIRECT("country"&amp;"["&amp;Q$50&amp; "]"),'Country performance'!$A67)</f>
        <v>#REF!</v>
      </c>
      <c r="R77" t="s">
        <v>662</v>
      </c>
      <c r="S77" s="36">
        <f t="shared" ca="1" si="22"/>
        <v>0</v>
      </c>
      <c r="T77" s="43">
        <f t="shared" ca="1" si="20"/>
        <v>0</v>
      </c>
      <c r="U77">
        <f t="shared" ca="1" si="21"/>
        <v>0</v>
      </c>
      <c r="V77">
        <f t="shared" ca="1" si="21"/>
        <v>0</v>
      </c>
      <c r="W77">
        <f t="shared" ca="1" si="21"/>
        <v>0</v>
      </c>
      <c r="X77">
        <f t="shared" ca="1" si="21"/>
        <v>0</v>
      </c>
      <c r="Y77">
        <f t="shared" ca="1" si="21"/>
        <v>0</v>
      </c>
      <c r="Z77">
        <f t="shared" ca="1" si="21"/>
        <v>0</v>
      </c>
      <c r="AA77">
        <f t="shared" ca="1" si="21"/>
        <v>0</v>
      </c>
      <c r="AB77">
        <f t="shared" ca="1" si="21"/>
        <v>0</v>
      </c>
      <c r="AC77">
        <f t="shared" ca="1" si="21"/>
        <v>0</v>
      </c>
      <c r="AD77">
        <f t="shared" ca="1" si="21"/>
        <v>0</v>
      </c>
      <c r="AE77">
        <f t="shared" ca="1" si="21"/>
        <v>0</v>
      </c>
      <c r="AF77">
        <f t="shared" ca="1" si="21"/>
        <v>0</v>
      </c>
      <c r="AG77">
        <f t="shared" ca="1" si="21"/>
        <v>0</v>
      </c>
      <c r="AI77" s="40"/>
    </row>
    <row r="78" spans="1:35">
      <c r="A78" s="41">
        <f t="shared" ref="A78:A92" ca="1" si="24">_xlfn.AGGREGATE(9,6,E78:Q78)</f>
        <v>0</v>
      </c>
      <c r="B78" s="42"/>
      <c r="C78" s="30">
        <f t="shared" ca="1" si="14"/>
        <v>0</v>
      </c>
      <c r="D78" s="30" t="str">
        <f>'Country performance'!B27</f>
        <v>EPI Species Habitat Index (2024)</v>
      </c>
      <c r="E78" s="41" t="e" cm="1">
        <f t="array" aca="1" ref="E78" ca="1">E$51*INDEX(INDIRECT("country"&amp;"["&amp;E$50&amp; "]"),'Country performance'!$A68)</f>
        <v>#REF!</v>
      </c>
      <c r="F78" s="41" t="e" cm="1">
        <f t="array" aca="1" ref="F78" ca="1">F$51*INDEX(INDIRECT("country"&amp;"["&amp;F$50&amp; "]"),'Country performance'!$A68)</f>
        <v>#REF!</v>
      </c>
      <c r="G78" s="41" t="e" cm="1">
        <f t="array" aca="1" ref="G78" ca="1">G$51*INDEX(INDIRECT("country"&amp;"["&amp;G$50&amp; "]"),'Country performance'!$A68)</f>
        <v>#REF!</v>
      </c>
      <c r="H78" s="41" t="e" cm="1">
        <f t="array" aca="1" ref="H78" ca="1">H$51*INDEX(INDIRECT("country"&amp;"["&amp;H$50&amp; "]"),'Country performance'!$A68)</f>
        <v>#REF!</v>
      </c>
      <c r="I78" s="41" t="e" cm="1">
        <f t="array" aca="1" ref="I78" ca="1">I$51*INDEX(INDIRECT("country"&amp;"["&amp;I$50&amp; "]"),'Country performance'!$A68)</f>
        <v>#REF!</v>
      </c>
      <c r="J78" s="41" t="e" cm="1">
        <f t="array" aca="1" ref="J78" ca="1">J$51*INDEX(INDIRECT("country"&amp;"["&amp;J$50&amp; "]"),'Country performance'!$A68)</f>
        <v>#REF!</v>
      </c>
      <c r="K78" s="41" t="e" cm="1">
        <f t="array" aca="1" ref="K78" ca="1">K$51*INDEX(INDIRECT("country"&amp;"["&amp;K$50&amp; "]"),'Country performance'!$A68)</f>
        <v>#REF!</v>
      </c>
      <c r="L78" s="41" t="e" cm="1">
        <f t="array" aca="1" ref="L78" ca="1">L$51*INDEX(INDIRECT("country"&amp;"["&amp;L$50&amp; "]"),'Country performance'!$A68)</f>
        <v>#REF!</v>
      </c>
      <c r="M78" s="41" t="e" cm="1">
        <f t="array" aca="1" ref="M78" ca="1">M$51*INDEX(INDIRECT("country"&amp;"["&amp;M$50&amp; "]"),'Country performance'!$A68)</f>
        <v>#REF!</v>
      </c>
      <c r="N78" s="41" t="e" cm="1">
        <f t="array" aca="1" ref="N78" ca="1">N$51*INDEX(INDIRECT("country"&amp;"["&amp;N$50&amp; "]"),'Country performance'!$A68)</f>
        <v>#REF!</v>
      </c>
      <c r="O78" s="41" t="e" cm="1">
        <f t="array" aca="1" ref="O78" ca="1">O$51*INDEX(INDIRECT("country"&amp;"["&amp;O$50&amp; "]"),'Country performance'!$A68)</f>
        <v>#REF!</v>
      </c>
      <c r="P78" s="41" t="e" cm="1">
        <f t="array" aca="1" ref="P78" ca="1">P$51*INDEX(INDIRECT("country"&amp;"["&amp;P$50&amp; "]"),'Country performance'!$A68)</f>
        <v>#REF!</v>
      </c>
      <c r="Q78" s="41" t="e" cm="1">
        <f t="array" aca="1" ref="Q78" ca="1">Q$51*INDEX(INDIRECT("country"&amp;"["&amp;Q$50&amp; "]"),'Country performance'!$A68)</f>
        <v>#REF!</v>
      </c>
      <c r="R78" t="s">
        <v>662</v>
      </c>
      <c r="S78" s="36">
        <f t="shared" ca="1" si="22"/>
        <v>0</v>
      </c>
      <c r="T78" s="43">
        <f t="shared" ca="1" si="20"/>
        <v>0</v>
      </c>
      <c r="U78">
        <f t="shared" ref="U78:AG92" ca="1" si="25">IFERROR((E78/E78-1),E$51)</f>
        <v>0</v>
      </c>
      <c r="V78">
        <f t="shared" ca="1" si="25"/>
        <v>0</v>
      </c>
      <c r="W78">
        <f t="shared" ca="1" si="25"/>
        <v>0</v>
      </c>
      <c r="X78">
        <f t="shared" ca="1" si="25"/>
        <v>0</v>
      </c>
      <c r="Y78">
        <f t="shared" ca="1" si="25"/>
        <v>0</v>
      </c>
      <c r="Z78">
        <f t="shared" ca="1" si="25"/>
        <v>0</v>
      </c>
      <c r="AA78">
        <f t="shared" ca="1" si="25"/>
        <v>0</v>
      </c>
      <c r="AB78">
        <f t="shared" ca="1" si="25"/>
        <v>0</v>
      </c>
      <c r="AC78">
        <f t="shared" ca="1" si="25"/>
        <v>0</v>
      </c>
      <c r="AD78">
        <f t="shared" ca="1" si="25"/>
        <v>0</v>
      </c>
      <c r="AE78">
        <f t="shared" ca="1" si="25"/>
        <v>0</v>
      </c>
      <c r="AF78">
        <f t="shared" ca="1" si="25"/>
        <v>0</v>
      </c>
      <c r="AG78">
        <f t="shared" ca="1" si="25"/>
        <v>0</v>
      </c>
      <c r="AI78" s="40"/>
    </row>
    <row r="79" spans="1:35">
      <c r="A79" s="41">
        <f t="shared" ca="1" si="24"/>
        <v>0</v>
      </c>
      <c r="B79" s="42"/>
      <c r="C79" s="30">
        <f t="shared" ca="1" si="14"/>
        <v>0</v>
      </c>
      <c r="D79" s="30" t="str">
        <f>'Country performance'!B28</f>
        <v>EPI Protected Area Representativeness Index (2024)</v>
      </c>
      <c r="E79" s="41" t="e" cm="1">
        <f t="array" aca="1" ref="E79" ca="1">E$51*INDEX(INDIRECT("country"&amp;"["&amp;E$50&amp; "]"),'Country performance'!$A69)</f>
        <v>#REF!</v>
      </c>
      <c r="F79" s="41" t="e" cm="1">
        <f t="array" aca="1" ref="F79" ca="1">F$51*INDEX(INDIRECT("country"&amp;"["&amp;F$50&amp; "]"),'Country performance'!$A69)</f>
        <v>#REF!</v>
      </c>
      <c r="G79" s="41" t="e" cm="1">
        <f t="array" aca="1" ref="G79" ca="1">G$51*INDEX(INDIRECT("country"&amp;"["&amp;G$50&amp; "]"),'Country performance'!$A69)</f>
        <v>#REF!</v>
      </c>
      <c r="H79" s="41" t="e" cm="1">
        <f t="array" aca="1" ref="H79" ca="1">H$51*INDEX(INDIRECT("country"&amp;"["&amp;H$50&amp; "]"),'Country performance'!$A69)</f>
        <v>#REF!</v>
      </c>
      <c r="I79" s="41" t="e" cm="1">
        <f t="array" aca="1" ref="I79" ca="1">I$51*INDEX(INDIRECT("country"&amp;"["&amp;I$50&amp; "]"),'Country performance'!$A69)</f>
        <v>#REF!</v>
      </c>
      <c r="J79" s="41" t="e" cm="1">
        <f t="array" aca="1" ref="J79" ca="1">J$51*INDEX(INDIRECT("country"&amp;"["&amp;J$50&amp; "]"),'Country performance'!$A69)</f>
        <v>#REF!</v>
      </c>
      <c r="K79" s="41" t="e" cm="1">
        <f t="array" aca="1" ref="K79" ca="1">K$51*INDEX(INDIRECT("country"&amp;"["&amp;K$50&amp; "]"),'Country performance'!$A69)</f>
        <v>#REF!</v>
      </c>
      <c r="L79" s="41" t="e" cm="1">
        <f t="array" aca="1" ref="L79" ca="1">L$51*INDEX(INDIRECT("country"&amp;"["&amp;L$50&amp; "]"),'Country performance'!$A69)</f>
        <v>#REF!</v>
      </c>
      <c r="M79" s="41" t="e" cm="1">
        <f t="array" aca="1" ref="M79" ca="1">M$51*INDEX(INDIRECT("country"&amp;"["&amp;M$50&amp; "]"),'Country performance'!$A69)</f>
        <v>#REF!</v>
      </c>
      <c r="N79" s="41" t="e" cm="1">
        <f t="array" aca="1" ref="N79" ca="1">N$51*INDEX(INDIRECT("country"&amp;"["&amp;N$50&amp; "]"),'Country performance'!$A69)</f>
        <v>#REF!</v>
      </c>
      <c r="O79" s="41" t="e" cm="1">
        <f t="array" aca="1" ref="O79" ca="1">O$51*INDEX(INDIRECT("country"&amp;"["&amp;O$50&amp; "]"),'Country performance'!$A69)</f>
        <v>#REF!</v>
      </c>
      <c r="P79" s="41" t="e" cm="1">
        <f t="array" aca="1" ref="P79" ca="1">P$51*INDEX(INDIRECT("country"&amp;"["&amp;P$50&amp; "]"),'Country performance'!$A69)</f>
        <v>#REF!</v>
      </c>
      <c r="Q79" s="41" t="e" cm="1">
        <f t="array" aca="1" ref="Q79" ca="1">Q$51*INDEX(INDIRECT("country"&amp;"["&amp;Q$50&amp; "]"),'Country performance'!$A69)</f>
        <v>#REF!</v>
      </c>
      <c r="R79" t="s">
        <v>662</v>
      </c>
      <c r="S79" s="36">
        <f t="shared" ca="1" si="22"/>
        <v>0</v>
      </c>
      <c r="T79" s="43">
        <f t="shared" ca="1" si="20"/>
        <v>0</v>
      </c>
      <c r="U79">
        <f t="shared" ca="1" si="25"/>
        <v>0</v>
      </c>
      <c r="V79">
        <f t="shared" ca="1" si="25"/>
        <v>0</v>
      </c>
      <c r="W79">
        <f t="shared" ca="1" si="25"/>
        <v>0</v>
      </c>
      <c r="X79">
        <f t="shared" ca="1" si="25"/>
        <v>0</v>
      </c>
      <c r="Y79">
        <f t="shared" ca="1" si="25"/>
        <v>0</v>
      </c>
      <c r="Z79">
        <f t="shared" ca="1" si="25"/>
        <v>0</v>
      </c>
      <c r="AA79">
        <f t="shared" ca="1" si="25"/>
        <v>0</v>
      </c>
      <c r="AB79">
        <f t="shared" ca="1" si="25"/>
        <v>0</v>
      </c>
      <c r="AC79">
        <f t="shared" ca="1" si="25"/>
        <v>0</v>
      </c>
      <c r="AD79">
        <f t="shared" ca="1" si="25"/>
        <v>0</v>
      </c>
      <c r="AE79">
        <f t="shared" ca="1" si="25"/>
        <v>0</v>
      </c>
      <c r="AF79">
        <f t="shared" ca="1" si="25"/>
        <v>0</v>
      </c>
      <c r="AG79">
        <f t="shared" ca="1" si="25"/>
        <v>0</v>
      </c>
      <c r="AI79" s="40"/>
    </row>
    <row r="80" spans="1:35">
      <c r="A80" s="41">
        <f t="shared" ca="1" si="24"/>
        <v>0</v>
      </c>
      <c r="B80" s="42"/>
      <c r="C80" s="30">
        <f t="shared" ca="1" si="14"/>
        <v>0</v>
      </c>
      <c r="D80" s="30" t="str">
        <f>'Country performance'!B29</f>
        <v>EPI Marine Protected Areas (2024)</v>
      </c>
      <c r="E80" s="41" t="e" cm="1">
        <f t="array" aca="1" ref="E80" ca="1">E$51*INDEX(INDIRECT("country"&amp;"["&amp;E$50&amp; "]"),'Country performance'!$A70)</f>
        <v>#REF!</v>
      </c>
      <c r="F80" s="41" t="e" cm="1">
        <f t="array" aca="1" ref="F80" ca="1">F$51*INDEX(INDIRECT("country"&amp;"["&amp;F$50&amp; "]"),'Country performance'!$A70)</f>
        <v>#REF!</v>
      </c>
      <c r="G80" s="41" t="e" cm="1">
        <f t="array" aca="1" ref="G80" ca="1">G$51*INDEX(INDIRECT("country"&amp;"["&amp;G$50&amp; "]"),'Country performance'!$A70)</f>
        <v>#REF!</v>
      </c>
      <c r="H80" s="41" t="e" cm="1">
        <f t="array" aca="1" ref="H80" ca="1">H$51*INDEX(INDIRECT("country"&amp;"["&amp;H$50&amp; "]"),'Country performance'!$A70)</f>
        <v>#REF!</v>
      </c>
      <c r="I80" s="41" t="e" cm="1">
        <f t="array" aca="1" ref="I80" ca="1">I$51*INDEX(INDIRECT("country"&amp;"["&amp;I$50&amp; "]"),'Country performance'!$A70)</f>
        <v>#REF!</v>
      </c>
      <c r="J80" s="41" t="e" cm="1">
        <f t="array" aca="1" ref="J80" ca="1">J$51*INDEX(INDIRECT("country"&amp;"["&amp;J$50&amp; "]"),'Country performance'!$A70)</f>
        <v>#REF!</v>
      </c>
      <c r="K80" s="41" t="e" cm="1">
        <f t="array" aca="1" ref="K80" ca="1">K$51*INDEX(INDIRECT("country"&amp;"["&amp;K$50&amp; "]"),'Country performance'!$A70)</f>
        <v>#REF!</v>
      </c>
      <c r="L80" s="41" t="e" cm="1">
        <f t="array" aca="1" ref="L80" ca="1">L$51*INDEX(INDIRECT("country"&amp;"["&amp;L$50&amp; "]"),'Country performance'!$A70)</f>
        <v>#REF!</v>
      </c>
      <c r="M80" s="41" t="e" cm="1">
        <f t="array" aca="1" ref="M80" ca="1">M$51*INDEX(INDIRECT("country"&amp;"["&amp;M$50&amp; "]"),'Country performance'!$A70)</f>
        <v>#REF!</v>
      </c>
      <c r="N80" s="41" t="e" cm="1">
        <f t="array" aca="1" ref="N80" ca="1">N$51*INDEX(INDIRECT("country"&amp;"["&amp;N$50&amp; "]"),'Country performance'!$A70)</f>
        <v>#REF!</v>
      </c>
      <c r="O80" s="41" t="e" cm="1">
        <f t="array" aca="1" ref="O80" ca="1">O$51*INDEX(INDIRECT("country"&amp;"["&amp;O$50&amp; "]"),'Country performance'!$A70)</f>
        <v>#REF!</v>
      </c>
      <c r="P80" s="41" t="e" cm="1">
        <f t="array" aca="1" ref="P80" ca="1">P$51*INDEX(INDIRECT("country"&amp;"["&amp;P$50&amp; "]"),'Country performance'!$A70)</f>
        <v>#REF!</v>
      </c>
      <c r="Q80" s="41" t="e" cm="1">
        <f t="array" aca="1" ref="Q80" ca="1">Q$51*INDEX(INDIRECT("country"&amp;"["&amp;Q$50&amp; "]"),'Country performance'!$A70)</f>
        <v>#REF!</v>
      </c>
      <c r="R80" t="s">
        <v>662</v>
      </c>
      <c r="S80" s="36">
        <f t="shared" ca="1" si="22"/>
        <v>0</v>
      </c>
      <c r="T80" s="43">
        <f t="shared" ca="1" si="20"/>
        <v>0</v>
      </c>
      <c r="U80">
        <f t="shared" ca="1" si="25"/>
        <v>0</v>
      </c>
      <c r="V80">
        <f t="shared" ca="1" si="25"/>
        <v>0</v>
      </c>
      <c r="W80">
        <f t="shared" ca="1" si="25"/>
        <v>0</v>
      </c>
      <c r="X80">
        <f t="shared" ca="1" si="25"/>
        <v>0</v>
      </c>
      <c r="Y80">
        <f t="shared" ca="1" si="25"/>
        <v>0</v>
      </c>
      <c r="Z80">
        <f t="shared" ca="1" si="25"/>
        <v>0</v>
      </c>
      <c r="AA80">
        <f t="shared" ca="1" si="25"/>
        <v>0</v>
      </c>
      <c r="AB80">
        <f t="shared" ca="1" si="25"/>
        <v>0</v>
      </c>
      <c r="AC80">
        <f t="shared" ca="1" si="25"/>
        <v>0</v>
      </c>
      <c r="AD80">
        <f t="shared" ca="1" si="25"/>
        <v>0</v>
      </c>
      <c r="AE80">
        <f t="shared" ca="1" si="25"/>
        <v>0</v>
      </c>
      <c r="AF80">
        <f t="shared" ca="1" si="25"/>
        <v>0</v>
      </c>
      <c r="AG80">
        <f t="shared" ca="1" si="25"/>
        <v>0</v>
      </c>
      <c r="AI80" s="40"/>
    </row>
    <row r="81" spans="1:35">
      <c r="A81" s="41">
        <f t="shared" ca="1" si="24"/>
        <v>0</v>
      </c>
      <c r="B81" s="42"/>
      <c r="C81" s="30">
        <f t="shared" ca="1" si="14"/>
        <v>0</v>
      </c>
      <c r="D81" s="30" t="str">
        <f>'Country performance'!B30</f>
        <v>EPI Terrestrial Protected Areas (2024)</v>
      </c>
      <c r="E81" s="41" t="e" cm="1">
        <f t="array" aca="1" ref="E81" ca="1">E$51*INDEX(INDIRECT("country"&amp;"["&amp;E$50&amp; "]"),'Country performance'!$A71)</f>
        <v>#REF!</v>
      </c>
      <c r="F81" s="41" t="e" cm="1">
        <f t="array" aca="1" ref="F81" ca="1">F$51*INDEX(INDIRECT("country"&amp;"["&amp;F$50&amp; "]"),'Country performance'!$A71)</f>
        <v>#REF!</v>
      </c>
      <c r="G81" s="41" t="e" cm="1">
        <f t="array" aca="1" ref="G81" ca="1">G$51*INDEX(INDIRECT("country"&amp;"["&amp;G$50&amp; "]"),'Country performance'!$A71)</f>
        <v>#REF!</v>
      </c>
      <c r="H81" s="41" t="e" cm="1">
        <f t="array" aca="1" ref="H81" ca="1">H$51*INDEX(INDIRECT("country"&amp;"["&amp;H$50&amp; "]"),'Country performance'!$A71)</f>
        <v>#REF!</v>
      </c>
      <c r="I81" s="41" t="e" cm="1">
        <f t="array" aca="1" ref="I81" ca="1">I$51*INDEX(INDIRECT("country"&amp;"["&amp;I$50&amp; "]"),'Country performance'!$A71)</f>
        <v>#REF!</v>
      </c>
      <c r="J81" s="41" t="e" cm="1">
        <f t="array" aca="1" ref="J81" ca="1">J$51*INDEX(INDIRECT("country"&amp;"["&amp;J$50&amp; "]"),'Country performance'!$A71)</f>
        <v>#REF!</v>
      </c>
      <c r="K81" s="41" t="e" cm="1">
        <f t="array" aca="1" ref="K81" ca="1">K$51*INDEX(INDIRECT("country"&amp;"["&amp;K$50&amp; "]"),'Country performance'!$A71)</f>
        <v>#REF!</v>
      </c>
      <c r="L81" s="41" t="e" cm="1">
        <f t="array" aca="1" ref="L81" ca="1">L$51*INDEX(INDIRECT("country"&amp;"["&amp;L$50&amp; "]"),'Country performance'!$A71)</f>
        <v>#REF!</v>
      </c>
      <c r="M81" s="41" t="e" cm="1">
        <f t="array" aca="1" ref="M81" ca="1">M$51*INDEX(INDIRECT("country"&amp;"["&amp;M$50&amp; "]"),'Country performance'!$A71)</f>
        <v>#REF!</v>
      </c>
      <c r="N81" s="41" t="e" cm="1">
        <f t="array" aca="1" ref="N81" ca="1">N$51*INDEX(INDIRECT("country"&amp;"["&amp;N$50&amp; "]"),'Country performance'!$A71)</f>
        <v>#REF!</v>
      </c>
      <c r="O81" s="41" t="e" cm="1">
        <f t="array" aca="1" ref="O81" ca="1">O$51*INDEX(INDIRECT("country"&amp;"["&amp;O$50&amp; "]"),'Country performance'!$A71)</f>
        <v>#REF!</v>
      </c>
      <c r="P81" s="41" t="e" cm="1">
        <f t="array" aca="1" ref="P81" ca="1">P$51*INDEX(INDIRECT("country"&amp;"["&amp;P$50&amp; "]"),'Country performance'!$A71)</f>
        <v>#REF!</v>
      </c>
      <c r="Q81" s="41" t="e" cm="1">
        <f t="array" aca="1" ref="Q81" ca="1">Q$51*INDEX(INDIRECT("country"&amp;"["&amp;Q$50&amp; "]"),'Country performance'!$A71)</f>
        <v>#REF!</v>
      </c>
      <c r="R81" t="s">
        <v>662</v>
      </c>
      <c r="S81" s="36">
        <f t="shared" ca="1" si="22"/>
        <v>0</v>
      </c>
      <c r="T81" s="43">
        <f t="shared" ca="1" si="20"/>
        <v>0</v>
      </c>
      <c r="U81">
        <f t="shared" ca="1" si="25"/>
        <v>0</v>
      </c>
      <c r="V81">
        <f t="shared" ca="1" si="25"/>
        <v>0</v>
      </c>
      <c r="W81">
        <f t="shared" ca="1" si="25"/>
        <v>0</v>
      </c>
      <c r="X81">
        <f t="shared" ca="1" si="25"/>
        <v>0</v>
      </c>
      <c r="Y81">
        <f t="shared" ca="1" si="25"/>
        <v>0</v>
      </c>
      <c r="Z81">
        <f t="shared" ca="1" si="25"/>
        <v>0</v>
      </c>
      <c r="AA81">
        <f t="shared" ca="1" si="25"/>
        <v>0</v>
      </c>
      <c r="AB81">
        <f t="shared" ca="1" si="25"/>
        <v>0</v>
      </c>
      <c r="AC81">
        <f t="shared" ca="1" si="25"/>
        <v>0</v>
      </c>
      <c r="AD81">
        <f t="shared" ca="1" si="25"/>
        <v>0</v>
      </c>
      <c r="AE81">
        <f t="shared" ca="1" si="25"/>
        <v>0</v>
      </c>
      <c r="AF81">
        <f t="shared" ca="1" si="25"/>
        <v>0</v>
      </c>
      <c r="AG81">
        <f t="shared" ca="1" si="25"/>
        <v>0</v>
      </c>
      <c r="AI81" s="40"/>
    </row>
    <row r="82" spans="1:35">
      <c r="A82" s="41">
        <f t="shared" ca="1" si="24"/>
        <v>0</v>
      </c>
      <c r="B82" s="42"/>
      <c r="C82" s="30">
        <f t="shared" ca="1" si="14"/>
        <v>0</v>
      </c>
      <c r="D82" s="30" t="str">
        <f>'Country performance'!B31</f>
        <v>Forced labour per country per sector (SHDB)</v>
      </c>
      <c r="E82" s="41" t="e" cm="1">
        <f t="array" aca="1" ref="E82" ca="1">E$51*INDEX(INDIRECT("country"&amp;"["&amp;E$50&amp; "]"),'Country performance'!$A72)</f>
        <v>#REF!</v>
      </c>
      <c r="F82" s="41" t="e" cm="1">
        <f t="array" aca="1" ref="F82" ca="1">F$51*INDEX(INDIRECT("country"&amp;"["&amp;F$50&amp; "]"),'Country performance'!$A72)</f>
        <v>#REF!</v>
      </c>
      <c r="G82" s="41" t="e" cm="1">
        <f t="array" aca="1" ref="G82" ca="1">G$51*INDEX(INDIRECT("country"&amp;"["&amp;G$50&amp; "]"),'Country performance'!$A72)</f>
        <v>#REF!</v>
      </c>
      <c r="H82" s="41" t="e" cm="1">
        <f t="array" aca="1" ref="H82" ca="1">H$51*INDEX(INDIRECT("country"&amp;"["&amp;H$50&amp; "]"),'Country performance'!$A72)</f>
        <v>#REF!</v>
      </c>
      <c r="I82" s="41" t="e" cm="1">
        <f t="array" aca="1" ref="I82" ca="1">I$51*INDEX(INDIRECT("country"&amp;"["&amp;I$50&amp; "]"),'Country performance'!$A72)</f>
        <v>#REF!</v>
      </c>
      <c r="J82" s="41" t="e" cm="1">
        <f t="array" aca="1" ref="J82" ca="1">J$51*INDEX(INDIRECT("country"&amp;"["&amp;J$50&amp; "]"),'Country performance'!$A72)</f>
        <v>#REF!</v>
      </c>
      <c r="K82" s="41" t="e" cm="1">
        <f t="array" aca="1" ref="K82" ca="1">K$51*INDEX(INDIRECT("country"&amp;"["&amp;K$50&amp; "]"),'Country performance'!$A72)</f>
        <v>#REF!</v>
      </c>
      <c r="L82" s="41" t="e" cm="1">
        <f t="array" aca="1" ref="L82" ca="1">L$51*INDEX(INDIRECT("country"&amp;"["&amp;L$50&amp; "]"),'Country performance'!$A72)</f>
        <v>#REF!</v>
      </c>
      <c r="M82" s="41" t="e" cm="1">
        <f t="array" aca="1" ref="M82" ca="1">M$51*INDEX(INDIRECT("country"&amp;"["&amp;M$50&amp; "]"),'Country performance'!$A72)</f>
        <v>#REF!</v>
      </c>
      <c r="N82" s="41" t="e" cm="1">
        <f t="array" aca="1" ref="N82" ca="1">N$51*INDEX(INDIRECT("country"&amp;"["&amp;N$50&amp; "]"),'Country performance'!$A72)</f>
        <v>#REF!</v>
      </c>
      <c r="O82" s="41" t="e" cm="1">
        <f t="array" aca="1" ref="O82" ca="1">O$51*INDEX(INDIRECT("country"&amp;"["&amp;O$50&amp; "]"),'Country performance'!$A72)</f>
        <v>#REF!</v>
      </c>
      <c r="P82" s="41" t="e" cm="1">
        <f t="array" aca="1" ref="P82" ca="1">P$51*INDEX(INDIRECT("country"&amp;"["&amp;P$50&amp; "]"),'Country performance'!$A72)</f>
        <v>#REF!</v>
      </c>
      <c r="Q82" s="41" t="e" cm="1">
        <f t="array" aca="1" ref="Q82" ca="1">Q$51*INDEX(INDIRECT("country"&amp;"["&amp;Q$50&amp; "]"),'Country performance'!$A72)</f>
        <v>#REF!</v>
      </c>
      <c r="R82" t="s">
        <v>662</v>
      </c>
      <c r="S82" s="36">
        <f t="shared" ca="1" si="22"/>
        <v>0</v>
      </c>
      <c r="T82" s="43">
        <f t="shared" ca="1" si="20"/>
        <v>0</v>
      </c>
      <c r="U82">
        <f t="shared" ca="1" si="25"/>
        <v>0</v>
      </c>
      <c r="V82">
        <f t="shared" ca="1" si="25"/>
        <v>0</v>
      </c>
      <c r="W82">
        <f t="shared" ca="1" si="25"/>
        <v>0</v>
      </c>
      <c r="X82">
        <f t="shared" ca="1" si="25"/>
        <v>0</v>
      </c>
      <c r="Y82">
        <f t="shared" ca="1" si="25"/>
        <v>0</v>
      </c>
      <c r="Z82">
        <f t="shared" ca="1" si="25"/>
        <v>0</v>
      </c>
      <c r="AA82">
        <f t="shared" ca="1" si="25"/>
        <v>0</v>
      </c>
      <c r="AB82">
        <f t="shared" ca="1" si="25"/>
        <v>0</v>
      </c>
      <c r="AC82">
        <f t="shared" ca="1" si="25"/>
        <v>0</v>
      </c>
      <c r="AD82">
        <f t="shared" ca="1" si="25"/>
        <v>0</v>
      </c>
      <c r="AE82">
        <f t="shared" ca="1" si="25"/>
        <v>0</v>
      </c>
      <c r="AF82">
        <f t="shared" ca="1" si="25"/>
        <v>0</v>
      </c>
      <c r="AG82">
        <f t="shared" ca="1" si="25"/>
        <v>0</v>
      </c>
      <c r="AI82" s="40"/>
    </row>
    <row r="83" spans="1:35">
      <c r="A83" s="41">
        <f t="shared" ca="1" si="24"/>
        <v>0</v>
      </c>
      <c r="B83" s="42"/>
      <c r="C83" s="30">
        <f t="shared" ca="1" si="14"/>
        <v>0</v>
      </c>
      <c r="D83" s="30" t="str">
        <f>'Country performance'!B32</f>
        <v>High conflict zones per country per sector (SHDB)</v>
      </c>
      <c r="E83" s="41" t="e" cm="1">
        <f t="array" aca="1" ref="E83" ca="1">E$51*INDEX(INDIRECT("country"&amp;"["&amp;E$50&amp; "]"),'Country performance'!$A73)</f>
        <v>#REF!</v>
      </c>
      <c r="F83" s="41" t="e" cm="1">
        <f t="array" aca="1" ref="F83" ca="1">F$51*INDEX(INDIRECT("country"&amp;"["&amp;F$50&amp; "]"),'Country performance'!$A73)</f>
        <v>#REF!</v>
      </c>
      <c r="G83" s="41" t="e" cm="1">
        <f t="array" aca="1" ref="G83" ca="1">G$51*INDEX(INDIRECT("country"&amp;"["&amp;G$50&amp; "]"),'Country performance'!$A73)</f>
        <v>#REF!</v>
      </c>
      <c r="H83" s="41" t="e" cm="1">
        <f t="array" aca="1" ref="H83" ca="1">H$51*INDEX(INDIRECT("country"&amp;"["&amp;H$50&amp; "]"),'Country performance'!$A73)</f>
        <v>#REF!</v>
      </c>
      <c r="I83" s="41" t="e" cm="1">
        <f t="array" aca="1" ref="I83" ca="1">I$51*INDEX(INDIRECT("country"&amp;"["&amp;I$50&amp; "]"),'Country performance'!$A73)</f>
        <v>#REF!</v>
      </c>
      <c r="J83" s="41" t="e" cm="1">
        <f t="array" aca="1" ref="J83" ca="1">J$51*INDEX(INDIRECT("country"&amp;"["&amp;J$50&amp; "]"),'Country performance'!$A73)</f>
        <v>#REF!</v>
      </c>
      <c r="K83" s="41" t="e" cm="1">
        <f t="array" aca="1" ref="K83" ca="1">K$51*INDEX(INDIRECT("country"&amp;"["&amp;K$50&amp; "]"),'Country performance'!$A73)</f>
        <v>#REF!</v>
      </c>
      <c r="L83" s="41" t="e" cm="1">
        <f t="array" aca="1" ref="L83" ca="1">L$51*INDEX(INDIRECT("country"&amp;"["&amp;L$50&amp; "]"),'Country performance'!$A73)</f>
        <v>#REF!</v>
      </c>
      <c r="M83" s="41" t="e" cm="1">
        <f t="array" aca="1" ref="M83" ca="1">M$51*INDEX(INDIRECT("country"&amp;"["&amp;M$50&amp; "]"),'Country performance'!$A73)</f>
        <v>#REF!</v>
      </c>
      <c r="N83" s="41" t="e" cm="1">
        <f t="array" aca="1" ref="N83" ca="1">N$51*INDEX(INDIRECT("country"&amp;"["&amp;N$50&amp; "]"),'Country performance'!$A73)</f>
        <v>#REF!</v>
      </c>
      <c r="O83" s="41" t="e" cm="1">
        <f t="array" aca="1" ref="O83" ca="1">O$51*INDEX(INDIRECT("country"&amp;"["&amp;O$50&amp; "]"),'Country performance'!$A73)</f>
        <v>#REF!</v>
      </c>
      <c r="P83" s="41" t="e" cm="1">
        <f t="array" aca="1" ref="P83" ca="1">P$51*INDEX(INDIRECT("country"&amp;"["&amp;P$50&amp; "]"),'Country performance'!$A73)</f>
        <v>#REF!</v>
      </c>
      <c r="Q83" s="41" t="e" cm="1">
        <f t="array" aca="1" ref="Q83" ca="1">Q$51*INDEX(INDIRECT("country"&amp;"["&amp;Q$50&amp; "]"),'Country performance'!$A73)</f>
        <v>#REF!</v>
      </c>
      <c r="R83" t="s">
        <v>662</v>
      </c>
      <c r="S83" s="36">
        <f t="shared" ca="1" si="22"/>
        <v>0</v>
      </c>
      <c r="T83" s="43">
        <f t="shared" ca="1" si="20"/>
        <v>0</v>
      </c>
      <c r="U83">
        <f t="shared" ca="1" si="25"/>
        <v>0</v>
      </c>
      <c r="V83">
        <f t="shared" ca="1" si="25"/>
        <v>0</v>
      </c>
      <c r="W83">
        <f t="shared" ca="1" si="25"/>
        <v>0</v>
      </c>
      <c r="X83">
        <f t="shared" ca="1" si="25"/>
        <v>0</v>
      </c>
      <c r="Y83">
        <f t="shared" ca="1" si="25"/>
        <v>0</v>
      </c>
      <c r="Z83">
        <f t="shared" ca="1" si="25"/>
        <v>0</v>
      </c>
      <c r="AA83">
        <f t="shared" ca="1" si="25"/>
        <v>0</v>
      </c>
      <c r="AB83">
        <f t="shared" ca="1" si="25"/>
        <v>0</v>
      </c>
      <c r="AC83">
        <f t="shared" ca="1" si="25"/>
        <v>0</v>
      </c>
      <c r="AD83">
        <f t="shared" ca="1" si="25"/>
        <v>0</v>
      </c>
      <c r="AE83">
        <f t="shared" ca="1" si="25"/>
        <v>0</v>
      </c>
      <c r="AF83">
        <f t="shared" ca="1" si="25"/>
        <v>0</v>
      </c>
      <c r="AG83">
        <f t="shared" ca="1" si="25"/>
        <v>0</v>
      </c>
      <c r="AI83" s="40"/>
    </row>
    <row r="84" spans="1:35">
      <c r="A84" s="41">
        <f t="shared" ca="1" si="24"/>
        <v>0</v>
      </c>
      <c r="B84" s="42"/>
      <c r="C84" s="30">
        <f t="shared" ca="1" si="14"/>
        <v>0</v>
      </c>
      <c r="D84" s="30" t="str">
        <f>'Country performance'!B33</f>
        <v>Child labour per country per sector (SHDB) (2010-2019)</v>
      </c>
      <c r="E84" s="41" t="e" cm="1">
        <f t="array" aca="1" ref="E84" ca="1">E$51*INDEX(INDIRECT("country"&amp;"["&amp;E$50&amp; "]"),'Country performance'!$A74)</f>
        <v>#REF!</v>
      </c>
      <c r="F84" s="41" t="e" cm="1">
        <f t="array" aca="1" ref="F84" ca="1">F$51*INDEX(INDIRECT("country"&amp;"["&amp;F$50&amp; "]"),'Country performance'!$A74)</f>
        <v>#REF!</v>
      </c>
      <c r="G84" s="41" t="e" cm="1">
        <f t="array" aca="1" ref="G84" ca="1">G$51*INDEX(INDIRECT("country"&amp;"["&amp;G$50&amp; "]"),'Country performance'!$A74)</f>
        <v>#REF!</v>
      </c>
      <c r="H84" s="41" t="e" cm="1">
        <f t="array" aca="1" ref="H84" ca="1">H$51*INDEX(INDIRECT("country"&amp;"["&amp;H$50&amp; "]"),'Country performance'!$A74)</f>
        <v>#REF!</v>
      </c>
      <c r="I84" s="41" t="e" cm="1">
        <f t="array" aca="1" ref="I84" ca="1">I$51*INDEX(INDIRECT("country"&amp;"["&amp;I$50&amp; "]"),'Country performance'!$A74)</f>
        <v>#REF!</v>
      </c>
      <c r="J84" s="41" t="e" cm="1">
        <f t="array" aca="1" ref="J84" ca="1">J$51*INDEX(INDIRECT("country"&amp;"["&amp;J$50&amp; "]"),'Country performance'!$A74)</f>
        <v>#REF!</v>
      </c>
      <c r="K84" s="41" t="e" cm="1">
        <f t="array" aca="1" ref="K84" ca="1">K$51*INDEX(INDIRECT("country"&amp;"["&amp;K$50&amp; "]"),'Country performance'!$A74)</f>
        <v>#REF!</v>
      </c>
      <c r="L84" s="41" t="e" cm="1">
        <f t="array" aca="1" ref="L84" ca="1">L$51*INDEX(INDIRECT("country"&amp;"["&amp;L$50&amp; "]"),'Country performance'!$A74)</f>
        <v>#REF!</v>
      </c>
      <c r="M84" s="41" t="e" cm="1">
        <f t="array" aca="1" ref="M84" ca="1">M$51*INDEX(INDIRECT("country"&amp;"["&amp;M$50&amp; "]"),'Country performance'!$A74)</f>
        <v>#REF!</v>
      </c>
      <c r="N84" s="41" t="e" cm="1">
        <f t="array" aca="1" ref="N84" ca="1">N$51*INDEX(INDIRECT("country"&amp;"["&amp;N$50&amp; "]"),'Country performance'!$A74)</f>
        <v>#REF!</v>
      </c>
      <c r="O84" s="41" t="e" cm="1">
        <f t="array" aca="1" ref="O84" ca="1">O$51*INDEX(INDIRECT("country"&amp;"["&amp;O$50&amp; "]"),'Country performance'!$A74)</f>
        <v>#REF!</v>
      </c>
      <c r="P84" s="41" t="e" cm="1">
        <f t="array" aca="1" ref="P84" ca="1">P$51*INDEX(INDIRECT("country"&amp;"["&amp;P$50&amp; "]"),'Country performance'!$A74)</f>
        <v>#REF!</v>
      </c>
      <c r="Q84" s="41" t="e" cm="1">
        <f t="array" aca="1" ref="Q84" ca="1">Q$51*INDEX(INDIRECT("country"&amp;"["&amp;Q$50&amp; "]"),'Country performance'!$A74)</f>
        <v>#REF!</v>
      </c>
      <c r="R84" t="s">
        <v>662</v>
      </c>
      <c r="S84" s="36">
        <f t="shared" ca="1" si="22"/>
        <v>0</v>
      </c>
      <c r="T84" s="43">
        <f t="shared" ca="1" si="20"/>
        <v>0</v>
      </c>
      <c r="U84">
        <f t="shared" ca="1" si="25"/>
        <v>0</v>
      </c>
      <c r="V84">
        <f t="shared" ca="1" si="25"/>
        <v>0</v>
      </c>
      <c r="W84">
        <f t="shared" ca="1" si="25"/>
        <v>0</v>
      </c>
      <c r="X84">
        <f t="shared" ca="1" si="25"/>
        <v>0</v>
      </c>
      <c r="Y84">
        <f t="shared" ca="1" si="25"/>
        <v>0</v>
      </c>
      <c r="Z84">
        <f t="shared" ca="1" si="25"/>
        <v>0</v>
      </c>
      <c r="AA84">
        <f t="shared" ca="1" si="25"/>
        <v>0</v>
      </c>
      <c r="AB84">
        <f t="shared" ca="1" si="25"/>
        <v>0</v>
      </c>
      <c r="AC84">
        <f t="shared" ca="1" si="25"/>
        <v>0</v>
      </c>
      <c r="AD84">
        <f t="shared" ca="1" si="25"/>
        <v>0</v>
      </c>
      <c r="AE84">
        <f t="shared" ca="1" si="25"/>
        <v>0</v>
      </c>
      <c r="AF84">
        <f t="shared" ca="1" si="25"/>
        <v>0</v>
      </c>
      <c r="AG84">
        <f t="shared" ca="1" si="25"/>
        <v>0</v>
      </c>
      <c r="AI84" s="40"/>
    </row>
    <row r="85" spans="1:35">
      <c r="A85" s="41">
        <f t="shared" ca="1" si="24"/>
        <v>0</v>
      </c>
      <c r="B85" s="42"/>
      <c r="C85" s="30">
        <f t="shared" ca="1" si="14"/>
        <v>0</v>
      </c>
      <c r="D85" s="30" t="str">
        <f>'Country performance'!B34</f>
        <v>Food Security Index (FSI) (2022)</v>
      </c>
      <c r="E85" s="41" t="e" cm="1">
        <f t="array" aca="1" ref="E85" ca="1">E$51*INDEX(INDIRECT("country"&amp;"["&amp;E$50&amp; "]"),'Country performance'!$A75)</f>
        <v>#REF!</v>
      </c>
      <c r="F85" s="41" t="e" cm="1">
        <f t="array" aca="1" ref="F85" ca="1">F$51*INDEX(INDIRECT("country"&amp;"["&amp;F$50&amp; "]"),'Country performance'!$A75)</f>
        <v>#REF!</v>
      </c>
      <c r="G85" s="41" t="e" cm="1">
        <f t="array" aca="1" ref="G85" ca="1">G$51*INDEX(INDIRECT("country"&amp;"["&amp;G$50&amp; "]"),'Country performance'!$A75)</f>
        <v>#REF!</v>
      </c>
      <c r="H85" s="41" t="e" cm="1">
        <f t="array" aca="1" ref="H85" ca="1">H$51*INDEX(INDIRECT("country"&amp;"["&amp;H$50&amp; "]"),'Country performance'!$A75)</f>
        <v>#REF!</v>
      </c>
      <c r="I85" s="41" t="e" cm="1">
        <f t="array" aca="1" ref="I85" ca="1">I$51*INDEX(INDIRECT("country"&amp;"["&amp;I$50&amp; "]"),'Country performance'!$A75)</f>
        <v>#REF!</v>
      </c>
      <c r="J85" s="41" t="e" cm="1">
        <f t="array" aca="1" ref="J85" ca="1">J$51*INDEX(INDIRECT("country"&amp;"["&amp;J$50&amp; "]"),'Country performance'!$A75)</f>
        <v>#REF!</v>
      </c>
      <c r="K85" s="41" t="e" cm="1">
        <f t="array" aca="1" ref="K85" ca="1">K$51*INDEX(INDIRECT("country"&amp;"["&amp;K$50&amp; "]"),'Country performance'!$A75)</f>
        <v>#REF!</v>
      </c>
      <c r="L85" s="41" t="e" cm="1">
        <f t="array" aca="1" ref="L85" ca="1">L$51*INDEX(INDIRECT("country"&amp;"["&amp;L$50&amp; "]"),'Country performance'!$A75)</f>
        <v>#REF!</v>
      </c>
      <c r="M85" s="41" t="e" cm="1">
        <f t="array" aca="1" ref="M85" ca="1">M$51*INDEX(INDIRECT("country"&amp;"["&amp;M$50&amp; "]"),'Country performance'!$A75)</f>
        <v>#REF!</v>
      </c>
      <c r="N85" s="41" t="e" cm="1">
        <f t="array" aca="1" ref="N85" ca="1">N$51*INDEX(INDIRECT("country"&amp;"["&amp;N$50&amp; "]"),'Country performance'!$A75)</f>
        <v>#REF!</v>
      </c>
      <c r="O85" s="41" t="e" cm="1">
        <f t="array" aca="1" ref="O85" ca="1">O$51*INDEX(INDIRECT("country"&amp;"["&amp;O$50&amp; "]"),'Country performance'!$A75)</f>
        <v>#REF!</v>
      </c>
      <c r="P85" s="41" t="e" cm="1">
        <f t="array" aca="1" ref="P85" ca="1">P$51*INDEX(INDIRECT("country"&amp;"["&amp;P$50&amp; "]"),'Country performance'!$A75)</f>
        <v>#REF!</v>
      </c>
      <c r="Q85" s="41" t="e" cm="1">
        <f t="array" aca="1" ref="Q85" ca="1">Q$51*INDEX(INDIRECT("country"&amp;"["&amp;Q$50&amp; "]"),'Country performance'!$A75)</f>
        <v>#REF!</v>
      </c>
      <c r="R85" t="s">
        <v>662</v>
      </c>
      <c r="S85" s="36">
        <f t="shared" ca="1" si="22"/>
        <v>0</v>
      </c>
      <c r="T85" s="43">
        <f t="shared" ca="1" si="20"/>
        <v>0</v>
      </c>
      <c r="U85">
        <f t="shared" ca="1" si="25"/>
        <v>0</v>
      </c>
      <c r="V85">
        <f t="shared" ca="1" si="25"/>
        <v>0</v>
      </c>
      <c r="W85">
        <f t="shared" ca="1" si="25"/>
        <v>0</v>
      </c>
      <c r="X85">
        <f t="shared" ca="1" si="25"/>
        <v>0</v>
      </c>
      <c r="Y85">
        <f t="shared" ca="1" si="25"/>
        <v>0</v>
      </c>
      <c r="Z85">
        <f t="shared" ca="1" si="25"/>
        <v>0</v>
      </c>
      <c r="AA85">
        <f t="shared" ca="1" si="25"/>
        <v>0</v>
      </c>
      <c r="AB85">
        <f t="shared" ca="1" si="25"/>
        <v>0</v>
      </c>
      <c r="AC85">
        <f t="shared" ca="1" si="25"/>
        <v>0</v>
      </c>
      <c r="AD85">
        <f t="shared" ca="1" si="25"/>
        <v>0</v>
      </c>
      <c r="AE85">
        <f t="shared" ca="1" si="25"/>
        <v>0</v>
      </c>
      <c r="AF85">
        <f t="shared" ca="1" si="25"/>
        <v>0</v>
      </c>
      <c r="AG85">
        <f t="shared" ca="1" si="25"/>
        <v>0</v>
      </c>
      <c r="AI85" s="40"/>
    </row>
    <row r="86" spans="1:35">
      <c r="A86" s="41">
        <f t="shared" ca="1" si="24"/>
        <v>0</v>
      </c>
      <c r="B86" s="42"/>
      <c r="C86" s="30">
        <f t="shared" ca="1" si="14"/>
        <v>0</v>
      </c>
      <c r="D86" s="30" t="str">
        <f>'Country performance'!B35</f>
        <v>Disease outbreaks?</v>
      </c>
      <c r="E86" s="41" t="e" cm="1">
        <f t="array" aca="1" ref="E86" ca="1">E$51*INDEX(INDIRECT("country"&amp;"["&amp;E$50&amp; "]"),'Country performance'!$A76)</f>
        <v>#REF!</v>
      </c>
      <c r="F86" s="41" t="e" cm="1">
        <f t="array" aca="1" ref="F86" ca="1">F$51*INDEX(INDIRECT("country"&amp;"["&amp;F$50&amp; "]"),'Country performance'!$A76)</f>
        <v>#REF!</v>
      </c>
      <c r="G86" s="41" t="e" cm="1">
        <f t="array" aca="1" ref="G86" ca="1">G$51*INDEX(INDIRECT("country"&amp;"["&amp;G$50&amp; "]"),'Country performance'!$A76)</f>
        <v>#REF!</v>
      </c>
      <c r="H86" s="41" t="e" cm="1">
        <f t="array" aca="1" ref="H86" ca="1">H$51*INDEX(INDIRECT("country"&amp;"["&amp;H$50&amp; "]"),'Country performance'!$A76)</f>
        <v>#REF!</v>
      </c>
      <c r="I86" s="41" t="e" cm="1">
        <f t="array" aca="1" ref="I86" ca="1">I$51*INDEX(INDIRECT("country"&amp;"["&amp;I$50&amp; "]"),'Country performance'!$A76)</f>
        <v>#REF!</v>
      </c>
      <c r="J86" s="41" t="e" cm="1">
        <f t="array" aca="1" ref="J86" ca="1">J$51*INDEX(INDIRECT("country"&amp;"["&amp;J$50&amp; "]"),'Country performance'!$A76)</f>
        <v>#REF!</v>
      </c>
      <c r="K86" s="41" t="e" cm="1">
        <f t="array" aca="1" ref="K86" ca="1">K$51*INDEX(INDIRECT("country"&amp;"["&amp;K$50&amp; "]"),'Country performance'!$A76)</f>
        <v>#REF!</v>
      </c>
      <c r="L86" s="41" t="e" cm="1">
        <f t="array" aca="1" ref="L86" ca="1">L$51*INDEX(INDIRECT("country"&amp;"["&amp;L$50&amp; "]"),'Country performance'!$A76)</f>
        <v>#REF!</v>
      </c>
      <c r="M86" s="41" t="e" cm="1">
        <f t="array" aca="1" ref="M86" ca="1">M$51*INDEX(INDIRECT("country"&amp;"["&amp;M$50&amp; "]"),'Country performance'!$A76)</f>
        <v>#REF!</v>
      </c>
      <c r="N86" s="41" t="e" cm="1">
        <f t="array" aca="1" ref="N86" ca="1">N$51*INDEX(INDIRECT("country"&amp;"["&amp;N$50&amp; "]"),'Country performance'!$A76)</f>
        <v>#REF!</v>
      </c>
      <c r="O86" s="41" t="e" cm="1">
        <f t="array" aca="1" ref="O86" ca="1">O$51*INDEX(INDIRECT("country"&amp;"["&amp;O$50&amp; "]"),'Country performance'!$A76)</f>
        <v>#REF!</v>
      </c>
      <c r="P86" s="41" t="e" cm="1">
        <f t="array" aca="1" ref="P86" ca="1">P$51*INDEX(INDIRECT("country"&amp;"["&amp;P$50&amp; "]"),'Country performance'!$A76)</f>
        <v>#REF!</v>
      </c>
      <c r="Q86" s="41" t="e" cm="1">
        <f t="array" aca="1" ref="Q86" ca="1">Q$51*INDEX(INDIRECT("country"&amp;"["&amp;Q$50&amp; "]"),'Country performance'!$A76)</f>
        <v>#REF!</v>
      </c>
      <c r="R86" t="s">
        <v>662</v>
      </c>
      <c r="S86" s="36">
        <f t="shared" ca="1" si="22"/>
        <v>0</v>
      </c>
      <c r="T86" s="43">
        <f t="shared" ca="1" si="20"/>
        <v>0</v>
      </c>
      <c r="U86">
        <f t="shared" ca="1" si="25"/>
        <v>0</v>
      </c>
      <c r="V86">
        <f t="shared" ca="1" si="25"/>
        <v>0</v>
      </c>
      <c r="W86">
        <f t="shared" ca="1" si="25"/>
        <v>0</v>
      </c>
      <c r="X86">
        <f t="shared" ca="1" si="25"/>
        <v>0</v>
      </c>
      <c r="Y86">
        <f t="shared" ca="1" si="25"/>
        <v>0</v>
      </c>
      <c r="Z86">
        <f t="shared" ca="1" si="25"/>
        <v>0</v>
      </c>
      <c r="AA86">
        <f t="shared" ca="1" si="25"/>
        <v>0</v>
      </c>
      <c r="AB86">
        <f t="shared" ca="1" si="25"/>
        <v>0</v>
      </c>
      <c r="AC86">
        <f t="shared" ca="1" si="25"/>
        <v>0</v>
      </c>
      <c r="AD86">
        <f t="shared" ca="1" si="25"/>
        <v>0</v>
      </c>
      <c r="AE86">
        <f t="shared" ca="1" si="25"/>
        <v>0</v>
      </c>
      <c r="AF86">
        <f t="shared" ca="1" si="25"/>
        <v>0</v>
      </c>
      <c r="AG86">
        <f t="shared" ca="1" si="25"/>
        <v>0</v>
      </c>
      <c r="AI86" s="40"/>
    </row>
    <row r="87" spans="1:35">
      <c r="A87" s="41">
        <f t="shared" ca="1" si="24"/>
        <v>0</v>
      </c>
      <c r="B87" s="42"/>
      <c r="C87" s="30">
        <f t="shared" ca="1" si="14"/>
        <v>0</v>
      </c>
      <c r="D87" s="30" t="str">
        <f>'Country performance'!B36</f>
        <v>Land-use regulation?</v>
      </c>
      <c r="E87" s="41" t="e" cm="1">
        <f t="array" aca="1" ref="E87" ca="1">E$51*INDEX(INDIRECT("country"&amp;"["&amp;E$50&amp; "]"),'Country performance'!$A77)</f>
        <v>#REF!</v>
      </c>
      <c r="F87" s="41" t="e" cm="1">
        <f t="array" aca="1" ref="F87" ca="1">F$51*INDEX(INDIRECT("country"&amp;"["&amp;F$50&amp; "]"),'Country performance'!$A77)</f>
        <v>#REF!</v>
      </c>
      <c r="G87" s="41" t="e" cm="1">
        <f t="array" aca="1" ref="G87" ca="1">G$51*INDEX(INDIRECT("country"&amp;"["&amp;G$50&amp; "]"),'Country performance'!$A77)</f>
        <v>#REF!</v>
      </c>
      <c r="H87" s="41" t="e" cm="1">
        <f t="array" aca="1" ref="H87" ca="1">H$51*INDEX(INDIRECT("country"&amp;"["&amp;H$50&amp; "]"),'Country performance'!$A77)</f>
        <v>#REF!</v>
      </c>
      <c r="I87" s="41" t="e" cm="1">
        <f t="array" aca="1" ref="I87" ca="1">I$51*INDEX(INDIRECT("country"&amp;"["&amp;I$50&amp; "]"),'Country performance'!$A77)</f>
        <v>#REF!</v>
      </c>
      <c r="J87" s="41" t="e" cm="1">
        <f t="array" aca="1" ref="J87" ca="1">J$51*INDEX(INDIRECT("country"&amp;"["&amp;J$50&amp; "]"),'Country performance'!$A77)</f>
        <v>#REF!</v>
      </c>
      <c r="K87" s="41" t="e" cm="1">
        <f t="array" aca="1" ref="K87" ca="1">K$51*INDEX(INDIRECT("country"&amp;"["&amp;K$50&amp; "]"),'Country performance'!$A77)</f>
        <v>#REF!</v>
      </c>
      <c r="L87" s="41" t="e" cm="1">
        <f t="array" aca="1" ref="L87" ca="1">L$51*INDEX(INDIRECT("country"&amp;"["&amp;L$50&amp; "]"),'Country performance'!$A77)</f>
        <v>#REF!</v>
      </c>
      <c r="M87" s="41" t="e" cm="1">
        <f t="array" aca="1" ref="M87" ca="1">M$51*INDEX(INDIRECT("country"&amp;"["&amp;M$50&amp; "]"),'Country performance'!$A77)</f>
        <v>#REF!</v>
      </c>
      <c r="N87" s="41" t="e" cm="1">
        <f t="array" aca="1" ref="N87" ca="1">N$51*INDEX(INDIRECT("country"&amp;"["&amp;N$50&amp; "]"),'Country performance'!$A77)</f>
        <v>#REF!</v>
      </c>
      <c r="O87" s="41" t="e" cm="1">
        <f t="array" aca="1" ref="O87" ca="1">O$51*INDEX(INDIRECT("country"&amp;"["&amp;O$50&amp; "]"),'Country performance'!$A77)</f>
        <v>#REF!</v>
      </c>
      <c r="P87" s="41" t="e" cm="1">
        <f t="array" aca="1" ref="P87" ca="1">P$51*INDEX(INDIRECT("country"&amp;"["&amp;P$50&amp; "]"),'Country performance'!$A77)</f>
        <v>#REF!</v>
      </c>
      <c r="Q87" s="41" t="e" cm="1">
        <f t="array" aca="1" ref="Q87" ca="1">Q$51*INDEX(INDIRECT("country"&amp;"["&amp;Q$50&amp; "]"),'Country performance'!$A77)</f>
        <v>#REF!</v>
      </c>
      <c r="R87" t="s">
        <v>662</v>
      </c>
      <c r="S87" s="36">
        <f t="shared" ca="1" si="22"/>
        <v>0</v>
      </c>
      <c r="T87" s="43">
        <f t="shared" ca="1" si="20"/>
        <v>0</v>
      </c>
      <c r="U87">
        <f t="shared" ca="1" si="25"/>
        <v>0</v>
      </c>
      <c r="V87">
        <f t="shared" ca="1" si="25"/>
        <v>0</v>
      </c>
      <c r="W87">
        <f t="shared" ca="1" si="25"/>
        <v>0</v>
      </c>
      <c r="X87">
        <f t="shared" ca="1" si="25"/>
        <v>0</v>
      </c>
      <c r="Y87">
        <f t="shared" ca="1" si="25"/>
        <v>0</v>
      </c>
      <c r="Z87">
        <f t="shared" ca="1" si="25"/>
        <v>0</v>
      </c>
      <c r="AA87">
        <f t="shared" ca="1" si="25"/>
        <v>0</v>
      </c>
      <c r="AB87">
        <f t="shared" ca="1" si="25"/>
        <v>0</v>
      </c>
      <c r="AC87">
        <f t="shared" ca="1" si="25"/>
        <v>0</v>
      </c>
      <c r="AD87">
        <f t="shared" ca="1" si="25"/>
        <v>0</v>
      </c>
      <c r="AE87">
        <f t="shared" ca="1" si="25"/>
        <v>0</v>
      </c>
      <c r="AF87">
        <f t="shared" ca="1" si="25"/>
        <v>0</v>
      </c>
      <c r="AG87">
        <f t="shared" ca="1" si="25"/>
        <v>0</v>
      </c>
      <c r="AI87" s="40"/>
    </row>
    <row r="88" spans="1:35">
      <c r="A88" s="41">
        <f t="shared" ca="1" si="24"/>
        <v>0</v>
      </c>
      <c r="B88" s="42"/>
      <c r="C88" s="30">
        <f t="shared" ca="1" si="14"/>
        <v>0</v>
      </c>
      <c r="D88" s="30">
        <f>'Country performance'!B37</f>
        <v>0</v>
      </c>
      <c r="E88" s="41" t="e" cm="1">
        <f t="array" aca="1" ref="E88" ca="1">E$51*INDEX(INDIRECT("country"&amp;"["&amp;E$50&amp; "]"),'Country performance'!$A78)</f>
        <v>#REF!</v>
      </c>
      <c r="F88" s="41" t="e" cm="1">
        <f t="array" aca="1" ref="F88" ca="1">F$51*INDEX(INDIRECT("country"&amp;"["&amp;F$50&amp; "]"),'Country performance'!$A78)</f>
        <v>#REF!</v>
      </c>
      <c r="G88" s="41" t="e" cm="1">
        <f t="array" aca="1" ref="G88" ca="1">G$51*INDEX(INDIRECT("country"&amp;"["&amp;G$50&amp; "]"),'Country performance'!$A78)</f>
        <v>#REF!</v>
      </c>
      <c r="H88" s="41" t="e" cm="1">
        <f t="array" aca="1" ref="H88" ca="1">H$51*INDEX(INDIRECT("country"&amp;"["&amp;H$50&amp; "]"),'Country performance'!$A78)</f>
        <v>#REF!</v>
      </c>
      <c r="I88" s="41" t="e" cm="1">
        <f t="array" aca="1" ref="I88" ca="1">I$51*INDEX(INDIRECT("country"&amp;"["&amp;I$50&amp; "]"),'Country performance'!$A78)</f>
        <v>#REF!</v>
      </c>
      <c r="J88" s="41" t="e" cm="1">
        <f t="array" aca="1" ref="J88" ca="1">J$51*INDEX(INDIRECT("country"&amp;"["&amp;J$50&amp; "]"),'Country performance'!$A78)</f>
        <v>#REF!</v>
      </c>
      <c r="K88" s="41" t="e" cm="1">
        <f t="array" aca="1" ref="K88" ca="1">K$51*INDEX(INDIRECT("country"&amp;"["&amp;K$50&amp; "]"),'Country performance'!$A78)</f>
        <v>#REF!</v>
      </c>
      <c r="L88" s="41" t="e" cm="1">
        <f t="array" aca="1" ref="L88" ca="1">L$51*INDEX(INDIRECT("country"&amp;"["&amp;L$50&amp; "]"),'Country performance'!$A78)</f>
        <v>#REF!</v>
      </c>
      <c r="M88" s="41" t="e" cm="1">
        <f t="array" aca="1" ref="M88" ca="1">M$51*INDEX(INDIRECT("country"&amp;"["&amp;M$50&amp; "]"),'Country performance'!$A78)</f>
        <v>#REF!</v>
      </c>
      <c r="N88" s="41" t="e" cm="1">
        <f t="array" aca="1" ref="N88" ca="1">N$51*INDEX(INDIRECT("country"&amp;"["&amp;N$50&amp; "]"),'Country performance'!$A78)</f>
        <v>#REF!</v>
      </c>
      <c r="O88" s="41" t="e" cm="1">
        <f t="array" aca="1" ref="O88" ca="1">O$51*INDEX(INDIRECT("country"&amp;"["&amp;O$50&amp; "]"),'Country performance'!$A78)</f>
        <v>#REF!</v>
      </c>
      <c r="P88" s="41" t="e" cm="1">
        <f t="array" aca="1" ref="P88" ca="1">P$51*INDEX(INDIRECT("country"&amp;"["&amp;P$50&amp; "]"),'Country performance'!$A78)</f>
        <v>#REF!</v>
      </c>
      <c r="Q88" s="41" t="e" cm="1">
        <f t="array" aca="1" ref="Q88" ca="1">Q$51*INDEX(INDIRECT("country"&amp;"["&amp;Q$50&amp; "]"),'Country performance'!$A78)</f>
        <v>#REF!</v>
      </c>
      <c r="R88" t="s">
        <v>662</v>
      </c>
      <c r="S88" s="36">
        <f t="shared" ca="1" si="22"/>
        <v>0</v>
      </c>
      <c r="T88" s="43">
        <f t="shared" ca="1" si="20"/>
        <v>0</v>
      </c>
      <c r="U88">
        <f t="shared" ca="1" si="25"/>
        <v>0</v>
      </c>
      <c r="V88">
        <f t="shared" ca="1" si="25"/>
        <v>0</v>
      </c>
      <c r="W88">
        <f t="shared" ca="1" si="25"/>
        <v>0</v>
      </c>
      <c r="X88">
        <f t="shared" ca="1" si="25"/>
        <v>0</v>
      </c>
      <c r="Y88">
        <f t="shared" ca="1" si="25"/>
        <v>0</v>
      </c>
      <c r="Z88">
        <f t="shared" ca="1" si="25"/>
        <v>0</v>
      </c>
      <c r="AA88">
        <f t="shared" ca="1" si="25"/>
        <v>0</v>
      </c>
      <c r="AB88">
        <f t="shared" ca="1" si="25"/>
        <v>0</v>
      </c>
      <c r="AC88">
        <f t="shared" ca="1" si="25"/>
        <v>0</v>
      </c>
      <c r="AD88">
        <f t="shared" ca="1" si="25"/>
        <v>0</v>
      </c>
      <c r="AE88">
        <f t="shared" ca="1" si="25"/>
        <v>0</v>
      </c>
      <c r="AF88">
        <f t="shared" ca="1" si="25"/>
        <v>0</v>
      </c>
      <c r="AG88">
        <f t="shared" ca="1" si="25"/>
        <v>0</v>
      </c>
      <c r="AI88" s="40"/>
    </row>
    <row r="89" spans="1:35">
      <c r="A89" s="41">
        <f t="shared" ca="1" si="24"/>
        <v>0</v>
      </c>
      <c r="B89" s="42"/>
      <c r="C89" s="30">
        <f t="shared" ca="1" si="14"/>
        <v>0</v>
      </c>
      <c r="D89" s="30">
        <f>'Country performance'!B38</f>
        <v>0</v>
      </c>
      <c r="E89" s="41" t="e" cm="1">
        <f t="array" aca="1" ref="E89" ca="1">E$51*INDEX(INDIRECT("country"&amp;"["&amp;E$50&amp; "]"),'Country performance'!$A79)</f>
        <v>#REF!</v>
      </c>
      <c r="F89" s="41" t="e" cm="1">
        <f t="array" aca="1" ref="F89" ca="1">F$51*INDEX(INDIRECT("country"&amp;"["&amp;F$50&amp; "]"),'Country performance'!$A79)</f>
        <v>#REF!</v>
      </c>
      <c r="G89" s="41" t="e" cm="1">
        <f t="array" aca="1" ref="G89" ca="1">G$51*INDEX(INDIRECT("country"&amp;"["&amp;G$50&amp; "]"),'Country performance'!$A79)</f>
        <v>#REF!</v>
      </c>
      <c r="H89" s="41" t="e" cm="1">
        <f t="array" aca="1" ref="H89" ca="1">H$51*INDEX(INDIRECT("country"&amp;"["&amp;H$50&amp; "]"),'Country performance'!$A79)</f>
        <v>#REF!</v>
      </c>
      <c r="I89" s="41" t="e" cm="1">
        <f t="array" aca="1" ref="I89" ca="1">I$51*INDEX(INDIRECT("country"&amp;"["&amp;I$50&amp; "]"),'Country performance'!$A79)</f>
        <v>#REF!</v>
      </c>
      <c r="J89" s="41" t="e" cm="1">
        <f t="array" aca="1" ref="J89" ca="1">J$51*INDEX(INDIRECT("country"&amp;"["&amp;J$50&amp; "]"),'Country performance'!$A79)</f>
        <v>#REF!</v>
      </c>
      <c r="K89" s="41" t="e" cm="1">
        <f t="array" aca="1" ref="K89" ca="1">K$51*INDEX(INDIRECT("country"&amp;"["&amp;K$50&amp; "]"),'Country performance'!$A79)</f>
        <v>#REF!</v>
      </c>
      <c r="L89" s="41" t="e" cm="1">
        <f t="array" aca="1" ref="L89" ca="1">L$51*INDEX(INDIRECT("country"&amp;"["&amp;L$50&amp; "]"),'Country performance'!$A79)</f>
        <v>#REF!</v>
      </c>
      <c r="M89" s="41" t="e" cm="1">
        <f t="array" aca="1" ref="M89" ca="1">M$51*INDEX(INDIRECT("country"&amp;"["&amp;M$50&amp; "]"),'Country performance'!$A79)</f>
        <v>#REF!</v>
      </c>
      <c r="N89" s="41" t="e" cm="1">
        <f t="array" aca="1" ref="N89" ca="1">N$51*INDEX(INDIRECT("country"&amp;"["&amp;N$50&amp; "]"),'Country performance'!$A79)</f>
        <v>#REF!</v>
      </c>
      <c r="O89" s="41" t="e" cm="1">
        <f t="array" aca="1" ref="O89" ca="1">O$51*INDEX(INDIRECT("country"&amp;"["&amp;O$50&amp; "]"),'Country performance'!$A79)</f>
        <v>#REF!</v>
      </c>
      <c r="P89" s="41" t="e" cm="1">
        <f t="array" aca="1" ref="P89" ca="1">P$51*INDEX(INDIRECT("country"&amp;"["&amp;P$50&amp; "]"),'Country performance'!$A79)</f>
        <v>#REF!</v>
      </c>
      <c r="Q89" s="41" t="e" cm="1">
        <f t="array" aca="1" ref="Q89" ca="1">Q$51*INDEX(INDIRECT("country"&amp;"["&amp;Q$50&amp; "]"),'Country performance'!$A79)</f>
        <v>#REF!</v>
      </c>
      <c r="R89" t="s">
        <v>662</v>
      </c>
      <c r="S89" s="36">
        <f t="shared" ca="1" si="22"/>
        <v>0</v>
      </c>
      <c r="T89" s="43">
        <f t="shared" ca="1" si="20"/>
        <v>0</v>
      </c>
      <c r="U89">
        <f t="shared" ca="1" si="25"/>
        <v>0</v>
      </c>
      <c r="V89">
        <f t="shared" ca="1" si="25"/>
        <v>0</v>
      </c>
      <c r="W89">
        <f t="shared" ca="1" si="25"/>
        <v>0</v>
      </c>
      <c r="X89">
        <f t="shared" ca="1" si="25"/>
        <v>0</v>
      </c>
      <c r="Y89">
        <f t="shared" ca="1" si="25"/>
        <v>0</v>
      </c>
      <c r="Z89">
        <f t="shared" ca="1" si="25"/>
        <v>0</v>
      </c>
      <c r="AA89">
        <f t="shared" ca="1" si="25"/>
        <v>0</v>
      </c>
      <c r="AB89">
        <f t="shared" ca="1" si="25"/>
        <v>0</v>
      </c>
      <c r="AC89">
        <f t="shared" ca="1" si="25"/>
        <v>0</v>
      </c>
      <c r="AD89">
        <f t="shared" ca="1" si="25"/>
        <v>0</v>
      </c>
      <c r="AE89">
        <f t="shared" ca="1" si="25"/>
        <v>0</v>
      </c>
      <c r="AF89">
        <f t="shared" ca="1" si="25"/>
        <v>0</v>
      </c>
      <c r="AG89">
        <f t="shared" ca="1" si="25"/>
        <v>0</v>
      </c>
      <c r="AI89" s="40"/>
    </row>
    <row r="90" spans="1:35">
      <c r="A90" s="41">
        <f t="shared" ca="1" si="24"/>
        <v>0</v>
      </c>
      <c r="B90" s="42"/>
      <c r="C90" s="30">
        <f t="shared" ca="1" si="14"/>
        <v>0</v>
      </c>
      <c r="D90" s="30">
        <f>'Country performance'!B39</f>
        <v>0</v>
      </c>
      <c r="E90" s="41" t="e" cm="1">
        <f t="array" aca="1" ref="E90" ca="1">E$51*INDEX(INDIRECT("country"&amp;"["&amp;E$50&amp; "]"),'Country performance'!$A80)</f>
        <v>#REF!</v>
      </c>
      <c r="F90" s="41" t="e" cm="1">
        <f t="array" aca="1" ref="F90" ca="1">F$51*INDEX(INDIRECT("country"&amp;"["&amp;F$50&amp; "]"),'Country performance'!$A80)</f>
        <v>#REF!</v>
      </c>
      <c r="G90" s="41" t="e" cm="1">
        <f t="array" aca="1" ref="G90" ca="1">G$51*INDEX(INDIRECT("country"&amp;"["&amp;G$50&amp; "]"),'Country performance'!$A80)</f>
        <v>#REF!</v>
      </c>
      <c r="H90" s="41" t="e" cm="1">
        <f t="array" aca="1" ref="H90" ca="1">H$51*INDEX(INDIRECT("country"&amp;"["&amp;H$50&amp; "]"),'Country performance'!$A80)</f>
        <v>#REF!</v>
      </c>
      <c r="I90" s="41" t="e" cm="1">
        <f t="array" aca="1" ref="I90" ca="1">I$51*INDEX(INDIRECT("country"&amp;"["&amp;I$50&amp; "]"),'Country performance'!$A80)</f>
        <v>#REF!</v>
      </c>
      <c r="J90" s="41" t="e" cm="1">
        <f t="array" aca="1" ref="J90" ca="1">J$51*INDEX(INDIRECT("country"&amp;"["&amp;J$50&amp; "]"),'Country performance'!$A80)</f>
        <v>#REF!</v>
      </c>
      <c r="K90" s="41" t="e" cm="1">
        <f t="array" aca="1" ref="K90" ca="1">K$51*INDEX(INDIRECT("country"&amp;"["&amp;K$50&amp; "]"),'Country performance'!$A80)</f>
        <v>#REF!</v>
      </c>
      <c r="L90" s="41" t="e" cm="1">
        <f t="array" aca="1" ref="L90" ca="1">L$51*INDEX(INDIRECT("country"&amp;"["&amp;L$50&amp; "]"),'Country performance'!$A80)</f>
        <v>#REF!</v>
      </c>
      <c r="M90" s="41" t="e" cm="1">
        <f t="array" aca="1" ref="M90" ca="1">M$51*INDEX(INDIRECT("country"&amp;"["&amp;M$50&amp; "]"),'Country performance'!$A80)</f>
        <v>#REF!</v>
      </c>
      <c r="N90" s="41" t="e" cm="1">
        <f t="array" aca="1" ref="N90" ca="1">N$51*INDEX(INDIRECT("country"&amp;"["&amp;N$50&amp; "]"),'Country performance'!$A80)</f>
        <v>#REF!</v>
      </c>
      <c r="O90" s="41" t="e" cm="1">
        <f t="array" aca="1" ref="O90" ca="1">O$51*INDEX(INDIRECT("country"&amp;"["&amp;O$50&amp; "]"),'Country performance'!$A80)</f>
        <v>#REF!</v>
      </c>
      <c r="P90" s="41" t="e" cm="1">
        <f t="array" aca="1" ref="P90" ca="1">P$51*INDEX(INDIRECT("country"&amp;"["&amp;P$50&amp; "]"),'Country performance'!$A80)</f>
        <v>#REF!</v>
      </c>
      <c r="Q90" s="41" t="e" cm="1">
        <f t="array" aca="1" ref="Q90" ca="1">Q$51*INDEX(INDIRECT("country"&amp;"["&amp;Q$50&amp; "]"),'Country performance'!$A80)</f>
        <v>#REF!</v>
      </c>
      <c r="R90" t="s">
        <v>662</v>
      </c>
      <c r="S90" s="36">
        <f t="shared" ca="1" si="22"/>
        <v>0</v>
      </c>
      <c r="T90" s="43">
        <f t="shared" ca="1" si="20"/>
        <v>0</v>
      </c>
      <c r="U90">
        <f t="shared" ca="1" si="25"/>
        <v>0</v>
      </c>
      <c r="V90">
        <f t="shared" ca="1" si="25"/>
        <v>0</v>
      </c>
      <c r="W90">
        <f t="shared" ca="1" si="25"/>
        <v>0</v>
      </c>
      <c r="X90">
        <f t="shared" ca="1" si="25"/>
        <v>0</v>
      </c>
      <c r="Y90">
        <f t="shared" ca="1" si="25"/>
        <v>0</v>
      </c>
      <c r="Z90">
        <f t="shared" ca="1" si="25"/>
        <v>0</v>
      </c>
      <c r="AA90">
        <f t="shared" ca="1" si="25"/>
        <v>0</v>
      </c>
      <c r="AB90">
        <f t="shared" ca="1" si="25"/>
        <v>0</v>
      </c>
      <c r="AC90">
        <f t="shared" ca="1" si="25"/>
        <v>0</v>
      </c>
      <c r="AD90">
        <f t="shared" ca="1" si="25"/>
        <v>0</v>
      </c>
      <c r="AE90">
        <f t="shared" ca="1" si="25"/>
        <v>0</v>
      </c>
      <c r="AF90">
        <f t="shared" ca="1" si="25"/>
        <v>0</v>
      </c>
      <c r="AG90">
        <f t="shared" ca="1" si="25"/>
        <v>0</v>
      </c>
      <c r="AI90" s="40"/>
    </row>
    <row r="91" spans="1:35">
      <c r="A91" s="41">
        <f t="shared" ca="1" si="24"/>
        <v>0</v>
      </c>
      <c r="B91" s="42"/>
      <c r="C91" s="30">
        <f t="shared" ca="1" si="14"/>
        <v>0</v>
      </c>
      <c r="D91" s="30">
        <f>'Country performance'!B40</f>
        <v>0</v>
      </c>
      <c r="E91" s="41" t="e" cm="1">
        <f t="array" aca="1" ref="E91" ca="1">E$51*INDEX(INDIRECT("country"&amp;"["&amp;E$50&amp; "]"),'Country performance'!$A81)</f>
        <v>#REF!</v>
      </c>
      <c r="F91" s="41" t="e" cm="1">
        <f t="array" aca="1" ref="F91" ca="1">F$51*INDEX(INDIRECT("country"&amp;"["&amp;F$50&amp; "]"),'Country performance'!$A81)</f>
        <v>#REF!</v>
      </c>
      <c r="G91" s="41" t="e" cm="1">
        <f t="array" aca="1" ref="G91" ca="1">G$51*INDEX(INDIRECT("country"&amp;"["&amp;G$50&amp; "]"),'Country performance'!$A81)</f>
        <v>#REF!</v>
      </c>
      <c r="H91" s="41" t="e" cm="1">
        <f t="array" aca="1" ref="H91" ca="1">H$51*INDEX(INDIRECT("country"&amp;"["&amp;H$50&amp; "]"),'Country performance'!$A81)</f>
        <v>#REF!</v>
      </c>
      <c r="I91" s="41" t="e" cm="1">
        <f t="array" aca="1" ref="I91" ca="1">I$51*INDEX(INDIRECT("country"&amp;"["&amp;I$50&amp; "]"),'Country performance'!$A81)</f>
        <v>#REF!</v>
      </c>
      <c r="J91" s="41" t="e" cm="1">
        <f t="array" aca="1" ref="J91" ca="1">J$51*INDEX(INDIRECT("country"&amp;"["&amp;J$50&amp; "]"),'Country performance'!$A81)</f>
        <v>#REF!</v>
      </c>
      <c r="K91" s="41" t="e" cm="1">
        <f t="array" aca="1" ref="K91" ca="1">K$51*INDEX(INDIRECT("country"&amp;"["&amp;K$50&amp; "]"),'Country performance'!$A81)</f>
        <v>#REF!</v>
      </c>
      <c r="L91" s="41" t="e" cm="1">
        <f t="array" aca="1" ref="L91" ca="1">L$51*INDEX(INDIRECT("country"&amp;"["&amp;L$50&amp; "]"),'Country performance'!$A81)</f>
        <v>#REF!</v>
      </c>
      <c r="M91" s="41" t="e" cm="1">
        <f t="array" aca="1" ref="M91" ca="1">M$51*INDEX(INDIRECT("country"&amp;"["&amp;M$50&amp; "]"),'Country performance'!$A81)</f>
        <v>#REF!</v>
      </c>
      <c r="N91" s="41" t="e" cm="1">
        <f t="array" aca="1" ref="N91" ca="1">N$51*INDEX(INDIRECT("country"&amp;"["&amp;N$50&amp; "]"),'Country performance'!$A81)</f>
        <v>#REF!</v>
      </c>
      <c r="O91" s="41" t="e" cm="1">
        <f t="array" aca="1" ref="O91" ca="1">O$51*INDEX(INDIRECT("country"&amp;"["&amp;O$50&amp; "]"),'Country performance'!$A81)</f>
        <v>#REF!</v>
      </c>
      <c r="P91" s="41" t="e" cm="1">
        <f t="array" aca="1" ref="P91" ca="1">P$51*INDEX(INDIRECT("country"&amp;"["&amp;P$50&amp; "]"),'Country performance'!$A81)</f>
        <v>#REF!</v>
      </c>
      <c r="Q91" s="41" t="e" cm="1">
        <f t="array" aca="1" ref="Q91" ca="1">Q$51*INDEX(INDIRECT("country"&amp;"["&amp;Q$50&amp; "]"),'Country performance'!$A81)</f>
        <v>#REF!</v>
      </c>
      <c r="R91" t="s">
        <v>662</v>
      </c>
      <c r="S91" s="36">
        <f t="shared" ca="1" si="22"/>
        <v>0</v>
      </c>
      <c r="T91" s="43">
        <f t="shared" ca="1" si="20"/>
        <v>0</v>
      </c>
      <c r="U91">
        <f t="shared" ca="1" si="25"/>
        <v>0</v>
      </c>
      <c r="V91">
        <f t="shared" ca="1" si="25"/>
        <v>0</v>
      </c>
      <c r="W91">
        <f t="shared" ca="1" si="25"/>
        <v>0</v>
      </c>
      <c r="X91">
        <f t="shared" ca="1" si="25"/>
        <v>0</v>
      </c>
      <c r="Y91">
        <f t="shared" ca="1" si="25"/>
        <v>0</v>
      </c>
      <c r="Z91">
        <f t="shared" ca="1" si="25"/>
        <v>0</v>
      </c>
      <c r="AA91">
        <f t="shared" ca="1" si="25"/>
        <v>0</v>
      </c>
      <c r="AB91">
        <f t="shared" ca="1" si="25"/>
        <v>0</v>
      </c>
      <c r="AC91">
        <f t="shared" ca="1" si="25"/>
        <v>0</v>
      </c>
      <c r="AD91">
        <f t="shared" ca="1" si="25"/>
        <v>0</v>
      </c>
      <c r="AE91">
        <f t="shared" ca="1" si="25"/>
        <v>0</v>
      </c>
      <c r="AF91">
        <f t="shared" ca="1" si="25"/>
        <v>0</v>
      </c>
      <c r="AG91">
        <f t="shared" ca="1" si="25"/>
        <v>0</v>
      </c>
      <c r="AI91" s="40"/>
    </row>
    <row r="92" spans="1:35">
      <c r="A92" s="41">
        <f t="shared" ca="1" si="24"/>
        <v>0</v>
      </c>
      <c r="B92" s="42"/>
      <c r="C92" s="30">
        <f t="shared" ca="1" si="14"/>
        <v>0</v>
      </c>
      <c r="D92" s="30">
        <f>'Country performance'!B41</f>
        <v>0</v>
      </c>
      <c r="E92" s="41" t="e" cm="1">
        <f t="array" aca="1" ref="E92" ca="1">E$51*INDEX(INDIRECT("country"&amp;"["&amp;E$50&amp; "]"),'Country performance'!$A82)</f>
        <v>#REF!</v>
      </c>
      <c r="F92" s="41" t="e" cm="1">
        <f t="array" aca="1" ref="F92" ca="1">F$51*INDEX(INDIRECT("country"&amp;"["&amp;F$50&amp; "]"),'Country performance'!$A82)</f>
        <v>#REF!</v>
      </c>
      <c r="G92" s="41" t="e" cm="1">
        <f t="array" aca="1" ref="G92" ca="1">G$51*INDEX(INDIRECT("country"&amp;"["&amp;G$50&amp; "]"),'Country performance'!$A82)</f>
        <v>#REF!</v>
      </c>
      <c r="H92" s="41" t="e" cm="1">
        <f t="array" aca="1" ref="H92" ca="1">H$51*INDEX(INDIRECT("country"&amp;"["&amp;H$50&amp; "]"),'Country performance'!$A82)</f>
        <v>#REF!</v>
      </c>
      <c r="I92" s="41" t="e" cm="1">
        <f t="array" aca="1" ref="I92" ca="1">I$51*INDEX(INDIRECT("country"&amp;"["&amp;I$50&amp; "]"),'Country performance'!$A82)</f>
        <v>#REF!</v>
      </c>
      <c r="J92" s="41" t="e" cm="1">
        <f t="array" aca="1" ref="J92" ca="1">J$51*INDEX(INDIRECT("country"&amp;"["&amp;J$50&amp; "]"),'Country performance'!$A82)</f>
        <v>#REF!</v>
      </c>
      <c r="K92" s="41" t="e" cm="1">
        <f t="array" aca="1" ref="K92" ca="1">K$51*INDEX(INDIRECT("country"&amp;"["&amp;K$50&amp; "]"),'Country performance'!$A82)</f>
        <v>#REF!</v>
      </c>
      <c r="L92" s="41" t="e" cm="1">
        <f t="array" aca="1" ref="L92" ca="1">L$51*INDEX(INDIRECT("country"&amp;"["&amp;L$50&amp; "]"),'Country performance'!$A82)</f>
        <v>#REF!</v>
      </c>
      <c r="M92" s="41" t="e" cm="1">
        <f t="array" aca="1" ref="M92" ca="1">M$51*INDEX(INDIRECT("country"&amp;"["&amp;M$50&amp; "]"),'Country performance'!$A82)</f>
        <v>#REF!</v>
      </c>
      <c r="N92" s="41" t="e" cm="1">
        <f t="array" aca="1" ref="N92" ca="1">N$51*INDEX(INDIRECT("country"&amp;"["&amp;N$50&amp; "]"),'Country performance'!$A82)</f>
        <v>#REF!</v>
      </c>
      <c r="O92" s="41" t="e" cm="1">
        <f t="array" aca="1" ref="O92" ca="1">O$51*INDEX(INDIRECT("country"&amp;"["&amp;O$50&amp; "]"),'Country performance'!$A82)</f>
        <v>#REF!</v>
      </c>
      <c r="P92" s="41" t="e" cm="1">
        <f t="array" aca="1" ref="P92" ca="1">P$51*INDEX(INDIRECT("country"&amp;"["&amp;P$50&amp; "]"),'Country performance'!$A82)</f>
        <v>#REF!</v>
      </c>
      <c r="Q92" s="41" t="e" cm="1">
        <f t="array" aca="1" ref="Q92" ca="1">Q$51*INDEX(INDIRECT("country"&amp;"["&amp;Q$50&amp; "]"),'Country performance'!$A82)</f>
        <v>#REF!</v>
      </c>
      <c r="R92" t="s">
        <v>662</v>
      </c>
      <c r="S92" s="36">
        <f t="shared" ca="1" si="22"/>
        <v>0</v>
      </c>
      <c r="T92" s="43">
        <f t="shared" ca="1" si="20"/>
        <v>0</v>
      </c>
      <c r="U92">
        <f t="shared" ca="1" si="25"/>
        <v>0</v>
      </c>
      <c r="V92">
        <f t="shared" ca="1" si="25"/>
        <v>0</v>
      </c>
      <c r="W92">
        <f t="shared" ca="1" si="25"/>
        <v>0</v>
      </c>
      <c r="X92">
        <f t="shared" ca="1" si="25"/>
        <v>0</v>
      </c>
      <c r="Y92">
        <f t="shared" ca="1" si="25"/>
        <v>0</v>
      </c>
      <c r="Z92">
        <f t="shared" ca="1" si="25"/>
        <v>0</v>
      </c>
      <c r="AA92">
        <f t="shared" ca="1" si="25"/>
        <v>0</v>
      </c>
      <c r="AB92">
        <f t="shared" ca="1" si="25"/>
        <v>0</v>
      </c>
      <c r="AC92">
        <f t="shared" ca="1" si="25"/>
        <v>0</v>
      </c>
      <c r="AD92">
        <f t="shared" ca="1" si="25"/>
        <v>0</v>
      </c>
      <c r="AE92">
        <f t="shared" ca="1" si="25"/>
        <v>0</v>
      </c>
      <c r="AF92">
        <f t="shared" ca="1" si="25"/>
        <v>0</v>
      </c>
      <c r="AG92">
        <f t="shared" ca="1" si="25"/>
        <v>0</v>
      </c>
      <c r="AI92" s="40"/>
    </row>
    <row r="93" spans="1:35" ht="15" thickBot="1">
      <c r="A93" s="44">
        <f>S52</f>
        <v>0</v>
      </c>
      <c r="D93" t="str">
        <f>R52</f>
        <v xml:space="preserve">Total subjected to export restrictions </v>
      </c>
      <c r="T93" s="43"/>
      <c r="AI93" s="45"/>
    </row>
    <row r="94" spans="1:35" ht="15" thickBot="1">
      <c r="U94" t="s">
        <v>664</v>
      </c>
    </row>
    <row r="95" spans="1:35" ht="15" thickBot="1">
      <c r="A95" s="103" t="s">
        <v>656</v>
      </c>
      <c r="B95" s="30" t="s">
        <v>657</v>
      </c>
      <c r="C95" s="30" t="str">
        <f>T95</f>
        <v>% of market represented</v>
      </c>
      <c r="D95" s="65" t="s">
        <v>665</v>
      </c>
      <c r="E95" s="31" t="s">
        <v>537</v>
      </c>
      <c r="F95" s="31"/>
      <c r="G95" s="31"/>
      <c r="H95" s="31"/>
      <c r="I95" s="31"/>
      <c r="J95" s="31"/>
      <c r="K95" s="31"/>
      <c r="L95" s="31"/>
      <c r="M95" s="31"/>
      <c r="N95" s="31"/>
      <c r="O95" s="31"/>
      <c r="P95" s="31"/>
      <c r="Q95" s="31"/>
      <c r="T95" s="32" t="s">
        <v>659</v>
      </c>
      <c r="U95" t="str">
        <f t="shared" ref="U95:AE95" si="26">E95</f>
        <v>Spain</v>
      </c>
      <c r="V95">
        <f t="shared" si="26"/>
        <v>0</v>
      </c>
      <c r="W95">
        <f t="shared" si="26"/>
        <v>0</v>
      </c>
      <c r="X95">
        <f t="shared" si="26"/>
        <v>0</v>
      </c>
      <c r="Y95">
        <f t="shared" si="26"/>
        <v>0</v>
      </c>
      <c r="Z95">
        <f t="shared" si="26"/>
        <v>0</v>
      </c>
      <c r="AA95">
        <f t="shared" si="26"/>
        <v>0</v>
      </c>
      <c r="AB95">
        <f t="shared" si="26"/>
        <v>0</v>
      </c>
      <c r="AC95">
        <f t="shared" si="26"/>
        <v>0</v>
      </c>
      <c r="AD95">
        <f t="shared" si="26"/>
        <v>0</v>
      </c>
      <c r="AE95">
        <f t="shared" si="26"/>
        <v>0</v>
      </c>
      <c r="AF95">
        <f>P95</f>
        <v>0</v>
      </c>
      <c r="AG95">
        <f>Q95</f>
        <v>0</v>
      </c>
      <c r="AI95" s="33"/>
    </row>
    <row r="96" spans="1:35">
      <c r="A96" s="103"/>
      <c r="B96" s="30">
        <f>S96</f>
        <v>10000</v>
      </c>
      <c r="C96" s="71">
        <f t="shared" ref="C96:C137" si="27">T96</f>
        <v>1</v>
      </c>
      <c r="D96" s="30" t="s">
        <v>660</v>
      </c>
      <c r="E96" s="34">
        <v>1</v>
      </c>
      <c r="F96" s="34"/>
      <c r="G96" s="34"/>
      <c r="H96" s="34"/>
      <c r="I96" s="34"/>
      <c r="J96" s="34"/>
      <c r="K96" s="34"/>
      <c r="L96" s="35"/>
      <c r="M96" s="35"/>
      <c r="N96" s="35"/>
      <c r="O96" s="35"/>
      <c r="P96" s="35"/>
      <c r="Q96" s="35"/>
      <c r="R96" t="s">
        <v>661</v>
      </c>
      <c r="S96" s="36">
        <f>SUM(U96:AG96)</f>
        <v>10000</v>
      </c>
      <c r="T96" s="37">
        <f>SUM($E96:Q96)</f>
        <v>1</v>
      </c>
      <c r="U96">
        <f t="shared" ref="U96:AE96" si="28">(100*E96)^2</f>
        <v>10000</v>
      </c>
      <c r="V96">
        <f t="shared" si="28"/>
        <v>0</v>
      </c>
      <c r="W96">
        <f t="shared" si="28"/>
        <v>0</v>
      </c>
      <c r="X96">
        <f t="shared" si="28"/>
        <v>0</v>
      </c>
      <c r="Y96">
        <f t="shared" si="28"/>
        <v>0</v>
      </c>
      <c r="Z96">
        <f t="shared" si="28"/>
        <v>0</v>
      </c>
      <c r="AA96">
        <f t="shared" si="28"/>
        <v>0</v>
      </c>
      <c r="AB96">
        <f t="shared" si="28"/>
        <v>0</v>
      </c>
      <c r="AC96">
        <f t="shared" si="28"/>
        <v>0</v>
      </c>
      <c r="AD96">
        <f t="shared" si="28"/>
        <v>0</v>
      </c>
      <c r="AE96">
        <f t="shared" si="28"/>
        <v>0</v>
      </c>
      <c r="AF96">
        <f>(100*P96)^2</f>
        <v>0</v>
      </c>
      <c r="AG96">
        <f>(100*Q96)^2</f>
        <v>0</v>
      </c>
      <c r="AI96" s="33"/>
    </row>
    <row r="97" spans="1:35">
      <c r="A97" s="30"/>
      <c r="B97" s="30"/>
      <c r="C97" s="71">
        <f>T97</f>
        <v>0</v>
      </c>
      <c r="D97" s="30" t="s">
        <v>127</v>
      </c>
      <c r="E97" s="38"/>
      <c r="F97" s="38"/>
      <c r="G97" s="38"/>
      <c r="H97" s="38"/>
      <c r="I97" s="38"/>
      <c r="J97" s="38"/>
      <c r="K97" s="38"/>
      <c r="L97" s="39"/>
      <c r="M97" s="39"/>
      <c r="N97" s="39"/>
      <c r="O97" s="39"/>
      <c r="P97" s="39"/>
      <c r="Q97" s="39"/>
      <c r="R97" s="31" t="s">
        <v>647</v>
      </c>
      <c r="S97" s="36">
        <f t="shared" ref="S97:S107" si="29">SUM(U97:AG97)</f>
        <v>0</v>
      </c>
      <c r="U97">
        <f>IF(E97&lt;&gt;"Yes",0,E$96)</f>
        <v>0</v>
      </c>
      <c r="V97">
        <f t="shared" ref="V97:AG97" si="30">IF(F97&lt;&gt;"Yes",0,F$96)</f>
        <v>0</v>
      </c>
      <c r="W97">
        <f t="shared" si="30"/>
        <v>0</v>
      </c>
      <c r="X97">
        <f t="shared" si="30"/>
        <v>0</v>
      </c>
      <c r="Y97">
        <f t="shared" si="30"/>
        <v>0</v>
      </c>
      <c r="Z97">
        <f t="shared" si="30"/>
        <v>0</v>
      </c>
      <c r="AA97">
        <f t="shared" si="30"/>
        <v>0</v>
      </c>
      <c r="AB97">
        <f t="shared" si="30"/>
        <v>0</v>
      </c>
      <c r="AC97">
        <f t="shared" si="30"/>
        <v>0</v>
      </c>
      <c r="AD97">
        <f t="shared" si="30"/>
        <v>0</v>
      </c>
      <c r="AE97">
        <f t="shared" si="30"/>
        <v>0</v>
      </c>
      <c r="AF97">
        <f t="shared" si="30"/>
        <v>0</v>
      </c>
      <c r="AG97">
        <f t="shared" si="30"/>
        <v>0</v>
      </c>
      <c r="AI97" s="40"/>
    </row>
    <row r="98" spans="1:35">
      <c r="A98" s="41">
        <f ca="1">_xlfn.AGGREGATE(9,6,E98:Q98)</f>
        <v>41.981132507324219</v>
      </c>
      <c r="B98" s="42"/>
      <c r="C98" s="71">
        <f t="shared" ca="1" si="27"/>
        <v>1</v>
      </c>
      <c r="D98" s="30" t="str">
        <f>'Country performance'!B2</f>
        <v>WGI - Political stability &amp; absence of Violence/terrorism (2020)</v>
      </c>
      <c r="E98" s="41" cm="1">
        <f t="array" aca="1" ref="E98" ca="1">E$96*INDEX(INDIRECT("country"&amp;"["&amp;E$95&amp; "]"),'Country performance'!$A44)</f>
        <v>41.981132507324219</v>
      </c>
      <c r="F98" s="41" t="e" cm="1">
        <f t="array" aca="1" ref="F98" ca="1">F$96*INDEX(INDIRECT("country"&amp;"["&amp;F$95&amp; "]"),'Country performance'!$A44)</f>
        <v>#REF!</v>
      </c>
      <c r="G98" s="41" t="e" cm="1">
        <f t="array" aca="1" ref="G98" ca="1">G$96*INDEX(INDIRECT("country"&amp;"["&amp;G$95&amp; "]"),'Country performance'!$A44)</f>
        <v>#REF!</v>
      </c>
      <c r="H98" s="41" t="e" cm="1">
        <f t="array" aca="1" ref="H98" ca="1">H$96*INDEX(INDIRECT("country"&amp;"["&amp;H$95&amp; "]"),'Country performance'!$A44)</f>
        <v>#REF!</v>
      </c>
      <c r="I98" s="41" t="e" cm="1">
        <f t="array" aca="1" ref="I98" ca="1">I$96*INDEX(INDIRECT("country"&amp;"["&amp;I$95&amp; "]"),'Country performance'!$A44)</f>
        <v>#REF!</v>
      </c>
      <c r="J98" s="41" t="e" cm="1">
        <f t="array" aca="1" ref="J98" ca="1">J$96*INDEX(INDIRECT("country"&amp;"["&amp;J$95&amp; "]"),'Country performance'!$A44)</f>
        <v>#REF!</v>
      </c>
      <c r="K98" s="41" t="e" cm="1">
        <f t="array" aca="1" ref="K98" ca="1">K$96*INDEX(INDIRECT("country"&amp;"["&amp;K$95&amp; "]"),'Country performance'!$A44)</f>
        <v>#REF!</v>
      </c>
      <c r="L98" s="41" t="e" cm="1">
        <f t="array" aca="1" ref="L98" ca="1">L$96*INDEX(INDIRECT("country"&amp;"["&amp;L$95&amp; "]"),'Country performance'!$A44)</f>
        <v>#REF!</v>
      </c>
      <c r="M98" s="41" t="e" cm="1">
        <f t="array" aca="1" ref="M98" ca="1">M$96*INDEX(INDIRECT("country"&amp;"["&amp;M$95&amp; "]"),'Country performance'!$A44)</f>
        <v>#REF!</v>
      </c>
      <c r="N98" s="41" t="e" cm="1">
        <f t="array" aca="1" ref="N98" ca="1">N$96*INDEX(INDIRECT("country"&amp;"["&amp;N$95&amp; "]"),'Country performance'!$A44)</f>
        <v>#REF!</v>
      </c>
      <c r="O98" s="41" t="e" cm="1">
        <f t="array" aca="1" ref="O98" ca="1">O$96*INDEX(INDIRECT("country"&amp;"["&amp;O$95&amp; "]"),'Country performance'!$A44)</f>
        <v>#REF!</v>
      </c>
      <c r="P98" s="41" t="e" cm="1">
        <f t="array" aca="1" ref="P98" ca="1">P$96*INDEX(INDIRECT("country"&amp;"["&amp;P$95&amp; "]"),'Country performance'!$A44)</f>
        <v>#REF!</v>
      </c>
      <c r="Q98" s="41" t="e" cm="1">
        <f t="array" aca="1" ref="Q98" ca="1">Q$96*INDEX(INDIRECT("country"&amp;"["&amp;Q$95&amp; "]"),'Country performance'!$A44)</f>
        <v>#REF!</v>
      </c>
      <c r="R98" t="s">
        <v>662</v>
      </c>
      <c r="S98" s="36">
        <f t="shared" ca="1" si="29"/>
        <v>0</v>
      </c>
      <c r="T98" s="43">
        <f ca="1">T$96-S98</f>
        <v>1</v>
      </c>
      <c r="U98">
        <f ca="1">IFERROR((E98/E98-1),E$96)</f>
        <v>0</v>
      </c>
      <c r="V98">
        <f t="shared" ref="V98:AG113" ca="1" si="31">IFERROR((F98/F98-1),F$96)</f>
        <v>0</v>
      </c>
      <c r="W98">
        <f t="shared" ca="1" si="31"/>
        <v>0</v>
      </c>
      <c r="X98">
        <f t="shared" ca="1" si="31"/>
        <v>0</v>
      </c>
      <c r="Y98">
        <f t="shared" ca="1" si="31"/>
        <v>0</v>
      </c>
      <c r="Z98">
        <f t="shared" ca="1" si="31"/>
        <v>0</v>
      </c>
      <c r="AA98">
        <f t="shared" ca="1" si="31"/>
        <v>0</v>
      </c>
      <c r="AB98">
        <f t="shared" ca="1" si="31"/>
        <v>0</v>
      </c>
      <c r="AC98">
        <f t="shared" ca="1" si="31"/>
        <v>0</v>
      </c>
      <c r="AD98">
        <f t="shared" ca="1" si="31"/>
        <v>0</v>
      </c>
      <c r="AE98">
        <f t="shared" ca="1" si="31"/>
        <v>0</v>
      </c>
      <c r="AF98">
        <f t="shared" ca="1" si="31"/>
        <v>0</v>
      </c>
      <c r="AG98">
        <f t="shared" ca="1" si="31"/>
        <v>0</v>
      </c>
      <c r="AI98" s="40"/>
    </row>
    <row r="99" spans="1:35">
      <c r="A99" s="41">
        <f t="shared" ref="A99:A111" ca="1" si="32">_xlfn.AGGREGATE(9,6,E99:Q99)</f>
        <v>22.115386962890625</v>
      </c>
      <c r="B99" s="42"/>
      <c r="C99" s="71">
        <f t="shared" ca="1" si="27"/>
        <v>1</v>
      </c>
      <c r="D99" s="30" t="str">
        <f>'Country performance'!B3</f>
        <v>WGI - Government effectiveness (2020)</v>
      </c>
      <c r="E99" s="41" cm="1">
        <f t="array" aca="1" ref="E99" ca="1">E$96*INDEX(INDIRECT("country"&amp;"["&amp;E$95&amp; "]"),'Country performance'!$A45)</f>
        <v>22.115386962890625</v>
      </c>
      <c r="F99" s="41" t="e" cm="1">
        <f t="array" aca="1" ref="F99" ca="1">F$96*INDEX(INDIRECT("country"&amp;"["&amp;F$95&amp; "]"),'Country performance'!$A45)</f>
        <v>#REF!</v>
      </c>
      <c r="G99" s="41" t="e" cm="1">
        <f t="array" aca="1" ref="G99" ca="1">G$96*INDEX(INDIRECT("country"&amp;"["&amp;G$95&amp; "]"),'Country performance'!$A45)</f>
        <v>#REF!</v>
      </c>
      <c r="H99" s="41" t="e" cm="1">
        <f t="array" aca="1" ref="H99" ca="1">H$96*INDEX(INDIRECT("country"&amp;"["&amp;H$95&amp; "]"),'Country performance'!$A45)</f>
        <v>#REF!</v>
      </c>
      <c r="I99" s="41" t="e" cm="1">
        <f t="array" aca="1" ref="I99" ca="1">I$96*INDEX(INDIRECT("country"&amp;"["&amp;I$95&amp; "]"),'Country performance'!$A45)</f>
        <v>#REF!</v>
      </c>
      <c r="J99" s="41" t="e" cm="1">
        <f t="array" aca="1" ref="J99" ca="1">J$96*INDEX(INDIRECT("country"&amp;"["&amp;J$95&amp; "]"),'Country performance'!$A45)</f>
        <v>#REF!</v>
      </c>
      <c r="K99" s="41" t="e" cm="1">
        <f t="array" aca="1" ref="K99" ca="1">K$96*INDEX(INDIRECT("country"&amp;"["&amp;K$95&amp; "]"),'Country performance'!$A45)</f>
        <v>#REF!</v>
      </c>
      <c r="L99" s="41" t="e" cm="1">
        <f t="array" aca="1" ref="L99" ca="1">L$96*INDEX(INDIRECT("country"&amp;"["&amp;L$95&amp; "]"),'Country performance'!$A45)</f>
        <v>#REF!</v>
      </c>
      <c r="M99" s="41" t="e" cm="1">
        <f t="array" aca="1" ref="M99" ca="1">M$96*INDEX(INDIRECT("country"&amp;"["&amp;M$95&amp; "]"),'Country performance'!$A45)</f>
        <v>#REF!</v>
      </c>
      <c r="N99" s="41" t="e" cm="1">
        <f t="array" aca="1" ref="N99" ca="1">N$96*INDEX(INDIRECT("country"&amp;"["&amp;N$95&amp; "]"),'Country performance'!$A45)</f>
        <v>#REF!</v>
      </c>
      <c r="O99" s="41" t="e" cm="1">
        <f t="array" aca="1" ref="O99" ca="1">O$96*INDEX(INDIRECT("country"&amp;"["&amp;O$95&amp; "]"),'Country performance'!$A45)</f>
        <v>#REF!</v>
      </c>
      <c r="P99" s="41" t="e" cm="1">
        <f t="array" aca="1" ref="P99" ca="1">P$96*INDEX(INDIRECT("country"&amp;"["&amp;P$95&amp; "]"),'Country performance'!$A45)</f>
        <v>#REF!</v>
      </c>
      <c r="Q99" s="41" t="e" cm="1">
        <f t="array" aca="1" ref="Q99" ca="1">Q$96*INDEX(INDIRECT("country"&amp;"["&amp;Q$95&amp; "]"),'Country performance'!$A45)</f>
        <v>#REF!</v>
      </c>
      <c r="R99" t="s">
        <v>662</v>
      </c>
      <c r="S99" s="36">
        <f t="shared" ca="1" si="29"/>
        <v>0</v>
      </c>
      <c r="T99" s="43">
        <f t="shared" ref="T99:T137" ca="1" si="33">T$96-S99</f>
        <v>1</v>
      </c>
      <c r="U99">
        <f t="shared" ref="U99:AG122" ca="1" si="34">IFERROR((E99/E99-1),E$96)</f>
        <v>0</v>
      </c>
      <c r="V99">
        <f t="shared" ca="1" si="31"/>
        <v>0</v>
      </c>
      <c r="W99">
        <f t="shared" ca="1" si="31"/>
        <v>0</v>
      </c>
      <c r="X99">
        <f t="shared" ca="1" si="31"/>
        <v>0</v>
      </c>
      <c r="Y99">
        <f t="shared" ca="1" si="31"/>
        <v>0</v>
      </c>
      <c r="Z99">
        <f t="shared" ca="1" si="31"/>
        <v>0</v>
      </c>
      <c r="AA99">
        <f t="shared" ca="1" si="31"/>
        <v>0</v>
      </c>
      <c r="AB99">
        <f t="shared" ca="1" si="31"/>
        <v>0</v>
      </c>
      <c r="AC99">
        <f t="shared" ca="1" si="31"/>
        <v>0</v>
      </c>
      <c r="AD99">
        <f t="shared" ca="1" si="31"/>
        <v>0</v>
      </c>
      <c r="AE99">
        <f t="shared" ca="1" si="31"/>
        <v>0</v>
      </c>
      <c r="AF99">
        <f t="shared" ca="1" si="31"/>
        <v>0</v>
      </c>
      <c r="AG99">
        <f t="shared" ca="1" si="31"/>
        <v>0</v>
      </c>
      <c r="AI99" s="40"/>
    </row>
    <row r="100" spans="1:35">
      <c r="A100" s="41">
        <f t="shared" ca="1" si="32"/>
        <v>26.442306518554688</v>
      </c>
      <c r="B100" s="42"/>
      <c r="C100" s="71">
        <f t="shared" ca="1" si="27"/>
        <v>1</v>
      </c>
      <c r="D100" s="30" t="str">
        <f>'Country performance'!B4</f>
        <v>WGI - Regulatory Quality (2020)</v>
      </c>
      <c r="E100" s="41" cm="1">
        <f t="array" aca="1" ref="E100" ca="1">E$96*INDEX(INDIRECT("country"&amp;"["&amp;E$95&amp; "]"),'Country performance'!$A46)</f>
        <v>26.442306518554688</v>
      </c>
      <c r="F100" s="41" t="e" cm="1">
        <f t="array" aca="1" ref="F100" ca="1">F$96*INDEX(INDIRECT("country"&amp;"["&amp;F$95&amp; "]"),'Country performance'!$A46)</f>
        <v>#REF!</v>
      </c>
      <c r="G100" s="41" t="e" cm="1">
        <f t="array" aca="1" ref="G100" ca="1">G$96*INDEX(INDIRECT("country"&amp;"["&amp;G$95&amp; "]"),'Country performance'!$A46)</f>
        <v>#REF!</v>
      </c>
      <c r="H100" s="41" t="e" cm="1">
        <f t="array" aca="1" ref="H100" ca="1">H$96*INDEX(INDIRECT("country"&amp;"["&amp;H$95&amp; "]"),'Country performance'!$A46)</f>
        <v>#REF!</v>
      </c>
      <c r="I100" s="41" t="e" cm="1">
        <f t="array" aca="1" ref="I100" ca="1">I$96*INDEX(INDIRECT("country"&amp;"["&amp;I$95&amp; "]"),'Country performance'!$A46)</f>
        <v>#REF!</v>
      </c>
      <c r="J100" s="41" t="e" cm="1">
        <f t="array" aca="1" ref="J100" ca="1">J$96*INDEX(INDIRECT("country"&amp;"["&amp;J$95&amp; "]"),'Country performance'!$A46)</f>
        <v>#REF!</v>
      </c>
      <c r="K100" s="41" t="e" cm="1">
        <f t="array" aca="1" ref="K100" ca="1">K$96*INDEX(INDIRECT("country"&amp;"["&amp;K$95&amp; "]"),'Country performance'!$A46)</f>
        <v>#REF!</v>
      </c>
      <c r="L100" s="41" t="e" cm="1">
        <f t="array" aca="1" ref="L100" ca="1">L$96*INDEX(INDIRECT("country"&amp;"["&amp;L$95&amp; "]"),'Country performance'!$A46)</f>
        <v>#REF!</v>
      </c>
      <c r="M100" s="41" t="e" cm="1">
        <f t="array" aca="1" ref="M100" ca="1">M$96*INDEX(INDIRECT("country"&amp;"["&amp;M$95&amp; "]"),'Country performance'!$A46)</f>
        <v>#REF!</v>
      </c>
      <c r="N100" s="41" t="e" cm="1">
        <f t="array" aca="1" ref="N100" ca="1">N$96*INDEX(INDIRECT("country"&amp;"["&amp;N$95&amp; "]"),'Country performance'!$A46)</f>
        <v>#REF!</v>
      </c>
      <c r="O100" s="41" t="e" cm="1">
        <f t="array" aca="1" ref="O100" ca="1">O$96*INDEX(INDIRECT("country"&amp;"["&amp;O$95&amp; "]"),'Country performance'!$A46)</f>
        <v>#REF!</v>
      </c>
      <c r="P100" s="41" t="e" cm="1">
        <f t="array" aca="1" ref="P100" ca="1">P$96*INDEX(INDIRECT("country"&amp;"["&amp;P$95&amp; "]"),'Country performance'!$A46)</f>
        <v>#REF!</v>
      </c>
      <c r="Q100" s="41" t="e" cm="1">
        <f t="array" aca="1" ref="Q100" ca="1">Q$96*INDEX(INDIRECT("country"&amp;"["&amp;Q$95&amp; "]"),'Country performance'!$A46)</f>
        <v>#REF!</v>
      </c>
      <c r="R100" t="s">
        <v>662</v>
      </c>
      <c r="S100" s="36">
        <f t="shared" ca="1" si="29"/>
        <v>0</v>
      </c>
      <c r="T100" s="43">
        <f t="shared" ca="1" si="33"/>
        <v>1</v>
      </c>
      <c r="U100">
        <f t="shared" ca="1" si="34"/>
        <v>0</v>
      </c>
      <c r="V100">
        <f t="shared" ca="1" si="31"/>
        <v>0</v>
      </c>
      <c r="W100">
        <f t="shared" ca="1" si="31"/>
        <v>0</v>
      </c>
      <c r="X100">
        <f t="shared" ca="1" si="31"/>
        <v>0</v>
      </c>
      <c r="Y100">
        <f t="shared" ca="1" si="31"/>
        <v>0</v>
      </c>
      <c r="Z100">
        <f t="shared" ca="1" si="31"/>
        <v>0</v>
      </c>
      <c r="AA100">
        <f t="shared" ca="1" si="31"/>
        <v>0</v>
      </c>
      <c r="AB100">
        <f t="shared" ca="1" si="31"/>
        <v>0</v>
      </c>
      <c r="AC100">
        <f t="shared" ca="1" si="31"/>
        <v>0</v>
      </c>
      <c r="AD100">
        <f t="shared" ca="1" si="31"/>
        <v>0</v>
      </c>
      <c r="AE100">
        <f t="shared" ca="1" si="31"/>
        <v>0</v>
      </c>
      <c r="AF100">
        <f t="shared" ca="1" si="31"/>
        <v>0</v>
      </c>
      <c r="AG100">
        <f t="shared" ca="1" si="31"/>
        <v>0</v>
      </c>
      <c r="AI100" s="40"/>
    </row>
    <row r="101" spans="1:35">
      <c r="A101" s="41">
        <f t="shared" ca="1" si="32"/>
        <v>21.634613037109375</v>
      </c>
      <c r="B101" s="42"/>
      <c r="C101" s="71">
        <f t="shared" ca="1" si="27"/>
        <v>1</v>
      </c>
      <c r="D101" s="30" t="str">
        <f>'Country performance'!B5</f>
        <v>WGI - Rule of law (2020)</v>
      </c>
      <c r="E101" s="41" cm="1">
        <f t="array" aca="1" ref="E101" ca="1">E$96*INDEX(INDIRECT("country"&amp;"["&amp;E$95&amp; "]"),'Country performance'!$A47)</f>
        <v>21.634613037109375</v>
      </c>
      <c r="F101" s="41" t="e" cm="1">
        <f t="array" aca="1" ref="F101" ca="1">F$96*INDEX(INDIRECT("country"&amp;"["&amp;F$95&amp; "]"),'Country performance'!$A47)</f>
        <v>#REF!</v>
      </c>
      <c r="G101" s="41" t="e" cm="1">
        <f t="array" aca="1" ref="G101" ca="1">G$96*INDEX(INDIRECT("country"&amp;"["&amp;G$95&amp; "]"),'Country performance'!$A47)</f>
        <v>#REF!</v>
      </c>
      <c r="H101" s="41" t="e" cm="1">
        <f t="array" aca="1" ref="H101" ca="1">H$96*INDEX(INDIRECT("country"&amp;"["&amp;H$95&amp; "]"),'Country performance'!$A47)</f>
        <v>#REF!</v>
      </c>
      <c r="I101" s="41" t="e" cm="1">
        <f t="array" aca="1" ref="I101" ca="1">I$96*INDEX(INDIRECT("country"&amp;"["&amp;I$95&amp; "]"),'Country performance'!$A47)</f>
        <v>#REF!</v>
      </c>
      <c r="J101" s="41" t="e" cm="1">
        <f t="array" aca="1" ref="J101" ca="1">J$96*INDEX(INDIRECT("country"&amp;"["&amp;J$95&amp; "]"),'Country performance'!$A47)</f>
        <v>#REF!</v>
      </c>
      <c r="K101" s="41" t="e" cm="1">
        <f t="array" aca="1" ref="K101" ca="1">K$96*INDEX(INDIRECT("country"&amp;"["&amp;K$95&amp; "]"),'Country performance'!$A47)</f>
        <v>#REF!</v>
      </c>
      <c r="L101" s="41" t="e" cm="1">
        <f t="array" aca="1" ref="L101" ca="1">L$96*INDEX(INDIRECT("country"&amp;"["&amp;L$95&amp; "]"),'Country performance'!$A47)</f>
        <v>#REF!</v>
      </c>
      <c r="M101" s="41" t="e" cm="1">
        <f t="array" aca="1" ref="M101" ca="1">M$96*INDEX(INDIRECT("country"&amp;"["&amp;M$95&amp; "]"),'Country performance'!$A47)</f>
        <v>#REF!</v>
      </c>
      <c r="N101" s="41" t="e" cm="1">
        <f t="array" aca="1" ref="N101" ca="1">N$96*INDEX(INDIRECT("country"&amp;"["&amp;N$95&amp; "]"),'Country performance'!$A47)</f>
        <v>#REF!</v>
      </c>
      <c r="O101" s="41" t="e" cm="1">
        <f t="array" aca="1" ref="O101" ca="1">O$96*INDEX(INDIRECT("country"&amp;"["&amp;O$95&amp; "]"),'Country performance'!$A47)</f>
        <v>#REF!</v>
      </c>
      <c r="P101" s="41" t="e" cm="1">
        <f t="array" aca="1" ref="P101" ca="1">P$96*INDEX(INDIRECT("country"&amp;"["&amp;P$95&amp; "]"),'Country performance'!$A47)</f>
        <v>#REF!</v>
      </c>
      <c r="Q101" s="41" t="e" cm="1">
        <f t="array" aca="1" ref="Q101" ca="1">Q$96*INDEX(INDIRECT("country"&amp;"["&amp;Q$95&amp; "]"),'Country performance'!$A47)</f>
        <v>#REF!</v>
      </c>
      <c r="R101" t="s">
        <v>662</v>
      </c>
      <c r="S101" s="36">
        <f t="shared" ca="1" si="29"/>
        <v>0</v>
      </c>
      <c r="T101" s="43">
        <f t="shared" ca="1" si="33"/>
        <v>1</v>
      </c>
      <c r="U101">
        <f t="shared" ca="1" si="34"/>
        <v>0</v>
      </c>
      <c r="V101">
        <f t="shared" ca="1" si="31"/>
        <v>0</v>
      </c>
      <c r="W101">
        <f t="shared" ca="1" si="31"/>
        <v>0</v>
      </c>
      <c r="X101">
        <f t="shared" ca="1" si="31"/>
        <v>0</v>
      </c>
      <c r="Y101">
        <f t="shared" ca="1" si="31"/>
        <v>0</v>
      </c>
      <c r="Z101">
        <f t="shared" ca="1" si="31"/>
        <v>0</v>
      </c>
      <c r="AA101">
        <f t="shared" ca="1" si="31"/>
        <v>0</v>
      </c>
      <c r="AB101">
        <f t="shared" ca="1" si="31"/>
        <v>0</v>
      </c>
      <c r="AC101">
        <f t="shared" ca="1" si="31"/>
        <v>0</v>
      </c>
      <c r="AD101">
        <f t="shared" ca="1" si="31"/>
        <v>0</v>
      </c>
      <c r="AE101">
        <f t="shared" ca="1" si="31"/>
        <v>0</v>
      </c>
      <c r="AF101">
        <f t="shared" ca="1" si="31"/>
        <v>0</v>
      </c>
      <c r="AG101">
        <f t="shared" ca="1" si="31"/>
        <v>0</v>
      </c>
      <c r="AI101" s="40"/>
    </row>
    <row r="102" spans="1:35">
      <c r="A102" s="41">
        <f t="shared" ca="1" si="32"/>
        <v>23.557693481445313</v>
      </c>
      <c r="B102" s="42"/>
      <c r="C102" s="71">
        <f t="shared" ca="1" si="27"/>
        <v>1</v>
      </c>
      <c r="D102" s="30" t="str">
        <f>'Country performance'!B6</f>
        <v>WGI - Control of corruption (2020)</v>
      </c>
      <c r="E102" s="41" cm="1">
        <f t="array" aca="1" ref="E102" ca="1">E$96*INDEX(INDIRECT("country"&amp;"["&amp;E$95&amp; "]"),'Country performance'!$A48)</f>
        <v>23.557693481445313</v>
      </c>
      <c r="F102" s="41" t="e" cm="1">
        <f t="array" aca="1" ref="F102" ca="1">F$96*INDEX(INDIRECT("country"&amp;"["&amp;F$95&amp; "]"),'Country performance'!$A48)</f>
        <v>#REF!</v>
      </c>
      <c r="G102" s="41" t="e" cm="1">
        <f t="array" aca="1" ref="G102" ca="1">G$96*INDEX(INDIRECT("country"&amp;"["&amp;G$95&amp; "]"),'Country performance'!$A48)</f>
        <v>#REF!</v>
      </c>
      <c r="H102" s="41" t="e" cm="1">
        <f t="array" aca="1" ref="H102" ca="1">H$96*INDEX(INDIRECT("country"&amp;"["&amp;H$95&amp; "]"),'Country performance'!$A48)</f>
        <v>#REF!</v>
      </c>
      <c r="I102" s="41" t="e" cm="1">
        <f t="array" aca="1" ref="I102" ca="1">I$96*INDEX(INDIRECT("country"&amp;"["&amp;I$95&amp; "]"),'Country performance'!$A48)</f>
        <v>#REF!</v>
      </c>
      <c r="J102" s="41" t="e" cm="1">
        <f t="array" aca="1" ref="J102" ca="1">J$96*INDEX(INDIRECT("country"&amp;"["&amp;J$95&amp; "]"),'Country performance'!$A48)</f>
        <v>#REF!</v>
      </c>
      <c r="K102" s="41" t="e" cm="1">
        <f t="array" aca="1" ref="K102" ca="1">K$96*INDEX(INDIRECT("country"&amp;"["&amp;K$95&amp; "]"),'Country performance'!$A48)</f>
        <v>#REF!</v>
      </c>
      <c r="L102" s="41" t="e" cm="1">
        <f t="array" aca="1" ref="L102" ca="1">L$96*INDEX(INDIRECT("country"&amp;"["&amp;L$95&amp; "]"),'Country performance'!$A48)</f>
        <v>#REF!</v>
      </c>
      <c r="M102" s="41" t="e" cm="1">
        <f t="array" aca="1" ref="M102" ca="1">M$96*INDEX(INDIRECT("country"&amp;"["&amp;M$95&amp; "]"),'Country performance'!$A48)</f>
        <v>#REF!</v>
      </c>
      <c r="N102" s="41" t="e" cm="1">
        <f t="array" aca="1" ref="N102" ca="1">N$96*INDEX(INDIRECT("country"&amp;"["&amp;N$95&amp; "]"),'Country performance'!$A48)</f>
        <v>#REF!</v>
      </c>
      <c r="O102" s="41" t="e" cm="1">
        <f t="array" aca="1" ref="O102" ca="1">O$96*INDEX(INDIRECT("country"&amp;"["&amp;O$95&amp; "]"),'Country performance'!$A48)</f>
        <v>#REF!</v>
      </c>
      <c r="P102" s="41" t="e" cm="1">
        <f t="array" aca="1" ref="P102" ca="1">P$96*INDEX(INDIRECT("country"&amp;"["&amp;P$95&amp; "]"),'Country performance'!$A48)</f>
        <v>#REF!</v>
      </c>
      <c r="Q102" s="41" t="e" cm="1">
        <f t="array" aca="1" ref="Q102" ca="1">Q$96*INDEX(INDIRECT("country"&amp;"["&amp;Q$95&amp; "]"),'Country performance'!$A48)</f>
        <v>#REF!</v>
      </c>
      <c r="R102" t="s">
        <v>662</v>
      </c>
      <c r="S102" s="36">
        <f t="shared" ca="1" si="29"/>
        <v>0</v>
      </c>
      <c r="T102" s="43">
        <f t="shared" ca="1" si="33"/>
        <v>1</v>
      </c>
      <c r="U102">
        <f t="shared" ca="1" si="34"/>
        <v>0</v>
      </c>
      <c r="V102">
        <f t="shared" ca="1" si="31"/>
        <v>0</v>
      </c>
      <c r="W102">
        <f t="shared" ca="1" si="31"/>
        <v>0</v>
      </c>
      <c r="X102">
        <f t="shared" ca="1" si="31"/>
        <v>0</v>
      </c>
      <c r="Y102">
        <f t="shared" ca="1" si="31"/>
        <v>0</v>
      </c>
      <c r="Z102">
        <f t="shared" ca="1" si="31"/>
        <v>0</v>
      </c>
      <c r="AA102">
        <f t="shared" ca="1" si="31"/>
        <v>0</v>
      </c>
      <c r="AB102">
        <f t="shared" ca="1" si="31"/>
        <v>0</v>
      </c>
      <c r="AC102">
        <f t="shared" ca="1" si="31"/>
        <v>0</v>
      </c>
      <c r="AD102">
        <f t="shared" ca="1" si="31"/>
        <v>0</v>
      </c>
      <c r="AE102">
        <f t="shared" ca="1" si="31"/>
        <v>0</v>
      </c>
      <c r="AF102">
        <f t="shared" ca="1" si="31"/>
        <v>0</v>
      </c>
      <c r="AG102">
        <f t="shared" ca="1" si="31"/>
        <v>0</v>
      </c>
      <c r="AI102" s="40"/>
    </row>
    <row r="103" spans="1:35">
      <c r="A103" s="41">
        <f t="shared" ca="1" si="32"/>
        <v>19.32366943359375</v>
      </c>
      <c r="B103" s="42"/>
      <c r="C103" s="71">
        <f t="shared" ca="1" si="27"/>
        <v>1</v>
      </c>
      <c r="D103" s="30" t="str">
        <f>'Country performance'!B7</f>
        <v>WGI - Voice and Accountability (2020)</v>
      </c>
      <c r="E103" s="41" cm="1">
        <f t="array" aca="1" ref="E103" ca="1">E$96*INDEX(INDIRECT("country"&amp;"["&amp;E$95&amp; "]"),'Country performance'!$A49)</f>
        <v>19.32366943359375</v>
      </c>
      <c r="F103" s="41" t="e" cm="1">
        <f t="array" aca="1" ref="F103" ca="1">F$96*INDEX(INDIRECT("country"&amp;"["&amp;F$95&amp; "]"),'Country performance'!$A49)</f>
        <v>#REF!</v>
      </c>
      <c r="G103" s="41" t="e" cm="1">
        <f t="array" aca="1" ref="G103" ca="1">G$96*INDEX(INDIRECT("country"&amp;"["&amp;G$95&amp; "]"),'Country performance'!$A49)</f>
        <v>#REF!</v>
      </c>
      <c r="H103" s="41" t="e" cm="1">
        <f t="array" aca="1" ref="H103" ca="1">H$96*INDEX(INDIRECT("country"&amp;"["&amp;H$95&amp; "]"),'Country performance'!$A49)</f>
        <v>#REF!</v>
      </c>
      <c r="I103" s="41" t="e" cm="1">
        <f t="array" aca="1" ref="I103" ca="1">I$96*INDEX(INDIRECT("country"&amp;"["&amp;I$95&amp; "]"),'Country performance'!$A49)</f>
        <v>#REF!</v>
      </c>
      <c r="J103" s="41" t="e" cm="1">
        <f t="array" aca="1" ref="J103" ca="1">J$96*INDEX(INDIRECT("country"&amp;"["&amp;J$95&amp; "]"),'Country performance'!$A49)</f>
        <v>#REF!</v>
      </c>
      <c r="K103" s="41" t="e" cm="1">
        <f t="array" aca="1" ref="K103" ca="1">K$96*INDEX(INDIRECT("country"&amp;"["&amp;K$95&amp; "]"),'Country performance'!$A49)</f>
        <v>#REF!</v>
      </c>
      <c r="L103" s="41" t="e" cm="1">
        <f t="array" aca="1" ref="L103" ca="1">L$96*INDEX(INDIRECT("country"&amp;"["&amp;L$95&amp; "]"),'Country performance'!$A49)</f>
        <v>#REF!</v>
      </c>
      <c r="M103" s="41" t="e" cm="1">
        <f t="array" aca="1" ref="M103" ca="1">M$96*INDEX(INDIRECT("country"&amp;"["&amp;M$95&amp; "]"),'Country performance'!$A49)</f>
        <v>#REF!</v>
      </c>
      <c r="N103" s="41" t="e" cm="1">
        <f t="array" aca="1" ref="N103" ca="1">N$96*INDEX(INDIRECT("country"&amp;"["&amp;N$95&amp; "]"),'Country performance'!$A49)</f>
        <v>#REF!</v>
      </c>
      <c r="O103" s="41" t="e" cm="1">
        <f t="array" aca="1" ref="O103" ca="1">O$96*INDEX(INDIRECT("country"&amp;"["&amp;O$95&amp; "]"),'Country performance'!$A49)</f>
        <v>#REF!</v>
      </c>
      <c r="P103" s="41" t="e" cm="1">
        <f t="array" aca="1" ref="P103" ca="1">P$96*INDEX(INDIRECT("country"&amp;"["&amp;P$95&amp; "]"),'Country performance'!$A49)</f>
        <v>#REF!</v>
      </c>
      <c r="Q103" s="41" t="e" cm="1">
        <f t="array" aca="1" ref="Q103" ca="1">Q$96*INDEX(INDIRECT("country"&amp;"["&amp;Q$95&amp; "]"),'Country performance'!$A49)</f>
        <v>#REF!</v>
      </c>
      <c r="R103" t="s">
        <v>662</v>
      </c>
      <c r="S103" s="36">
        <f t="shared" ca="1" si="29"/>
        <v>0</v>
      </c>
      <c r="T103" s="43">
        <f t="shared" ca="1" si="33"/>
        <v>1</v>
      </c>
      <c r="U103">
        <f t="shared" ca="1" si="34"/>
        <v>0</v>
      </c>
      <c r="V103">
        <f t="shared" ca="1" si="31"/>
        <v>0</v>
      </c>
      <c r="W103">
        <f t="shared" ca="1" si="31"/>
        <v>0</v>
      </c>
      <c r="X103">
        <f t="shared" ca="1" si="31"/>
        <v>0</v>
      </c>
      <c r="Y103">
        <f t="shared" ca="1" si="31"/>
        <v>0</v>
      </c>
      <c r="Z103">
        <f t="shared" ca="1" si="31"/>
        <v>0</v>
      </c>
      <c r="AA103">
        <f t="shared" ca="1" si="31"/>
        <v>0</v>
      </c>
      <c r="AB103">
        <f t="shared" ca="1" si="31"/>
        <v>0</v>
      </c>
      <c r="AC103">
        <f t="shared" ca="1" si="31"/>
        <v>0</v>
      </c>
      <c r="AD103">
        <f t="shared" ca="1" si="31"/>
        <v>0</v>
      </c>
      <c r="AE103">
        <f t="shared" ca="1" si="31"/>
        <v>0</v>
      </c>
      <c r="AF103">
        <f t="shared" ca="1" si="31"/>
        <v>0</v>
      </c>
      <c r="AG103">
        <f t="shared" ca="1" si="31"/>
        <v>0</v>
      </c>
      <c r="AI103" s="40"/>
    </row>
    <row r="104" spans="1:35">
      <c r="A104" s="41">
        <f t="shared" ca="1" si="32"/>
        <v>33.916666666666664</v>
      </c>
      <c r="B104" s="42"/>
      <c r="C104" s="71">
        <f t="shared" ca="1" si="27"/>
        <v>1</v>
      </c>
      <c r="D104" s="30" t="str">
        <f>'Country performance'!B8</f>
        <v>Fragile State Index (2022)</v>
      </c>
      <c r="E104" s="41" cm="1">
        <f t="array" aca="1" ref="E104" ca="1">E$96*INDEX(INDIRECT("country"&amp;"["&amp;E$95&amp; "]"),'Country performance'!$A50)</f>
        <v>33.916666666666664</v>
      </c>
      <c r="F104" s="41" t="e" cm="1">
        <f t="array" aca="1" ref="F104" ca="1">F$96*INDEX(INDIRECT("country"&amp;"["&amp;F$95&amp; "]"),'Country performance'!$A50)</f>
        <v>#REF!</v>
      </c>
      <c r="G104" s="41" t="e" cm="1">
        <f t="array" aca="1" ref="G104" ca="1">G$96*INDEX(INDIRECT("country"&amp;"["&amp;G$95&amp; "]"),'Country performance'!$A50)</f>
        <v>#REF!</v>
      </c>
      <c r="H104" s="41" t="e" cm="1">
        <f t="array" aca="1" ref="H104" ca="1">H$96*INDEX(INDIRECT("country"&amp;"["&amp;H$95&amp; "]"),'Country performance'!$A50)</f>
        <v>#REF!</v>
      </c>
      <c r="I104" s="41" t="e" cm="1">
        <f t="array" aca="1" ref="I104" ca="1">I$96*INDEX(INDIRECT("country"&amp;"["&amp;I$95&amp; "]"),'Country performance'!$A50)</f>
        <v>#REF!</v>
      </c>
      <c r="J104" s="41" t="e" cm="1">
        <f t="array" aca="1" ref="J104" ca="1">J$96*INDEX(INDIRECT("country"&amp;"["&amp;J$95&amp; "]"),'Country performance'!$A50)</f>
        <v>#REF!</v>
      </c>
      <c r="K104" s="41" t="e" cm="1">
        <f t="array" aca="1" ref="K104" ca="1">K$96*INDEX(INDIRECT("country"&amp;"["&amp;K$95&amp; "]"),'Country performance'!$A50)</f>
        <v>#REF!</v>
      </c>
      <c r="L104" s="41" t="e" cm="1">
        <f t="array" aca="1" ref="L104" ca="1">L$96*INDEX(INDIRECT("country"&amp;"["&amp;L$95&amp; "]"),'Country performance'!$A50)</f>
        <v>#REF!</v>
      </c>
      <c r="M104" s="41" t="e" cm="1">
        <f t="array" aca="1" ref="M104" ca="1">M$96*INDEX(INDIRECT("country"&amp;"["&amp;M$95&amp; "]"),'Country performance'!$A50)</f>
        <v>#REF!</v>
      </c>
      <c r="N104" s="41" t="e" cm="1">
        <f t="array" aca="1" ref="N104" ca="1">N$96*INDEX(INDIRECT("country"&amp;"["&amp;N$95&amp; "]"),'Country performance'!$A50)</f>
        <v>#REF!</v>
      </c>
      <c r="O104" s="41" t="e" cm="1">
        <f t="array" aca="1" ref="O104" ca="1">O$96*INDEX(INDIRECT("country"&amp;"["&amp;O$95&amp; "]"),'Country performance'!$A50)</f>
        <v>#REF!</v>
      </c>
      <c r="P104" s="41" t="e" cm="1">
        <f t="array" aca="1" ref="P104" ca="1">P$96*INDEX(INDIRECT("country"&amp;"["&amp;P$95&amp; "]"),'Country performance'!$A50)</f>
        <v>#REF!</v>
      </c>
      <c r="Q104" s="41" t="e" cm="1">
        <f t="array" aca="1" ref="Q104" ca="1">Q$96*INDEX(INDIRECT("country"&amp;"["&amp;Q$95&amp; "]"),'Country performance'!$A50)</f>
        <v>#REF!</v>
      </c>
      <c r="R104" t="s">
        <v>662</v>
      </c>
      <c r="S104" s="36">
        <f t="shared" ca="1" si="29"/>
        <v>0</v>
      </c>
      <c r="T104" s="43">
        <f t="shared" ca="1" si="33"/>
        <v>1</v>
      </c>
      <c r="U104">
        <f t="shared" ca="1" si="34"/>
        <v>0</v>
      </c>
      <c r="V104">
        <f t="shared" ca="1" si="31"/>
        <v>0</v>
      </c>
      <c r="W104">
        <f t="shared" ca="1" si="31"/>
        <v>0</v>
      </c>
      <c r="X104">
        <f t="shared" ca="1" si="31"/>
        <v>0</v>
      </c>
      <c r="Y104">
        <f t="shared" ca="1" si="31"/>
        <v>0</v>
      </c>
      <c r="Z104">
        <f t="shared" ca="1" si="31"/>
        <v>0</v>
      </c>
      <c r="AA104">
        <f t="shared" ca="1" si="31"/>
        <v>0</v>
      </c>
      <c r="AB104">
        <f t="shared" ca="1" si="31"/>
        <v>0</v>
      </c>
      <c r="AC104">
        <f t="shared" ca="1" si="31"/>
        <v>0</v>
      </c>
      <c r="AD104">
        <f t="shared" ca="1" si="31"/>
        <v>0</v>
      </c>
      <c r="AE104">
        <f t="shared" ca="1" si="31"/>
        <v>0</v>
      </c>
      <c r="AF104">
        <f t="shared" ca="1" si="31"/>
        <v>0</v>
      </c>
      <c r="AG104">
        <f t="shared" ca="1" si="31"/>
        <v>0</v>
      </c>
      <c r="AI104" s="40"/>
    </row>
    <row r="105" spans="1:35">
      <c r="A105" s="41">
        <f t="shared" ca="1" si="32"/>
        <v>41.12</v>
      </c>
      <c r="B105" s="42"/>
      <c r="C105" s="71">
        <f t="shared" ca="1" si="27"/>
        <v>1</v>
      </c>
      <c r="D105" s="30" t="str">
        <f>'Country performance'!B9</f>
        <v>Policy Perception Index (2021)</v>
      </c>
      <c r="E105" s="41" cm="1">
        <f t="array" aca="1" ref="E105" ca="1">E$96*INDEX(INDIRECT("country"&amp;"["&amp;E$95&amp; "]"),'Country performance'!$A51)</f>
        <v>41.12</v>
      </c>
      <c r="F105" s="41" t="e" cm="1">
        <f t="array" aca="1" ref="F105" ca="1">F$96*INDEX(INDIRECT("country"&amp;"["&amp;F$95&amp; "]"),'Country performance'!$A51)</f>
        <v>#REF!</v>
      </c>
      <c r="G105" s="41" t="e" cm="1">
        <f t="array" aca="1" ref="G105" ca="1">G$96*INDEX(INDIRECT("country"&amp;"["&amp;G$95&amp; "]"),'Country performance'!$A51)</f>
        <v>#REF!</v>
      </c>
      <c r="H105" s="41" t="e" cm="1">
        <f t="array" aca="1" ref="H105" ca="1">H$96*INDEX(INDIRECT("country"&amp;"["&amp;H$95&amp; "]"),'Country performance'!$A51)</f>
        <v>#REF!</v>
      </c>
      <c r="I105" s="41" t="e" cm="1">
        <f t="array" aca="1" ref="I105" ca="1">I$96*INDEX(INDIRECT("country"&amp;"["&amp;I$95&amp; "]"),'Country performance'!$A51)</f>
        <v>#REF!</v>
      </c>
      <c r="J105" s="41" t="e" cm="1">
        <f t="array" aca="1" ref="J105" ca="1">J$96*INDEX(INDIRECT("country"&amp;"["&amp;J$95&amp; "]"),'Country performance'!$A51)</f>
        <v>#REF!</v>
      </c>
      <c r="K105" s="41" t="e" cm="1">
        <f t="array" aca="1" ref="K105" ca="1">K$96*INDEX(INDIRECT("country"&amp;"["&amp;K$95&amp; "]"),'Country performance'!$A51)</f>
        <v>#REF!</v>
      </c>
      <c r="L105" s="41" t="e" cm="1">
        <f t="array" aca="1" ref="L105" ca="1">L$96*INDEX(INDIRECT("country"&amp;"["&amp;L$95&amp; "]"),'Country performance'!$A51)</f>
        <v>#REF!</v>
      </c>
      <c r="M105" s="41" t="e" cm="1">
        <f t="array" aca="1" ref="M105" ca="1">M$96*INDEX(INDIRECT("country"&amp;"["&amp;M$95&amp; "]"),'Country performance'!$A51)</f>
        <v>#REF!</v>
      </c>
      <c r="N105" s="41" t="e" cm="1">
        <f t="array" aca="1" ref="N105" ca="1">N$96*INDEX(INDIRECT("country"&amp;"["&amp;N$95&amp; "]"),'Country performance'!$A51)</f>
        <v>#REF!</v>
      </c>
      <c r="O105" s="41" t="e" cm="1">
        <f t="array" aca="1" ref="O105" ca="1">O$96*INDEX(INDIRECT("country"&amp;"["&amp;O$95&amp; "]"),'Country performance'!$A51)</f>
        <v>#REF!</v>
      </c>
      <c r="P105" s="41" t="e" cm="1">
        <f t="array" aca="1" ref="P105" ca="1">P$96*INDEX(INDIRECT("country"&amp;"["&amp;P$95&amp; "]"),'Country performance'!$A51)</f>
        <v>#REF!</v>
      </c>
      <c r="Q105" s="41" t="e" cm="1">
        <f t="array" aca="1" ref="Q105" ca="1">Q$96*INDEX(INDIRECT("country"&amp;"["&amp;Q$95&amp; "]"),'Country performance'!$A51)</f>
        <v>#REF!</v>
      </c>
      <c r="R105" t="s">
        <v>662</v>
      </c>
      <c r="S105" s="36">
        <f t="shared" ca="1" si="29"/>
        <v>0</v>
      </c>
      <c r="T105" s="43">
        <f t="shared" ca="1" si="33"/>
        <v>1</v>
      </c>
      <c r="U105">
        <f t="shared" ca="1" si="34"/>
        <v>0</v>
      </c>
      <c r="V105">
        <f t="shared" ca="1" si="31"/>
        <v>0</v>
      </c>
      <c r="W105">
        <f t="shared" ca="1" si="31"/>
        <v>0</v>
      </c>
      <c r="X105">
        <f t="shared" ca="1" si="31"/>
        <v>0</v>
      </c>
      <c r="Y105">
        <f t="shared" ca="1" si="31"/>
        <v>0</v>
      </c>
      <c r="Z105">
        <f t="shared" ca="1" si="31"/>
        <v>0</v>
      </c>
      <c r="AA105">
        <f t="shared" ca="1" si="31"/>
        <v>0</v>
      </c>
      <c r="AB105">
        <f t="shared" ca="1" si="31"/>
        <v>0</v>
      </c>
      <c r="AC105">
        <f t="shared" ca="1" si="31"/>
        <v>0</v>
      </c>
      <c r="AD105">
        <f t="shared" ca="1" si="31"/>
        <v>0</v>
      </c>
      <c r="AE105">
        <f t="shared" ca="1" si="31"/>
        <v>0</v>
      </c>
      <c r="AF105">
        <f t="shared" ca="1" si="31"/>
        <v>0</v>
      </c>
      <c r="AG105">
        <f t="shared" ca="1" si="31"/>
        <v>0</v>
      </c>
      <c r="AI105" s="40"/>
    </row>
    <row r="106" spans="1:35">
      <c r="A106" s="41">
        <f t="shared" ca="1" si="32"/>
        <v>28.666666666666664</v>
      </c>
      <c r="B106" s="42"/>
      <c r="C106" s="71">
        <f t="shared" ca="1" si="27"/>
        <v>1</v>
      </c>
      <c r="D106" s="30" t="str">
        <f>'Country performance'!B10</f>
        <v>Enabling trade index (2016)</v>
      </c>
      <c r="E106" s="41" cm="1">
        <f t="array" aca="1" ref="E106" ca="1">E$96*INDEX(INDIRECT("country"&amp;"["&amp;E$95&amp; "]"),'Country performance'!$A52)</f>
        <v>28.666666666666664</v>
      </c>
      <c r="F106" s="41" t="e" cm="1">
        <f t="array" aca="1" ref="F106" ca="1">F$96*INDEX(INDIRECT("country"&amp;"["&amp;F$95&amp; "]"),'Country performance'!$A52)</f>
        <v>#REF!</v>
      </c>
      <c r="G106" s="41" t="e" cm="1">
        <f t="array" aca="1" ref="G106" ca="1">G$96*INDEX(INDIRECT("country"&amp;"["&amp;G$95&amp; "]"),'Country performance'!$A52)</f>
        <v>#REF!</v>
      </c>
      <c r="H106" s="41" t="e" cm="1">
        <f t="array" aca="1" ref="H106" ca="1">H$96*INDEX(INDIRECT("country"&amp;"["&amp;H$95&amp; "]"),'Country performance'!$A52)</f>
        <v>#REF!</v>
      </c>
      <c r="I106" s="41" t="e" cm="1">
        <f t="array" aca="1" ref="I106" ca="1">I$96*INDEX(INDIRECT("country"&amp;"["&amp;I$95&amp; "]"),'Country performance'!$A52)</f>
        <v>#REF!</v>
      </c>
      <c r="J106" s="41" t="e" cm="1">
        <f t="array" aca="1" ref="J106" ca="1">J$96*INDEX(INDIRECT("country"&amp;"["&amp;J$95&amp; "]"),'Country performance'!$A52)</f>
        <v>#REF!</v>
      </c>
      <c r="K106" s="41" t="e" cm="1">
        <f t="array" aca="1" ref="K106" ca="1">K$96*INDEX(INDIRECT("country"&amp;"["&amp;K$95&amp; "]"),'Country performance'!$A52)</f>
        <v>#REF!</v>
      </c>
      <c r="L106" s="41" t="e" cm="1">
        <f t="array" aca="1" ref="L106" ca="1">L$96*INDEX(INDIRECT("country"&amp;"["&amp;L$95&amp; "]"),'Country performance'!$A52)</f>
        <v>#REF!</v>
      </c>
      <c r="M106" s="41" t="e" cm="1">
        <f t="array" aca="1" ref="M106" ca="1">M$96*INDEX(INDIRECT("country"&amp;"["&amp;M$95&amp; "]"),'Country performance'!$A52)</f>
        <v>#REF!</v>
      </c>
      <c r="N106" s="41" t="e" cm="1">
        <f t="array" aca="1" ref="N106" ca="1">N$96*INDEX(INDIRECT("country"&amp;"["&amp;N$95&amp; "]"),'Country performance'!$A52)</f>
        <v>#REF!</v>
      </c>
      <c r="O106" s="41" t="e" cm="1">
        <f t="array" aca="1" ref="O106" ca="1">O$96*INDEX(INDIRECT("country"&amp;"["&amp;O$95&amp; "]"),'Country performance'!$A52)</f>
        <v>#REF!</v>
      </c>
      <c r="P106" s="41" t="e" cm="1">
        <f t="array" aca="1" ref="P106" ca="1">P$96*INDEX(INDIRECT("country"&amp;"["&amp;P$95&amp; "]"),'Country performance'!$A52)</f>
        <v>#REF!</v>
      </c>
      <c r="Q106" s="41" t="e" cm="1">
        <f t="array" aca="1" ref="Q106" ca="1">Q$96*INDEX(INDIRECT("country"&amp;"["&amp;Q$95&amp; "]"),'Country performance'!$A52)</f>
        <v>#REF!</v>
      </c>
      <c r="R106" t="s">
        <v>662</v>
      </c>
      <c r="S106" s="36">
        <f t="shared" ca="1" si="29"/>
        <v>0</v>
      </c>
      <c r="T106" s="43">
        <f t="shared" ca="1" si="33"/>
        <v>1</v>
      </c>
      <c r="U106">
        <f t="shared" ca="1" si="34"/>
        <v>0</v>
      </c>
      <c r="V106">
        <f t="shared" ca="1" si="31"/>
        <v>0</v>
      </c>
      <c r="W106">
        <f t="shared" ca="1" si="31"/>
        <v>0</v>
      </c>
      <c r="X106">
        <f t="shared" ca="1" si="31"/>
        <v>0</v>
      </c>
      <c r="Y106">
        <f t="shared" ca="1" si="31"/>
        <v>0</v>
      </c>
      <c r="Z106">
        <f t="shared" ca="1" si="31"/>
        <v>0</v>
      </c>
      <c r="AA106">
        <f t="shared" ca="1" si="31"/>
        <v>0</v>
      </c>
      <c r="AB106">
        <f t="shared" ca="1" si="31"/>
        <v>0</v>
      </c>
      <c r="AC106">
        <f t="shared" ca="1" si="31"/>
        <v>0</v>
      </c>
      <c r="AD106">
        <f t="shared" ca="1" si="31"/>
        <v>0</v>
      </c>
      <c r="AE106">
        <f t="shared" ca="1" si="31"/>
        <v>0</v>
      </c>
      <c r="AF106">
        <f t="shared" ca="1" si="31"/>
        <v>0</v>
      </c>
      <c r="AG106">
        <f t="shared" ca="1" si="31"/>
        <v>0</v>
      </c>
      <c r="AI106" s="40"/>
    </row>
    <row r="107" spans="1:35">
      <c r="A107" s="41">
        <f t="shared" ca="1" si="32"/>
        <v>36</v>
      </c>
      <c r="B107" s="42"/>
      <c r="C107" s="71">
        <f t="shared" ca="1" si="27"/>
        <v>1</v>
      </c>
      <c r="D107" s="30" t="str">
        <f>'Country performance'!B11</f>
        <v>Environmental Performance Index (2024)</v>
      </c>
      <c r="E107" s="41" cm="1">
        <f t="array" aca="1" ref="E107" ca="1">E$96*INDEX(INDIRECT("country"&amp;"["&amp;E$95&amp; "]"),'Country performance'!$A53)</f>
        <v>36</v>
      </c>
      <c r="F107" s="41" t="e" cm="1">
        <f t="array" aca="1" ref="F107" ca="1">F$96*INDEX(INDIRECT("country"&amp;"["&amp;F$95&amp; "]"),'Country performance'!$A53)</f>
        <v>#REF!</v>
      </c>
      <c r="G107" s="41" t="e" cm="1">
        <f t="array" aca="1" ref="G107" ca="1">G$96*INDEX(INDIRECT("country"&amp;"["&amp;G$95&amp; "]"),'Country performance'!$A53)</f>
        <v>#REF!</v>
      </c>
      <c r="H107" s="41" t="e" cm="1">
        <f t="array" aca="1" ref="H107" ca="1">H$96*INDEX(INDIRECT("country"&amp;"["&amp;H$95&amp; "]"),'Country performance'!$A53)</f>
        <v>#REF!</v>
      </c>
      <c r="I107" s="41" t="e" cm="1">
        <f t="array" aca="1" ref="I107" ca="1">I$96*INDEX(INDIRECT("country"&amp;"["&amp;I$95&amp; "]"),'Country performance'!$A53)</f>
        <v>#REF!</v>
      </c>
      <c r="J107" s="41" t="e" cm="1">
        <f t="array" aca="1" ref="J107" ca="1">J$96*INDEX(INDIRECT("country"&amp;"["&amp;J$95&amp; "]"),'Country performance'!$A53)</f>
        <v>#REF!</v>
      </c>
      <c r="K107" s="41" t="e" cm="1">
        <f t="array" aca="1" ref="K107" ca="1">K$96*INDEX(INDIRECT("country"&amp;"["&amp;K$95&amp; "]"),'Country performance'!$A53)</f>
        <v>#REF!</v>
      </c>
      <c r="L107" s="41" t="e" cm="1">
        <f t="array" aca="1" ref="L107" ca="1">L$96*INDEX(INDIRECT("country"&amp;"["&amp;L$95&amp; "]"),'Country performance'!$A53)</f>
        <v>#REF!</v>
      </c>
      <c r="M107" s="41" t="e" cm="1">
        <f t="array" aca="1" ref="M107" ca="1">M$96*INDEX(INDIRECT("country"&amp;"["&amp;M$95&amp; "]"),'Country performance'!$A53)</f>
        <v>#REF!</v>
      </c>
      <c r="N107" s="41" t="e" cm="1">
        <f t="array" aca="1" ref="N107" ca="1">N$96*INDEX(INDIRECT("country"&amp;"["&amp;N$95&amp; "]"),'Country performance'!$A53)</f>
        <v>#REF!</v>
      </c>
      <c r="O107" s="41" t="e" cm="1">
        <f t="array" aca="1" ref="O107" ca="1">O$96*INDEX(INDIRECT("country"&amp;"["&amp;O$95&amp; "]"),'Country performance'!$A53)</f>
        <v>#REF!</v>
      </c>
      <c r="P107" s="41" t="e" cm="1">
        <f t="array" aca="1" ref="P107" ca="1">P$96*INDEX(INDIRECT("country"&amp;"["&amp;P$95&amp; "]"),'Country performance'!$A53)</f>
        <v>#REF!</v>
      </c>
      <c r="Q107" s="41" t="e" cm="1">
        <f t="array" aca="1" ref="Q107" ca="1">Q$96*INDEX(INDIRECT("country"&amp;"["&amp;Q$95&amp; "]"),'Country performance'!$A53)</f>
        <v>#REF!</v>
      </c>
      <c r="R107" t="s">
        <v>662</v>
      </c>
      <c r="S107" s="36">
        <f t="shared" ca="1" si="29"/>
        <v>0</v>
      </c>
      <c r="T107" s="43">
        <f t="shared" ca="1" si="33"/>
        <v>1</v>
      </c>
      <c r="U107">
        <f t="shared" ca="1" si="34"/>
        <v>0</v>
      </c>
      <c r="V107">
        <f t="shared" ca="1" si="31"/>
        <v>0</v>
      </c>
      <c r="W107">
        <f t="shared" ca="1" si="31"/>
        <v>0</v>
      </c>
      <c r="X107">
        <f t="shared" ca="1" si="31"/>
        <v>0</v>
      </c>
      <c r="Y107">
        <f t="shared" ca="1" si="31"/>
        <v>0</v>
      </c>
      <c r="Z107">
        <f t="shared" ca="1" si="31"/>
        <v>0</v>
      </c>
      <c r="AA107">
        <f t="shared" ca="1" si="31"/>
        <v>0</v>
      </c>
      <c r="AB107">
        <f t="shared" ca="1" si="31"/>
        <v>0</v>
      </c>
      <c r="AC107">
        <f t="shared" ca="1" si="31"/>
        <v>0</v>
      </c>
      <c r="AD107">
        <f t="shared" ca="1" si="31"/>
        <v>0</v>
      </c>
      <c r="AE107">
        <f t="shared" ca="1" si="31"/>
        <v>0</v>
      </c>
      <c r="AF107">
        <f t="shared" ca="1" si="31"/>
        <v>0</v>
      </c>
      <c r="AG107">
        <f t="shared" ca="1" si="31"/>
        <v>0</v>
      </c>
      <c r="AI107" s="40"/>
    </row>
    <row r="108" spans="1:35">
      <c r="A108" s="41">
        <f t="shared" ca="1" si="32"/>
        <v>0</v>
      </c>
      <c r="B108" s="42"/>
      <c r="C108" s="71">
        <f t="shared" ca="1" si="27"/>
        <v>0</v>
      </c>
      <c r="D108" s="30" t="str">
        <f>'Country performance'!B12</f>
        <v>Child labour (% ages 5-17) (2010-2019)</v>
      </c>
      <c r="E108" s="41" t="e" cm="1">
        <f t="array" aca="1" ref="E108" ca="1">E$96*INDEX(INDIRECT("country"&amp;"["&amp;E$95&amp; "]"),'Country performance'!$A54)</f>
        <v>#VALUE!</v>
      </c>
      <c r="F108" s="41" t="e" cm="1">
        <f t="array" aca="1" ref="F108" ca="1">F$96*INDEX(INDIRECT("country"&amp;"["&amp;F$95&amp; "]"),'Country performance'!$A54)</f>
        <v>#REF!</v>
      </c>
      <c r="G108" s="41" t="e" cm="1">
        <f t="array" aca="1" ref="G108" ca="1">G$96*INDEX(INDIRECT("country"&amp;"["&amp;G$95&amp; "]"),'Country performance'!$A54)</f>
        <v>#REF!</v>
      </c>
      <c r="H108" s="41" t="e" cm="1">
        <f t="array" aca="1" ref="H108" ca="1">H$96*INDEX(INDIRECT("country"&amp;"["&amp;H$95&amp; "]"),'Country performance'!$A54)</f>
        <v>#REF!</v>
      </c>
      <c r="I108" s="41" t="e" cm="1">
        <f t="array" aca="1" ref="I108" ca="1">I$96*INDEX(INDIRECT("country"&amp;"["&amp;I$95&amp; "]"),'Country performance'!$A54)</f>
        <v>#REF!</v>
      </c>
      <c r="J108" s="41" t="e" cm="1">
        <f t="array" aca="1" ref="J108" ca="1">J$96*INDEX(INDIRECT("country"&amp;"["&amp;J$95&amp; "]"),'Country performance'!$A54)</f>
        <v>#REF!</v>
      </c>
      <c r="K108" s="41" t="e" cm="1">
        <f t="array" aca="1" ref="K108" ca="1">K$96*INDEX(INDIRECT("country"&amp;"["&amp;K$95&amp; "]"),'Country performance'!$A54)</f>
        <v>#REF!</v>
      </c>
      <c r="L108" s="41" t="e" cm="1">
        <f t="array" aca="1" ref="L108" ca="1">L$96*INDEX(INDIRECT("country"&amp;"["&amp;L$95&amp; "]"),'Country performance'!$A54)</f>
        <v>#REF!</v>
      </c>
      <c r="M108" s="41" t="e" cm="1">
        <f t="array" aca="1" ref="M108" ca="1">M$96*INDEX(INDIRECT("country"&amp;"["&amp;M$95&amp; "]"),'Country performance'!$A54)</f>
        <v>#REF!</v>
      </c>
      <c r="N108" s="41" t="e" cm="1">
        <f t="array" aca="1" ref="N108" ca="1">N$96*INDEX(INDIRECT("country"&amp;"["&amp;N$95&amp; "]"),'Country performance'!$A54)</f>
        <v>#REF!</v>
      </c>
      <c r="O108" s="41" t="e" cm="1">
        <f t="array" aca="1" ref="O108" ca="1">O$96*INDEX(INDIRECT("country"&amp;"["&amp;O$95&amp; "]"),'Country performance'!$A54)</f>
        <v>#REF!</v>
      </c>
      <c r="P108" s="41" t="e" cm="1">
        <f t="array" aca="1" ref="P108" ca="1">P$96*INDEX(INDIRECT("country"&amp;"["&amp;P$95&amp; "]"),'Country performance'!$A54)</f>
        <v>#REF!</v>
      </c>
      <c r="Q108" s="41" t="e" cm="1">
        <f t="array" aca="1" ref="Q108" ca="1">Q$96*INDEX(INDIRECT("country"&amp;"["&amp;Q$95&amp; "]"),'Country performance'!$A54)</f>
        <v>#REF!</v>
      </c>
      <c r="R108" t="s">
        <v>662</v>
      </c>
      <c r="S108" s="36">
        <f ca="1">SUM(U108:AG108)</f>
        <v>1</v>
      </c>
      <c r="T108" s="43">
        <f t="shared" ca="1" si="33"/>
        <v>0</v>
      </c>
      <c r="U108">
        <f t="shared" ca="1" si="34"/>
        <v>1</v>
      </c>
      <c r="V108">
        <f t="shared" ca="1" si="31"/>
        <v>0</v>
      </c>
      <c r="W108">
        <f t="shared" ca="1" si="31"/>
        <v>0</v>
      </c>
      <c r="X108">
        <f t="shared" ca="1" si="31"/>
        <v>0</v>
      </c>
      <c r="Y108">
        <f t="shared" ca="1" si="31"/>
        <v>0</v>
      </c>
      <c r="Z108">
        <f t="shared" ca="1" si="31"/>
        <v>0</v>
      </c>
      <c r="AA108">
        <f t="shared" ca="1" si="31"/>
        <v>0</v>
      </c>
      <c r="AB108">
        <f t="shared" ca="1" si="31"/>
        <v>0</v>
      </c>
      <c r="AC108">
        <f t="shared" ca="1" si="31"/>
        <v>0</v>
      </c>
      <c r="AD108">
        <f t="shared" ca="1" si="31"/>
        <v>0</v>
      </c>
      <c r="AE108">
        <f t="shared" ca="1" si="31"/>
        <v>0</v>
      </c>
      <c r="AF108">
        <f t="shared" ca="1" si="31"/>
        <v>0</v>
      </c>
      <c r="AG108">
        <f t="shared" ca="1" si="31"/>
        <v>0</v>
      </c>
      <c r="AI108" s="40"/>
    </row>
    <row r="109" spans="1:35">
      <c r="A109" s="41">
        <f t="shared" ca="1" si="32"/>
        <v>17.8</v>
      </c>
      <c r="B109" s="42"/>
      <c r="C109" s="71">
        <f t="shared" ca="1" si="27"/>
        <v>1</v>
      </c>
      <c r="D109" s="30" t="str">
        <f>'Country performance'!B13</f>
        <v>Global Peace Index (2022)</v>
      </c>
      <c r="E109" s="41" cm="1">
        <f t="array" aca="1" ref="E109" ca="1">E$96*INDEX(INDIRECT("country"&amp;"["&amp;E$95&amp; "]"),'Country performance'!$A55)</f>
        <v>17.8</v>
      </c>
      <c r="F109" s="41" t="e" cm="1">
        <f t="array" aca="1" ref="F109" ca="1">F$96*INDEX(INDIRECT("country"&amp;"["&amp;F$95&amp; "]"),'Country performance'!$A55)</f>
        <v>#REF!</v>
      </c>
      <c r="G109" s="41" t="e" cm="1">
        <f t="array" aca="1" ref="G109" ca="1">G$96*INDEX(INDIRECT("country"&amp;"["&amp;G$95&amp; "]"),'Country performance'!$A55)</f>
        <v>#REF!</v>
      </c>
      <c r="H109" s="41" t="e" cm="1">
        <f t="array" aca="1" ref="H109" ca="1">H$96*INDEX(INDIRECT("country"&amp;"["&amp;H$95&amp; "]"),'Country performance'!$A55)</f>
        <v>#REF!</v>
      </c>
      <c r="I109" s="41" t="e" cm="1">
        <f t="array" aca="1" ref="I109" ca="1">I$96*INDEX(INDIRECT("country"&amp;"["&amp;I$95&amp; "]"),'Country performance'!$A55)</f>
        <v>#REF!</v>
      </c>
      <c r="J109" s="41" t="e" cm="1">
        <f t="array" aca="1" ref="J109" ca="1">J$96*INDEX(INDIRECT("country"&amp;"["&amp;J$95&amp; "]"),'Country performance'!$A55)</f>
        <v>#REF!</v>
      </c>
      <c r="K109" s="41" t="e" cm="1">
        <f t="array" aca="1" ref="K109" ca="1">K$96*INDEX(INDIRECT("country"&amp;"["&amp;K$95&amp; "]"),'Country performance'!$A55)</f>
        <v>#REF!</v>
      </c>
      <c r="L109" s="41" t="e" cm="1">
        <f t="array" aca="1" ref="L109" ca="1">L$96*INDEX(INDIRECT("country"&amp;"["&amp;L$95&amp; "]"),'Country performance'!$A55)</f>
        <v>#REF!</v>
      </c>
      <c r="M109" s="41" t="e" cm="1">
        <f t="array" aca="1" ref="M109" ca="1">M$96*INDEX(INDIRECT("country"&amp;"["&amp;M$95&amp; "]"),'Country performance'!$A55)</f>
        <v>#REF!</v>
      </c>
      <c r="N109" s="41" t="e" cm="1">
        <f t="array" aca="1" ref="N109" ca="1">N$96*INDEX(INDIRECT("country"&amp;"["&amp;N$95&amp; "]"),'Country performance'!$A55)</f>
        <v>#REF!</v>
      </c>
      <c r="O109" s="41" t="e" cm="1">
        <f t="array" aca="1" ref="O109" ca="1">O$96*INDEX(INDIRECT("country"&amp;"["&amp;O$95&amp; "]"),'Country performance'!$A55)</f>
        <v>#REF!</v>
      </c>
      <c r="P109" s="41" t="e" cm="1">
        <f t="array" aca="1" ref="P109" ca="1">P$96*INDEX(INDIRECT("country"&amp;"["&amp;P$95&amp; "]"),'Country performance'!$A55)</f>
        <v>#REF!</v>
      </c>
      <c r="Q109" s="41" t="e" cm="1">
        <f t="array" aca="1" ref="Q109" ca="1">Q$96*INDEX(INDIRECT("country"&amp;"["&amp;Q$95&amp; "]"),'Country performance'!$A55)</f>
        <v>#REF!</v>
      </c>
      <c r="R109" t="s">
        <v>662</v>
      </c>
      <c r="S109" s="36">
        <f t="shared" ref="S109:S111" ca="1" si="35">SUM(U109:AG109)</f>
        <v>0</v>
      </c>
      <c r="T109" s="43">
        <f t="shared" ca="1" si="33"/>
        <v>1</v>
      </c>
      <c r="U109">
        <f t="shared" ca="1" si="34"/>
        <v>0</v>
      </c>
      <c r="V109">
        <f t="shared" ca="1" si="31"/>
        <v>0</v>
      </c>
      <c r="W109">
        <f t="shared" ca="1" si="31"/>
        <v>0</v>
      </c>
      <c r="X109">
        <f t="shared" ca="1" si="31"/>
        <v>0</v>
      </c>
      <c r="Y109">
        <f t="shared" ca="1" si="31"/>
        <v>0</v>
      </c>
      <c r="Z109">
        <f t="shared" ca="1" si="31"/>
        <v>0</v>
      </c>
      <c r="AA109">
        <f t="shared" ca="1" si="31"/>
        <v>0</v>
      </c>
      <c r="AB109">
        <f t="shared" ca="1" si="31"/>
        <v>0</v>
      </c>
      <c r="AC109">
        <f t="shared" ca="1" si="31"/>
        <v>0</v>
      </c>
      <c r="AD109">
        <f t="shared" ca="1" si="31"/>
        <v>0</v>
      </c>
      <c r="AE109">
        <f t="shared" ca="1" si="31"/>
        <v>0</v>
      </c>
      <c r="AF109">
        <f t="shared" ca="1" si="31"/>
        <v>0</v>
      </c>
      <c r="AG109">
        <f t="shared" ca="1" si="31"/>
        <v>0</v>
      </c>
      <c r="AI109" s="40"/>
    </row>
    <row r="110" spans="1:35">
      <c r="A110" s="41">
        <f t="shared" ca="1" si="32"/>
        <v>39</v>
      </c>
      <c r="B110" s="42"/>
      <c r="C110" s="71">
        <f t="shared" ca="1" si="27"/>
        <v>1</v>
      </c>
      <c r="D110" s="30" t="str">
        <f>'Country performance'!B14</f>
        <v>Corruption Perceptions Index CPI (2021)</v>
      </c>
      <c r="E110" s="41" cm="1">
        <f t="array" aca="1" ref="E110" ca="1">E$96*INDEX(INDIRECT("country"&amp;"["&amp;E$95&amp; "]"),'Country performance'!$A56)</f>
        <v>39</v>
      </c>
      <c r="F110" s="41" t="e" cm="1">
        <f t="array" aca="1" ref="F110" ca="1">F$96*INDEX(INDIRECT("country"&amp;"["&amp;F$95&amp; "]"),'Country performance'!$A56)</f>
        <v>#REF!</v>
      </c>
      <c r="G110" s="41" t="e" cm="1">
        <f t="array" aca="1" ref="G110" ca="1">G$96*INDEX(INDIRECT("country"&amp;"["&amp;G$95&amp; "]"),'Country performance'!$A56)</f>
        <v>#REF!</v>
      </c>
      <c r="H110" s="41" t="e" cm="1">
        <f t="array" aca="1" ref="H110" ca="1">H$96*INDEX(INDIRECT("country"&amp;"["&amp;H$95&amp; "]"),'Country performance'!$A56)</f>
        <v>#REF!</v>
      </c>
      <c r="I110" s="41" t="e" cm="1">
        <f t="array" aca="1" ref="I110" ca="1">I$96*INDEX(INDIRECT("country"&amp;"["&amp;I$95&amp; "]"),'Country performance'!$A56)</f>
        <v>#REF!</v>
      </c>
      <c r="J110" s="41" t="e" cm="1">
        <f t="array" aca="1" ref="J110" ca="1">J$96*INDEX(INDIRECT("country"&amp;"["&amp;J$95&amp; "]"),'Country performance'!$A56)</f>
        <v>#REF!</v>
      </c>
      <c r="K110" s="41" t="e" cm="1">
        <f t="array" aca="1" ref="K110" ca="1">K$96*INDEX(INDIRECT("country"&amp;"["&amp;K$95&amp; "]"),'Country performance'!$A56)</f>
        <v>#REF!</v>
      </c>
      <c r="L110" s="41" t="e" cm="1">
        <f t="array" aca="1" ref="L110" ca="1">L$96*INDEX(INDIRECT("country"&amp;"["&amp;L$95&amp; "]"),'Country performance'!$A56)</f>
        <v>#REF!</v>
      </c>
      <c r="M110" s="41" t="e" cm="1">
        <f t="array" aca="1" ref="M110" ca="1">M$96*INDEX(INDIRECT("country"&amp;"["&amp;M$95&amp; "]"),'Country performance'!$A56)</f>
        <v>#REF!</v>
      </c>
      <c r="N110" s="41" t="e" cm="1">
        <f t="array" aca="1" ref="N110" ca="1">N$96*INDEX(INDIRECT("country"&amp;"["&amp;N$95&amp; "]"),'Country performance'!$A56)</f>
        <v>#REF!</v>
      </c>
      <c r="O110" s="41" t="e" cm="1">
        <f t="array" aca="1" ref="O110" ca="1">O$96*INDEX(INDIRECT("country"&amp;"["&amp;O$95&amp; "]"),'Country performance'!$A56)</f>
        <v>#REF!</v>
      </c>
      <c r="P110" s="41" t="e" cm="1">
        <f t="array" aca="1" ref="P110" ca="1">P$96*INDEX(INDIRECT("country"&amp;"["&amp;P$95&amp; "]"),'Country performance'!$A56)</f>
        <v>#REF!</v>
      </c>
      <c r="Q110" s="41" t="e" cm="1">
        <f t="array" aca="1" ref="Q110" ca="1">Q$96*INDEX(INDIRECT("country"&amp;"["&amp;Q$95&amp; "]"),'Country performance'!$A56)</f>
        <v>#REF!</v>
      </c>
      <c r="R110" t="s">
        <v>662</v>
      </c>
      <c r="S110" s="36">
        <f t="shared" ca="1" si="35"/>
        <v>0</v>
      </c>
      <c r="T110" s="43">
        <f t="shared" ca="1" si="33"/>
        <v>1</v>
      </c>
      <c r="U110">
        <f t="shared" ca="1" si="34"/>
        <v>0</v>
      </c>
      <c r="V110">
        <f t="shared" ca="1" si="31"/>
        <v>0</v>
      </c>
      <c r="W110">
        <f t="shared" ca="1" si="31"/>
        <v>0</v>
      </c>
      <c r="X110">
        <f t="shared" ca="1" si="31"/>
        <v>0</v>
      </c>
      <c r="Y110">
        <f t="shared" ca="1" si="31"/>
        <v>0</v>
      </c>
      <c r="Z110">
        <f t="shared" ca="1" si="31"/>
        <v>0</v>
      </c>
      <c r="AA110">
        <f t="shared" ca="1" si="31"/>
        <v>0</v>
      </c>
      <c r="AB110">
        <f t="shared" ca="1" si="31"/>
        <v>0</v>
      </c>
      <c r="AC110">
        <f t="shared" ca="1" si="31"/>
        <v>0</v>
      </c>
      <c r="AD110">
        <f t="shared" ca="1" si="31"/>
        <v>0</v>
      </c>
      <c r="AE110">
        <f t="shared" ca="1" si="31"/>
        <v>0</v>
      </c>
      <c r="AF110">
        <f t="shared" ca="1" si="31"/>
        <v>0</v>
      </c>
      <c r="AG110">
        <f t="shared" ca="1" si="31"/>
        <v>0</v>
      </c>
      <c r="AI110" s="40"/>
    </row>
    <row r="111" spans="1:35">
      <c r="A111" s="41">
        <f t="shared" ca="1" si="32"/>
        <v>9.5999999999999979</v>
      </c>
      <c r="B111" s="42"/>
      <c r="C111" s="71">
        <f t="shared" ca="1" si="27"/>
        <v>1</v>
      </c>
      <c r="D111" s="30" t="str">
        <f>'Country performance'!B15</f>
        <v>Human Development Index HDI (2019)</v>
      </c>
      <c r="E111" s="41" cm="1">
        <f t="array" aca="1" ref="E111" ca="1">E$96*INDEX(INDIRECT("country"&amp;"["&amp;E$95&amp; "]"),'Country performance'!$A57)</f>
        <v>9.5999999999999979</v>
      </c>
      <c r="F111" s="41" t="e" cm="1">
        <f t="array" aca="1" ref="F111" ca="1">F$96*INDEX(INDIRECT("country"&amp;"["&amp;F$95&amp; "]"),'Country performance'!$A57)</f>
        <v>#REF!</v>
      </c>
      <c r="G111" s="41" t="e" cm="1">
        <f t="array" aca="1" ref="G111" ca="1">G$96*INDEX(INDIRECT("country"&amp;"["&amp;G$95&amp; "]"),'Country performance'!$A57)</f>
        <v>#REF!</v>
      </c>
      <c r="H111" s="41" t="e" cm="1">
        <f t="array" aca="1" ref="H111" ca="1">H$96*INDEX(INDIRECT("country"&amp;"["&amp;H$95&amp; "]"),'Country performance'!$A57)</f>
        <v>#REF!</v>
      </c>
      <c r="I111" s="41" t="e" cm="1">
        <f t="array" aca="1" ref="I111" ca="1">I$96*INDEX(INDIRECT("country"&amp;"["&amp;I$95&amp; "]"),'Country performance'!$A57)</f>
        <v>#REF!</v>
      </c>
      <c r="J111" s="41" t="e" cm="1">
        <f t="array" aca="1" ref="J111" ca="1">J$96*INDEX(INDIRECT("country"&amp;"["&amp;J$95&amp; "]"),'Country performance'!$A57)</f>
        <v>#REF!</v>
      </c>
      <c r="K111" s="41" t="e" cm="1">
        <f t="array" aca="1" ref="K111" ca="1">K$96*INDEX(INDIRECT("country"&amp;"["&amp;K$95&amp; "]"),'Country performance'!$A57)</f>
        <v>#REF!</v>
      </c>
      <c r="L111" s="41" t="e" cm="1">
        <f t="array" aca="1" ref="L111" ca="1">L$96*INDEX(INDIRECT("country"&amp;"["&amp;L$95&amp; "]"),'Country performance'!$A57)</f>
        <v>#REF!</v>
      </c>
      <c r="M111" s="41" t="e" cm="1">
        <f t="array" aca="1" ref="M111" ca="1">M$96*INDEX(INDIRECT("country"&amp;"["&amp;M$95&amp; "]"),'Country performance'!$A57)</f>
        <v>#REF!</v>
      </c>
      <c r="N111" s="41" t="e" cm="1">
        <f t="array" aca="1" ref="N111" ca="1">N$96*INDEX(INDIRECT("country"&amp;"["&amp;N$95&amp; "]"),'Country performance'!$A57)</f>
        <v>#REF!</v>
      </c>
      <c r="O111" s="41" t="e" cm="1">
        <f t="array" aca="1" ref="O111" ca="1">O$96*INDEX(INDIRECT("country"&amp;"["&amp;O$95&amp; "]"),'Country performance'!$A57)</f>
        <v>#REF!</v>
      </c>
      <c r="P111" s="41" t="e" cm="1">
        <f t="array" aca="1" ref="P111" ca="1">P$96*INDEX(INDIRECT("country"&amp;"["&amp;P$95&amp; "]"),'Country performance'!$A57)</f>
        <v>#REF!</v>
      </c>
      <c r="Q111" s="41" t="e" cm="1">
        <f t="array" aca="1" ref="Q111" ca="1">Q$96*INDEX(INDIRECT("country"&amp;"["&amp;Q$95&amp; "]"),'Country performance'!$A57)</f>
        <v>#REF!</v>
      </c>
      <c r="R111" t="s">
        <v>662</v>
      </c>
      <c r="S111" s="36">
        <f t="shared" ca="1" si="35"/>
        <v>0</v>
      </c>
      <c r="T111" s="43">
        <f t="shared" ca="1" si="33"/>
        <v>1</v>
      </c>
      <c r="U111">
        <f t="shared" ca="1" si="34"/>
        <v>0</v>
      </c>
      <c r="V111">
        <f t="shared" ca="1" si="31"/>
        <v>0</v>
      </c>
      <c r="W111">
        <f t="shared" ca="1" si="31"/>
        <v>0</v>
      </c>
      <c r="X111">
        <f t="shared" ca="1" si="31"/>
        <v>0</v>
      </c>
      <c r="Y111">
        <f t="shared" ca="1" si="31"/>
        <v>0</v>
      </c>
      <c r="Z111">
        <f t="shared" ca="1" si="31"/>
        <v>0</v>
      </c>
      <c r="AA111">
        <f t="shared" ca="1" si="31"/>
        <v>0</v>
      </c>
      <c r="AB111">
        <f t="shared" ca="1" si="31"/>
        <v>0</v>
      </c>
      <c r="AC111">
        <f t="shared" ca="1" si="31"/>
        <v>0</v>
      </c>
      <c r="AD111">
        <f t="shared" ca="1" si="31"/>
        <v>0</v>
      </c>
      <c r="AE111">
        <f t="shared" ca="1" si="31"/>
        <v>0</v>
      </c>
      <c r="AF111">
        <f t="shared" ca="1" si="31"/>
        <v>0</v>
      </c>
      <c r="AG111">
        <f t="shared" ca="1" si="31"/>
        <v>0</v>
      </c>
      <c r="AI111" s="40"/>
    </row>
    <row r="112" spans="1:35">
      <c r="A112" s="41">
        <f ca="1">_xlfn.AGGREGATE(9,6,E112:Q112)</f>
        <v>3.07</v>
      </c>
      <c r="B112" s="42"/>
      <c r="C112" s="71">
        <f t="shared" ca="1" si="27"/>
        <v>1</v>
      </c>
      <c r="D112" s="30" t="str">
        <f>'Country performance'!B16</f>
        <v>Natural disaster Index (NDI) (2013)</v>
      </c>
      <c r="E112" s="41" cm="1">
        <f t="array" aca="1" ref="E112" ca="1">E$96*INDEX(INDIRECT("country"&amp;"["&amp;E$95&amp; "]"),'Country performance'!$A58)</f>
        <v>3.07</v>
      </c>
      <c r="F112" s="41" t="e" cm="1">
        <f t="array" aca="1" ref="F112" ca="1">F$96*INDEX(INDIRECT("country"&amp;"["&amp;F$95&amp; "]"),'Country performance'!$A58)</f>
        <v>#REF!</v>
      </c>
      <c r="G112" s="41" t="e" cm="1">
        <f t="array" aca="1" ref="G112" ca="1">G$96*INDEX(INDIRECT("country"&amp;"["&amp;G$95&amp; "]"),'Country performance'!$A58)</f>
        <v>#REF!</v>
      </c>
      <c r="H112" s="41" t="e" cm="1">
        <f t="array" aca="1" ref="H112" ca="1">H$96*INDEX(INDIRECT("country"&amp;"["&amp;H$95&amp; "]"),'Country performance'!$A58)</f>
        <v>#REF!</v>
      </c>
      <c r="I112" s="41" t="e" cm="1">
        <f t="array" aca="1" ref="I112" ca="1">I$96*INDEX(INDIRECT("country"&amp;"["&amp;I$95&amp; "]"),'Country performance'!$A58)</f>
        <v>#REF!</v>
      </c>
      <c r="J112" s="41" t="e" cm="1">
        <f t="array" aca="1" ref="J112" ca="1">J$96*INDEX(INDIRECT("country"&amp;"["&amp;J$95&amp; "]"),'Country performance'!$A58)</f>
        <v>#REF!</v>
      </c>
      <c r="K112" s="41" t="e" cm="1">
        <f t="array" aca="1" ref="K112" ca="1">K$96*INDEX(INDIRECT("country"&amp;"["&amp;K$95&amp; "]"),'Country performance'!$A58)</f>
        <v>#REF!</v>
      </c>
      <c r="L112" s="41" t="e" cm="1">
        <f t="array" aca="1" ref="L112" ca="1">L$96*INDEX(INDIRECT("country"&amp;"["&amp;L$95&amp; "]"),'Country performance'!$A58)</f>
        <v>#REF!</v>
      </c>
      <c r="M112" s="41" t="e" cm="1">
        <f t="array" aca="1" ref="M112" ca="1">M$96*INDEX(INDIRECT("country"&amp;"["&amp;M$95&amp; "]"),'Country performance'!$A58)</f>
        <v>#REF!</v>
      </c>
      <c r="N112" s="41" t="e" cm="1">
        <f t="array" aca="1" ref="N112" ca="1">N$96*INDEX(INDIRECT("country"&amp;"["&amp;N$95&amp; "]"),'Country performance'!$A58)</f>
        <v>#REF!</v>
      </c>
      <c r="O112" s="41" t="e" cm="1">
        <f t="array" aca="1" ref="O112" ca="1">O$96*INDEX(INDIRECT("country"&amp;"["&amp;O$95&amp; "]"),'Country performance'!$A58)</f>
        <v>#REF!</v>
      </c>
      <c r="P112" s="41" t="e" cm="1">
        <f t="array" aca="1" ref="P112" ca="1">P$96*INDEX(INDIRECT("country"&amp;"["&amp;P$95&amp; "]"),'Country performance'!$A58)</f>
        <v>#REF!</v>
      </c>
      <c r="Q112" s="41" t="e" cm="1">
        <f t="array" aca="1" ref="Q112" ca="1">Q$96*INDEX(INDIRECT("country"&amp;"["&amp;Q$95&amp; "]"),'Country performance'!$A58)</f>
        <v>#REF!</v>
      </c>
      <c r="R112" t="s">
        <v>662</v>
      </c>
      <c r="S112" s="36">
        <f t="shared" ref="S112:S137" ca="1" si="36">SUM(U112:AG112)</f>
        <v>0</v>
      </c>
      <c r="T112" s="43">
        <f t="shared" ca="1" si="33"/>
        <v>1</v>
      </c>
      <c r="U112">
        <f t="shared" ca="1" si="34"/>
        <v>0</v>
      </c>
      <c r="V112">
        <f t="shared" ca="1" si="31"/>
        <v>0</v>
      </c>
      <c r="W112">
        <f t="shared" ca="1" si="31"/>
        <v>0</v>
      </c>
      <c r="X112">
        <f t="shared" ca="1" si="31"/>
        <v>0</v>
      </c>
      <c r="Y112">
        <f t="shared" ca="1" si="31"/>
        <v>0</v>
      </c>
      <c r="Z112">
        <f t="shared" ca="1" si="31"/>
        <v>0</v>
      </c>
      <c r="AA112">
        <f t="shared" ca="1" si="31"/>
        <v>0</v>
      </c>
      <c r="AB112">
        <f t="shared" ca="1" si="31"/>
        <v>0</v>
      </c>
      <c r="AC112">
        <f t="shared" ca="1" si="31"/>
        <v>0</v>
      </c>
      <c r="AD112">
        <f t="shared" ca="1" si="31"/>
        <v>0</v>
      </c>
      <c r="AE112">
        <f t="shared" ca="1" si="31"/>
        <v>0</v>
      </c>
      <c r="AF112">
        <f t="shared" ca="1" si="31"/>
        <v>0</v>
      </c>
      <c r="AG112">
        <f t="shared" ca="1" si="31"/>
        <v>0</v>
      </c>
      <c r="AI112" s="40"/>
    </row>
    <row r="113" spans="1:35">
      <c r="A113" s="41">
        <f t="shared" ref="A113:A121" ca="1" si="37">_xlfn.AGGREGATE(9,6,E113:Q113)</f>
        <v>0</v>
      </c>
      <c r="B113" s="42"/>
      <c r="C113" s="71">
        <f t="shared" ca="1" si="27"/>
        <v>0</v>
      </c>
      <c r="D113" s="30" t="str">
        <f>'Country performance'!B17</f>
        <v>Economic Vulnerability Index (2024)</v>
      </c>
      <c r="E113" s="41" t="e" cm="1">
        <f t="array" aca="1" ref="E113" ca="1">E$96*INDEX(INDIRECT("country"&amp;"["&amp;E$95&amp; "]"),'Country performance'!$A59)</f>
        <v>#VALUE!</v>
      </c>
      <c r="F113" s="41" t="e" cm="1">
        <f t="array" aca="1" ref="F113" ca="1">F$96*INDEX(INDIRECT("country"&amp;"["&amp;F$95&amp; "]"),'Country performance'!#REF!)</f>
        <v>#REF!</v>
      </c>
      <c r="G113" s="41" t="e" cm="1">
        <f t="array" aca="1" ref="G113" ca="1">G$96*INDEX(INDIRECT("country"&amp;"["&amp;G$95&amp; "]"),'Country performance'!#REF!)</f>
        <v>#REF!</v>
      </c>
      <c r="H113" s="41" t="e" cm="1">
        <f t="array" aca="1" ref="H113" ca="1">H$96*INDEX(INDIRECT("country"&amp;"["&amp;H$95&amp; "]"),'Country performance'!#REF!)</f>
        <v>#REF!</v>
      </c>
      <c r="I113" s="41" t="e" cm="1">
        <f t="array" aca="1" ref="I113" ca="1">I$96*INDEX(INDIRECT("country"&amp;"["&amp;I$95&amp; "]"),'Country performance'!#REF!)</f>
        <v>#REF!</v>
      </c>
      <c r="J113" s="41" t="e" cm="1">
        <f t="array" aca="1" ref="J113" ca="1">J$96*INDEX(INDIRECT("country"&amp;"["&amp;J$95&amp; "]"),'Country performance'!#REF!)</f>
        <v>#REF!</v>
      </c>
      <c r="K113" s="41" t="e" cm="1">
        <f t="array" aca="1" ref="K113" ca="1">K$96*INDEX(INDIRECT("country"&amp;"["&amp;K$95&amp; "]"),'Country performance'!#REF!)</f>
        <v>#REF!</v>
      </c>
      <c r="L113" s="41" t="e" cm="1">
        <f t="array" aca="1" ref="L113" ca="1">L$96*INDEX(INDIRECT("country"&amp;"["&amp;L$95&amp; "]"),'Country performance'!#REF!)</f>
        <v>#REF!</v>
      </c>
      <c r="M113" s="41" t="e" cm="1">
        <f t="array" aca="1" ref="M113" ca="1">M$96*INDEX(INDIRECT("country"&amp;"["&amp;M$95&amp; "]"),'Country performance'!#REF!)</f>
        <v>#REF!</v>
      </c>
      <c r="N113" s="41" t="e" cm="1">
        <f t="array" aca="1" ref="N113" ca="1">N$96*INDEX(INDIRECT("country"&amp;"["&amp;N$95&amp; "]"),'Country performance'!#REF!)</f>
        <v>#REF!</v>
      </c>
      <c r="O113" s="41" t="e" cm="1">
        <f t="array" aca="1" ref="O113" ca="1">O$96*INDEX(INDIRECT("country"&amp;"["&amp;O$95&amp; "]"),'Country performance'!#REF!)</f>
        <v>#REF!</v>
      </c>
      <c r="P113" s="41" t="e" cm="1">
        <f t="array" aca="1" ref="P113" ca="1">P$96*INDEX(INDIRECT("country"&amp;"["&amp;P$95&amp; "]"),'Country performance'!#REF!)</f>
        <v>#REF!</v>
      </c>
      <c r="Q113" s="41" t="e" cm="1">
        <f t="array" aca="1" ref="Q113" ca="1">Q$96*INDEX(INDIRECT("country"&amp;"["&amp;Q$95&amp; "]"),'Country performance'!#REF!)</f>
        <v>#REF!</v>
      </c>
      <c r="R113" t="s">
        <v>662</v>
      </c>
      <c r="S113" s="36">
        <f t="shared" ca="1" si="36"/>
        <v>1</v>
      </c>
      <c r="T113" s="43">
        <f t="shared" ca="1" si="33"/>
        <v>0</v>
      </c>
      <c r="U113">
        <f t="shared" ca="1" si="34"/>
        <v>1</v>
      </c>
      <c r="V113">
        <f t="shared" ca="1" si="31"/>
        <v>0</v>
      </c>
      <c r="W113">
        <f t="shared" ca="1" si="31"/>
        <v>0</v>
      </c>
      <c r="X113">
        <f t="shared" ca="1" si="31"/>
        <v>0</v>
      </c>
      <c r="Y113">
        <f t="shared" ca="1" si="31"/>
        <v>0</v>
      </c>
      <c r="Z113">
        <f t="shared" ca="1" si="31"/>
        <v>0</v>
      </c>
      <c r="AA113">
        <f t="shared" ca="1" si="31"/>
        <v>0</v>
      </c>
      <c r="AB113">
        <f t="shared" ca="1" si="31"/>
        <v>0</v>
      </c>
      <c r="AC113">
        <f t="shared" ca="1" si="31"/>
        <v>0</v>
      </c>
      <c r="AD113">
        <f t="shared" ca="1" si="31"/>
        <v>0</v>
      </c>
      <c r="AE113">
        <f t="shared" ca="1" si="31"/>
        <v>0</v>
      </c>
      <c r="AF113">
        <f t="shared" ca="1" si="31"/>
        <v>0</v>
      </c>
      <c r="AG113">
        <f t="shared" ca="1" si="31"/>
        <v>0</v>
      </c>
      <c r="AI113" s="40"/>
    </row>
    <row r="114" spans="1:35">
      <c r="A114" s="41">
        <f t="shared" ca="1" si="37"/>
        <v>0</v>
      </c>
      <c r="B114" s="42"/>
      <c r="C114" s="71">
        <f t="shared" ca="1" si="27"/>
        <v>0</v>
      </c>
      <c r="D114" s="30" t="str">
        <f>'Country performance'!B18</f>
        <v>Economic Vulnerability Index - Share of agriculture, forestry and fisheries (2024)</v>
      </c>
      <c r="E114" s="41" t="e" cm="1">
        <f t="array" aca="1" ref="E114" ca="1">E$96*INDEX(INDIRECT("country"&amp;"["&amp;E$95&amp; "]"),'Country performance'!$A60)</f>
        <v>#VALUE!</v>
      </c>
      <c r="F114" s="41" t="e" cm="1">
        <f t="array" aca="1" ref="F114" ca="1">F$96*INDEX(INDIRECT("country"&amp;"["&amp;F$95&amp; "]"),'Country performance'!$A59)</f>
        <v>#REF!</v>
      </c>
      <c r="G114" s="41" t="e" cm="1">
        <f t="array" aca="1" ref="G114" ca="1">G$96*INDEX(INDIRECT("country"&amp;"["&amp;G$95&amp; "]"),'Country performance'!$A59)</f>
        <v>#REF!</v>
      </c>
      <c r="H114" s="41" t="e" cm="1">
        <f t="array" aca="1" ref="H114" ca="1">H$96*INDEX(INDIRECT("country"&amp;"["&amp;H$95&amp; "]"),'Country performance'!$A59)</f>
        <v>#REF!</v>
      </c>
      <c r="I114" s="41" t="e" cm="1">
        <f t="array" aca="1" ref="I114" ca="1">I$96*INDEX(INDIRECT("country"&amp;"["&amp;I$95&amp; "]"),'Country performance'!$A59)</f>
        <v>#REF!</v>
      </c>
      <c r="J114" s="41" t="e" cm="1">
        <f t="array" aca="1" ref="J114" ca="1">J$96*INDEX(INDIRECT("country"&amp;"["&amp;J$95&amp; "]"),'Country performance'!$A59)</f>
        <v>#REF!</v>
      </c>
      <c r="K114" s="41" t="e" cm="1">
        <f t="array" aca="1" ref="K114" ca="1">K$96*INDEX(INDIRECT("country"&amp;"["&amp;K$95&amp; "]"),'Country performance'!$A59)</f>
        <v>#REF!</v>
      </c>
      <c r="L114" s="41" t="e" cm="1">
        <f t="array" aca="1" ref="L114" ca="1">L$96*INDEX(INDIRECT("country"&amp;"["&amp;L$95&amp; "]"),'Country performance'!$A59)</f>
        <v>#REF!</v>
      </c>
      <c r="M114" s="41" t="e" cm="1">
        <f t="array" aca="1" ref="M114" ca="1">M$96*INDEX(INDIRECT("country"&amp;"["&amp;M$95&amp; "]"),'Country performance'!$A59)</f>
        <v>#REF!</v>
      </c>
      <c r="N114" s="41" t="e" cm="1">
        <f t="array" aca="1" ref="N114" ca="1">N$96*INDEX(INDIRECT("country"&amp;"["&amp;N$95&amp; "]"),'Country performance'!$A59)</f>
        <v>#REF!</v>
      </c>
      <c r="O114" s="41" t="e" cm="1">
        <f t="array" aca="1" ref="O114" ca="1">O$96*INDEX(INDIRECT("country"&amp;"["&amp;O$95&amp; "]"),'Country performance'!$A59)</f>
        <v>#REF!</v>
      </c>
      <c r="P114" s="41" t="e" cm="1">
        <f t="array" aca="1" ref="P114" ca="1">P$96*INDEX(INDIRECT("country"&amp;"["&amp;P$95&amp; "]"),'Country performance'!$A59)</f>
        <v>#REF!</v>
      </c>
      <c r="Q114" s="41" t="e" cm="1">
        <f t="array" aca="1" ref="Q114" ca="1">Q$96*INDEX(INDIRECT("country"&amp;"["&amp;Q$95&amp; "]"),'Country performance'!$A59)</f>
        <v>#REF!</v>
      </c>
      <c r="R114" t="s">
        <v>662</v>
      </c>
      <c r="S114" s="36">
        <f t="shared" ca="1" si="36"/>
        <v>1</v>
      </c>
      <c r="T114" s="43">
        <f t="shared" ca="1" si="33"/>
        <v>0</v>
      </c>
      <c r="U114">
        <f t="shared" ca="1" si="34"/>
        <v>1</v>
      </c>
      <c r="V114">
        <f t="shared" ca="1" si="34"/>
        <v>0</v>
      </c>
      <c r="W114">
        <f t="shared" ca="1" si="34"/>
        <v>0</v>
      </c>
      <c r="X114">
        <f t="shared" ca="1" si="34"/>
        <v>0</v>
      </c>
      <c r="Y114">
        <f t="shared" ca="1" si="34"/>
        <v>0</v>
      </c>
      <c r="Z114">
        <f t="shared" ca="1" si="34"/>
        <v>0</v>
      </c>
      <c r="AA114">
        <f t="shared" ca="1" si="34"/>
        <v>0</v>
      </c>
      <c r="AB114">
        <f t="shared" ca="1" si="34"/>
        <v>0</v>
      </c>
      <c r="AC114">
        <f t="shared" ca="1" si="34"/>
        <v>0</v>
      </c>
      <c r="AD114">
        <f t="shared" ca="1" si="34"/>
        <v>0</v>
      </c>
      <c r="AE114">
        <f t="shared" ca="1" si="34"/>
        <v>0</v>
      </c>
      <c r="AF114">
        <f t="shared" ca="1" si="34"/>
        <v>0</v>
      </c>
      <c r="AG114">
        <f t="shared" ca="1" si="34"/>
        <v>0</v>
      </c>
      <c r="AI114" s="40"/>
    </row>
    <row r="115" spans="1:35">
      <c r="A115" s="41">
        <f t="shared" ca="1" si="37"/>
        <v>0</v>
      </c>
      <c r="B115" s="42"/>
      <c r="C115" s="71">
        <f t="shared" ca="1" si="27"/>
        <v>0</v>
      </c>
      <c r="D115" s="30" t="str">
        <f>'Country performance'!B19</f>
        <v xml:space="preserve">Economic Vulnerability Index - Remoteness and landlockedness (2024)		</v>
      </c>
      <c r="E115" s="41" t="e" cm="1">
        <f t="array" aca="1" ref="E115" ca="1">E$96*INDEX(INDIRECT("country"&amp;"["&amp;E$95&amp; "]"),'Country performance'!$A61)</f>
        <v>#VALUE!</v>
      </c>
      <c r="F115" s="41" t="e" cm="1">
        <f t="array" aca="1" ref="F115" ca="1">F$96*INDEX(INDIRECT("country"&amp;"["&amp;F$95&amp; "]"),'Country performance'!$A60)</f>
        <v>#REF!</v>
      </c>
      <c r="G115" s="41" t="e" cm="1">
        <f t="array" aca="1" ref="G115" ca="1">G$96*INDEX(INDIRECT("country"&amp;"["&amp;G$95&amp; "]"),'Country performance'!$A60)</f>
        <v>#REF!</v>
      </c>
      <c r="H115" s="41" t="e" cm="1">
        <f t="array" aca="1" ref="H115" ca="1">H$96*INDEX(INDIRECT("country"&amp;"["&amp;H$95&amp; "]"),'Country performance'!$A60)</f>
        <v>#REF!</v>
      </c>
      <c r="I115" s="41" t="e" cm="1">
        <f t="array" aca="1" ref="I115" ca="1">I$96*INDEX(INDIRECT("country"&amp;"["&amp;I$95&amp; "]"),'Country performance'!$A60)</f>
        <v>#REF!</v>
      </c>
      <c r="J115" s="41" t="e" cm="1">
        <f t="array" aca="1" ref="J115" ca="1">J$96*INDEX(INDIRECT("country"&amp;"["&amp;J$95&amp; "]"),'Country performance'!$A60)</f>
        <v>#REF!</v>
      </c>
      <c r="K115" s="41" t="e" cm="1">
        <f t="array" aca="1" ref="K115" ca="1">K$96*INDEX(INDIRECT("country"&amp;"["&amp;K$95&amp; "]"),'Country performance'!$A60)</f>
        <v>#REF!</v>
      </c>
      <c r="L115" s="41" t="e" cm="1">
        <f t="array" aca="1" ref="L115" ca="1">L$96*INDEX(INDIRECT("country"&amp;"["&amp;L$95&amp; "]"),'Country performance'!$A60)</f>
        <v>#REF!</v>
      </c>
      <c r="M115" s="41" t="e" cm="1">
        <f t="array" aca="1" ref="M115" ca="1">M$96*INDEX(INDIRECT("country"&amp;"["&amp;M$95&amp; "]"),'Country performance'!$A60)</f>
        <v>#REF!</v>
      </c>
      <c r="N115" s="41" t="e" cm="1">
        <f t="array" aca="1" ref="N115" ca="1">N$96*INDEX(INDIRECT("country"&amp;"["&amp;N$95&amp; "]"),'Country performance'!$A60)</f>
        <v>#REF!</v>
      </c>
      <c r="O115" s="41" t="e" cm="1">
        <f t="array" aca="1" ref="O115" ca="1">O$96*INDEX(INDIRECT("country"&amp;"["&amp;O$95&amp; "]"),'Country performance'!$A60)</f>
        <v>#REF!</v>
      </c>
      <c r="P115" s="41" t="e" cm="1">
        <f t="array" aca="1" ref="P115" ca="1">P$96*INDEX(INDIRECT("country"&amp;"["&amp;P$95&amp; "]"),'Country performance'!$A60)</f>
        <v>#REF!</v>
      </c>
      <c r="Q115" s="41" t="e" cm="1">
        <f t="array" aca="1" ref="Q115" ca="1">Q$96*INDEX(INDIRECT("country"&amp;"["&amp;Q$95&amp; "]"),'Country performance'!$A60)</f>
        <v>#REF!</v>
      </c>
      <c r="R115" t="s">
        <v>662</v>
      </c>
      <c r="S115" s="36">
        <f t="shared" ca="1" si="36"/>
        <v>1</v>
      </c>
      <c r="T115" s="43">
        <f t="shared" ca="1" si="33"/>
        <v>0</v>
      </c>
      <c r="U115">
        <f t="shared" ca="1" si="34"/>
        <v>1</v>
      </c>
      <c r="V115">
        <f t="shared" ca="1" si="34"/>
        <v>0</v>
      </c>
      <c r="W115">
        <f t="shared" ca="1" si="34"/>
        <v>0</v>
      </c>
      <c r="X115">
        <f t="shared" ca="1" si="34"/>
        <v>0</v>
      </c>
      <c r="Y115">
        <f t="shared" ca="1" si="34"/>
        <v>0</v>
      </c>
      <c r="Z115">
        <f t="shared" ca="1" si="34"/>
        <v>0</v>
      </c>
      <c r="AA115">
        <f t="shared" ca="1" si="34"/>
        <v>0</v>
      </c>
      <c r="AB115">
        <f t="shared" ca="1" si="34"/>
        <v>0</v>
      </c>
      <c r="AC115">
        <f t="shared" ca="1" si="34"/>
        <v>0</v>
      </c>
      <c r="AD115">
        <f t="shared" ca="1" si="34"/>
        <v>0</v>
      </c>
      <c r="AE115">
        <f t="shared" ca="1" si="34"/>
        <v>0</v>
      </c>
      <c r="AF115">
        <f t="shared" ca="1" si="34"/>
        <v>0</v>
      </c>
      <c r="AG115">
        <f t="shared" ca="1" si="34"/>
        <v>0</v>
      </c>
      <c r="AI115" s="40"/>
    </row>
    <row r="116" spans="1:35">
      <c r="A116" s="41">
        <f t="shared" ca="1" si="37"/>
        <v>0</v>
      </c>
      <c r="B116" s="42"/>
      <c r="C116" s="71">
        <f t="shared" ca="1" si="27"/>
        <v>0</v>
      </c>
      <c r="D116" s="30" t="str">
        <f>'Country performance'!B20</f>
        <v>Economic Vulnerability Index - Export concentration (2024)</v>
      </c>
      <c r="E116" s="41" t="e" cm="1">
        <f t="array" aca="1" ref="E116" ca="1">E$96*INDEX(INDIRECT("country"&amp;"["&amp;E$95&amp; "]"),'Country performance'!$A62)</f>
        <v>#VALUE!</v>
      </c>
      <c r="F116" s="41" t="e" cm="1">
        <f t="array" aca="1" ref="F116" ca="1">F$96*INDEX(INDIRECT("country"&amp;"["&amp;F$95&amp; "]"),'Country performance'!$A61)</f>
        <v>#REF!</v>
      </c>
      <c r="G116" s="41" t="e" cm="1">
        <f t="array" aca="1" ref="G116" ca="1">G$96*INDEX(INDIRECT("country"&amp;"["&amp;G$95&amp; "]"),'Country performance'!$A61)</f>
        <v>#REF!</v>
      </c>
      <c r="H116" s="41" t="e" cm="1">
        <f t="array" aca="1" ref="H116" ca="1">H$96*INDEX(INDIRECT("country"&amp;"["&amp;H$95&amp; "]"),'Country performance'!$A61)</f>
        <v>#REF!</v>
      </c>
      <c r="I116" s="41" t="e" cm="1">
        <f t="array" aca="1" ref="I116" ca="1">I$96*INDEX(INDIRECT("country"&amp;"["&amp;I$95&amp; "]"),'Country performance'!$A61)</f>
        <v>#REF!</v>
      </c>
      <c r="J116" s="41" t="e" cm="1">
        <f t="array" aca="1" ref="J116" ca="1">J$96*INDEX(INDIRECT("country"&amp;"["&amp;J$95&amp; "]"),'Country performance'!$A61)</f>
        <v>#REF!</v>
      </c>
      <c r="K116" s="41" t="e" cm="1">
        <f t="array" aca="1" ref="K116" ca="1">K$96*INDEX(INDIRECT("country"&amp;"["&amp;K$95&amp; "]"),'Country performance'!$A61)</f>
        <v>#REF!</v>
      </c>
      <c r="L116" s="41" t="e" cm="1">
        <f t="array" aca="1" ref="L116" ca="1">L$96*INDEX(INDIRECT("country"&amp;"["&amp;L$95&amp; "]"),'Country performance'!$A61)</f>
        <v>#REF!</v>
      </c>
      <c r="M116" s="41" t="e" cm="1">
        <f t="array" aca="1" ref="M116" ca="1">M$96*INDEX(INDIRECT("country"&amp;"["&amp;M$95&amp; "]"),'Country performance'!$A61)</f>
        <v>#REF!</v>
      </c>
      <c r="N116" s="41" t="e" cm="1">
        <f t="array" aca="1" ref="N116" ca="1">N$96*INDEX(INDIRECT("country"&amp;"["&amp;N$95&amp; "]"),'Country performance'!$A61)</f>
        <v>#REF!</v>
      </c>
      <c r="O116" s="41" t="e" cm="1">
        <f t="array" aca="1" ref="O116" ca="1">O$96*INDEX(INDIRECT("country"&amp;"["&amp;O$95&amp; "]"),'Country performance'!$A61)</f>
        <v>#REF!</v>
      </c>
      <c r="P116" s="41" t="e" cm="1">
        <f t="array" aca="1" ref="P116" ca="1">P$96*INDEX(INDIRECT("country"&amp;"["&amp;P$95&amp; "]"),'Country performance'!$A61)</f>
        <v>#REF!</v>
      </c>
      <c r="Q116" s="41" t="e" cm="1">
        <f t="array" aca="1" ref="Q116" ca="1">Q$96*INDEX(INDIRECT("country"&amp;"["&amp;Q$95&amp; "]"),'Country performance'!$A61)</f>
        <v>#REF!</v>
      </c>
      <c r="R116" t="s">
        <v>662</v>
      </c>
      <c r="S116" s="36">
        <f t="shared" ca="1" si="36"/>
        <v>1</v>
      </c>
      <c r="T116" s="43">
        <f t="shared" ca="1" si="33"/>
        <v>0</v>
      </c>
      <c r="U116">
        <f t="shared" ca="1" si="34"/>
        <v>1</v>
      </c>
      <c r="V116">
        <f t="shared" ca="1" si="34"/>
        <v>0</v>
      </c>
      <c r="W116">
        <f t="shared" ca="1" si="34"/>
        <v>0</v>
      </c>
      <c r="X116">
        <f t="shared" ca="1" si="34"/>
        <v>0</v>
      </c>
      <c r="Y116">
        <f t="shared" ca="1" si="34"/>
        <v>0</v>
      </c>
      <c r="Z116">
        <f t="shared" ca="1" si="34"/>
        <v>0</v>
      </c>
      <c r="AA116">
        <f t="shared" ca="1" si="34"/>
        <v>0</v>
      </c>
      <c r="AB116">
        <f t="shared" ca="1" si="34"/>
        <v>0</v>
      </c>
      <c r="AC116">
        <f t="shared" ca="1" si="34"/>
        <v>0</v>
      </c>
      <c r="AD116">
        <f t="shared" ca="1" si="34"/>
        <v>0</v>
      </c>
      <c r="AE116">
        <f t="shared" ca="1" si="34"/>
        <v>0</v>
      </c>
      <c r="AF116">
        <f t="shared" ca="1" si="34"/>
        <v>0</v>
      </c>
      <c r="AG116">
        <f t="shared" ca="1" si="34"/>
        <v>0</v>
      </c>
      <c r="AI116" s="40"/>
    </row>
    <row r="117" spans="1:35">
      <c r="A117" s="41">
        <f t="shared" ca="1" si="37"/>
        <v>0</v>
      </c>
      <c r="B117" s="42"/>
      <c r="C117" s="71">
        <f t="shared" ca="1" si="27"/>
        <v>0</v>
      </c>
      <c r="D117" s="30" t="str">
        <f>'Country performance'!B21</f>
        <v>Economic Vulnerability Index - Export instability (2024)</v>
      </c>
      <c r="E117" s="41" t="e" cm="1">
        <f t="array" aca="1" ref="E117" ca="1">E$96*INDEX(INDIRECT("country"&amp;"["&amp;E$95&amp; "]"),'Country performance'!$A63)</f>
        <v>#VALUE!</v>
      </c>
      <c r="F117" s="41" t="e" cm="1">
        <f t="array" aca="1" ref="F117" ca="1">F$96*INDEX(INDIRECT("country"&amp;"["&amp;F$95&amp; "]"),'Country performance'!$A62)</f>
        <v>#REF!</v>
      </c>
      <c r="G117" s="41" t="e" cm="1">
        <f t="array" aca="1" ref="G117" ca="1">G$96*INDEX(INDIRECT("country"&amp;"["&amp;G$95&amp; "]"),'Country performance'!$A62)</f>
        <v>#REF!</v>
      </c>
      <c r="H117" s="41" t="e" cm="1">
        <f t="array" aca="1" ref="H117" ca="1">H$96*INDEX(INDIRECT("country"&amp;"["&amp;H$95&amp; "]"),'Country performance'!$A62)</f>
        <v>#REF!</v>
      </c>
      <c r="I117" s="41" t="e" cm="1">
        <f t="array" aca="1" ref="I117" ca="1">I$96*INDEX(INDIRECT("country"&amp;"["&amp;I$95&amp; "]"),'Country performance'!$A62)</f>
        <v>#REF!</v>
      </c>
      <c r="J117" s="41" t="e" cm="1">
        <f t="array" aca="1" ref="J117" ca="1">J$96*INDEX(INDIRECT("country"&amp;"["&amp;J$95&amp; "]"),'Country performance'!$A62)</f>
        <v>#REF!</v>
      </c>
      <c r="K117" s="41" t="e" cm="1">
        <f t="array" aca="1" ref="K117" ca="1">K$96*INDEX(INDIRECT("country"&amp;"["&amp;K$95&amp; "]"),'Country performance'!$A62)</f>
        <v>#REF!</v>
      </c>
      <c r="L117" s="41" t="e" cm="1">
        <f t="array" aca="1" ref="L117" ca="1">L$96*INDEX(INDIRECT("country"&amp;"["&amp;L$95&amp; "]"),'Country performance'!$A62)</f>
        <v>#REF!</v>
      </c>
      <c r="M117" s="41" t="e" cm="1">
        <f t="array" aca="1" ref="M117" ca="1">M$96*INDEX(INDIRECT("country"&amp;"["&amp;M$95&amp; "]"),'Country performance'!$A62)</f>
        <v>#REF!</v>
      </c>
      <c r="N117" s="41" t="e" cm="1">
        <f t="array" aca="1" ref="N117" ca="1">N$96*INDEX(INDIRECT("country"&amp;"["&amp;N$95&amp; "]"),'Country performance'!$A62)</f>
        <v>#REF!</v>
      </c>
      <c r="O117" s="41" t="e" cm="1">
        <f t="array" aca="1" ref="O117" ca="1">O$96*INDEX(INDIRECT("country"&amp;"["&amp;O$95&amp; "]"),'Country performance'!$A62)</f>
        <v>#REF!</v>
      </c>
      <c r="P117" s="41" t="e" cm="1">
        <f t="array" aca="1" ref="P117" ca="1">P$96*INDEX(INDIRECT("country"&amp;"["&amp;P$95&amp; "]"),'Country performance'!$A62)</f>
        <v>#REF!</v>
      </c>
      <c r="Q117" s="41" t="e" cm="1">
        <f t="array" aca="1" ref="Q117" ca="1">Q$96*INDEX(INDIRECT("country"&amp;"["&amp;Q$95&amp; "]"),'Country performance'!$A62)</f>
        <v>#REF!</v>
      </c>
      <c r="R117" t="s">
        <v>662</v>
      </c>
      <c r="S117" s="36">
        <f t="shared" ca="1" si="36"/>
        <v>1</v>
      </c>
      <c r="T117" s="43">
        <f t="shared" ca="1" si="33"/>
        <v>0</v>
      </c>
      <c r="U117">
        <f t="shared" ca="1" si="34"/>
        <v>1</v>
      </c>
      <c r="V117">
        <f t="shared" ca="1" si="34"/>
        <v>0</v>
      </c>
      <c r="W117">
        <f t="shared" ca="1" si="34"/>
        <v>0</v>
      </c>
      <c r="X117">
        <f t="shared" ca="1" si="34"/>
        <v>0</v>
      </c>
      <c r="Y117">
        <f t="shared" ca="1" si="34"/>
        <v>0</v>
      </c>
      <c r="Z117">
        <f t="shared" ca="1" si="34"/>
        <v>0</v>
      </c>
      <c r="AA117">
        <f t="shared" ca="1" si="34"/>
        <v>0</v>
      </c>
      <c r="AB117">
        <f t="shared" ca="1" si="34"/>
        <v>0</v>
      </c>
      <c r="AC117">
        <f t="shared" ca="1" si="34"/>
        <v>0</v>
      </c>
      <c r="AD117">
        <f t="shared" ca="1" si="34"/>
        <v>0</v>
      </c>
      <c r="AE117">
        <f t="shared" ca="1" si="34"/>
        <v>0</v>
      </c>
      <c r="AF117">
        <f t="shared" ca="1" si="34"/>
        <v>0</v>
      </c>
      <c r="AG117">
        <f t="shared" ca="1" si="34"/>
        <v>0</v>
      </c>
      <c r="AI117" s="40"/>
    </row>
    <row r="118" spans="1:35">
      <c r="A118" s="41">
        <f t="shared" ca="1" si="37"/>
        <v>0</v>
      </c>
      <c r="B118" s="42"/>
      <c r="C118" s="71">
        <f t="shared" ca="1" si="27"/>
        <v>0</v>
      </c>
      <c r="D118" s="30" t="str">
        <f>'Country performance'!B22</f>
        <v>Economic Vulnerability Index - Share of population living in low elevated coastal zones (2024)</v>
      </c>
      <c r="E118" s="41" t="e" cm="1">
        <f t="array" aca="1" ref="E118" ca="1">E$96*INDEX(INDIRECT("country"&amp;"["&amp;E$95&amp; "]"),'Country performance'!$A64)</f>
        <v>#VALUE!</v>
      </c>
      <c r="F118" s="41" t="e" cm="1">
        <f t="array" aca="1" ref="F118" ca="1">F$96*INDEX(INDIRECT("country"&amp;"["&amp;F$95&amp; "]"),'Country performance'!$A63)</f>
        <v>#REF!</v>
      </c>
      <c r="G118" s="41" t="e" cm="1">
        <f t="array" aca="1" ref="G118" ca="1">G$96*INDEX(INDIRECT("country"&amp;"["&amp;G$95&amp; "]"),'Country performance'!$A63)</f>
        <v>#REF!</v>
      </c>
      <c r="H118" s="41" t="e" cm="1">
        <f t="array" aca="1" ref="H118" ca="1">H$96*INDEX(INDIRECT("country"&amp;"["&amp;H$95&amp; "]"),'Country performance'!$A63)</f>
        <v>#REF!</v>
      </c>
      <c r="I118" s="41" t="e" cm="1">
        <f t="array" aca="1" ref="I118" ca="1">I$96*INDEX(INDIRECT("country"&amp;"["&amp;I$95&amp; "]"),'Country performance'!$A63)</f>
        <v>#REF!</v>
      </c>
      <c r="J118" s="41" t="e" cm="1">
        <f t="array" aca="1" ref="J118" ca="1">J$96*INDEX(INDIRECT("country"&amp;"["&amp;J$95&amp; "]"),'Country performance'!$A63)</f>
        <v>#REF!</v>
      </c>
      <c r="K118" s="41" t="e" cm="1">
        <f t="array" aca="1" ref="K118" ca="1">K$96*INDEX(INDIRECT("country"&amp;"["&amp;K$95&amp; "]"),'Country performance'!$A63)</f>
        <v>#REF!</v>
      </c>
      <c r="L118" s="41" t="e" cm="1">
        <f t="array" aca="1" ref="L118" ca="1">L$96*INDEX(INDIRECT("country"&amp;"["&amp;L$95&amp; "]"),'Country performance'!$A63)</f>
        <v>#REF!</v>
      </c>
      <c r="M118" s="41" t="e" cm="1">
        <f t="array" aca="1" ref="M118" ca="1">M$96*INDEX(INDIRECT("country"&amp;"["&amp;M$95&amp; "]"),'Country performance'!$A63)</f>
        <v>#REF!</v>
      </c>
      <c r="N118" s="41" t="e" cm="1">
        <f t="array" aca="1" ref="N118" ca="1">N$96*INDEX(INDIRECT("country"&amp;"["&amp;N$95&amp; "]"),'Country performance'!$A63)</f>
        <v>#REF!</v>
      </c>
      <c r="O118" s="41" t="e" cm="1">
        <f t="array" aca="1" ref="O118" ca="1">O$96*INDEX(INDIRECT("country"&amp;"["&amp;O$95&amp; "]"),'Country performance'!$A63)</f>
        <v>#REF!</v>
      </c>
      <c r="P118" s="41" t="e" cm="1">
        <f t="array" aca="1" ref="P118" ca="1">P$96*INDEX(INDIRECT("country"&amp;"["&amp;P$95&amp; "]"),'Country performance'!$A63)</f>
        <v>#REF!</v>
      </c>
      <c r="Q118" s="41" t="e" cm="1">
        <f t="array" aca="1" ref="Q118" ca="1">Q$96*INDEX(INDIRECT("country"&amp;"["&amp;Q$95&amp; "]"),'Country performance'!$A63)</f>
        <v>#REF!</v>
      </c>
      <c r="R118" t="s">
        <v>662</v>
      </c>
      <c r="S118" s="36">
        <f t="shared" ca="1" si="36"/>
        <v>1</v>
      </c>
      <c r="T118" s="43">
        <f t="shared" ca="1" si="33"/>
        <v>0</v>
      </c>
      <c r="U118">
        <f t="shared" ca="1" si="34"/>
        <v>1</v>
      </c>
      <c r="V118">
        <f t="shared" ca="1" si="34"/>
        <v>0</v>
      </c>
      <c r="W118">
        <f t="shared" ca="1" si="34"/>
        <v>0</v>
      </c>
      <c r="X118">
        <f t="shared" ca="1" si="34"/>
        <v>0</v>
      </c>
      <c r="Y118">
        <f t="shared" ca="1" si="34"/>
        <v>0</v>
      </c>
      <c r="Z118">
        <f t="shared" ca="1" si="34"/>
        <v>0</v>
      </c>
      <c r="AA118">
        <f t="shared" ca="1" si="34"/>
        <v>0</v>
      </c>
      <c r="AB118">
        <f t="shared" ca="1" si="34"/>
        <v>0</v>
      </c>
      <c r="AC118">
        <f t="shared" ca="1" si="34"/>
        <v>0</v>
      </c>
      <c r="AD118">
        <f t="shared" ca="1" si="34"/>
        <v>0</v>
      </c>
      <c r="AE118">
        <f t="shared" ca="1" si="34"/>
        <v>0</v>
      </c>
      <c r="AF118">
        <f t="shared" ca="1" si="34"/>
        <v>0</v>
      </c>
      <c r="AG118">
        <f t="shared" ca="1" si="34"/>
        <v>0</v>
      </c>
      <c r="AI118" s="40"/>
    </row>
    <row r="119" spans="1:35">
      <c r="A119" s="41">
        <f t="shared" ca="1" si="37"/>
        <v>0</v>
      </c>
      <c r="B119" s="42"/>
      <c r="C119" s="71">
        <f t="shared" ca="1" si="27"/>
        <v>0</v>
      </c>
      <c r="D119" s="30" t="str">
        <f>'Country performance'!B23</f>
        <v xml:space="preserve">Economic Vulnerability Index - Share of population living in drylands (2024) 	</v>
      </c>
      <c r="E119" s="41" t="e" cm="1">
        <f t="array" aca="1" ref="E119" ca="1">E$96*INDEX(INDIRECT("country"&amp;"["&amp;E$95&amp; "]"),'Country performance'!$A65)</f>
        <v>#VALUE!</v>
      </c>
      <c r="F119" s="41" t="e" cm="1">
        <f t="array" aca="1" ref="F119" ca="1">F$96*INDEX(INDIRECT("country"&amp;"["&amp;F$95&amp; "]"),'Country performance'!$A64)</f>
        <v>#REF!</v>
      </c>
      <c r="G119" s="41" t="e" cm="1">
        <f t="array" aca="1" ref="G119" ca="1">G$96*INDEX(INDIRECT("country"&amp;"["&amp;G$95&amp; "]"),'Country performance'!$A64)</f>
        <v>#REF!</v>
      </c>
      <c r="H119" s="41" t="e" cm="1">
        <f t="array" aca="1" ref="H119" ca="1">H$96*INDEX(INDIRECT("country"&amp;"["&amp;H$95&amp; "]"),'Country performance'!$A64)</f>
        <v>#REF!</v>
      </c>
      <c r="I119" s="41" t="e" cm="1">
        <f t="array" aca="1" ref="I119" ca="1">I$96*INDEX(INDIRECT("country"&amp;"["&amp;I$95&amp; "]"),'Country performance'!$A64)</f>
        <v>#REF!</v>
      </c>
      <c r="J119" s="41" t="e" cm="1">
        <f t="array" aca="1" ref="J119" ca="1">J$96*INDEX(INDIRECT("country"&amp;"["&amp;J$95&amp; "]"),'Country performance'!$A64)</f>
        <v>#REF!</v>
      </c>
      <c r="K119" s="41" t="e" cm="1">
        <f t="array" aca="1" ref="K119" ca="1">K$96*INDEX(INDIRECT("country"&amp;"["&amp;K$95&amp; "]"),'Country performance'!$A64)</f>
        <v>#REF!</v>
      </c>
      <c r="L119" s="41" t="e" cm="1">
        <f t="array" aca="1" ref="L119" ca="1">L$96*INDEX(INDIRECT("country"&amp;"["&amp;L$95&amp; "]"),'Country performance'!$A64)</f>
        <v>#REF!</v>
      </c>
      <c r="M119" s="41" t="e" cm="1">
        <f t="array" aca="1" ref="M119" ca="1">M$96*INDEX(INDIRECT("country"&amp;"["&amp;M$95&amp; "]"),'Country performance'!$A64)</f>
        <v>#REF!</v>
      </c>
      <c r="N119" s="41" t="e" cm="1">
        <f t="array" aca="1" ref="N119" ca="1">N$96*INDEX(INDIRECT("country"&amp;"["&amp;N$95&amp; "]"),'Country performance'!$A64)</f>
        <v>#REF!</v>
      </c>
      <c r="O119" s="41" t="e" cm="1">
        <f t="array" aca="1" ref="O119" ca="1">O$96*INDEX(INDIRECT("country"&amp;"["&amp;O$95&amp; "]"),'Country performance'!$A64)</f>
        <v>#REF!</v>
      </c>
      <c r="P119" s="41" t="e" cm="1">
        <f t="array" aca="1" ref="P119" ca="1">P$96*INDEX(INDIRECT("country"&amp;"["&amp;P$95&amp; "]"),'Country performance'!$A64)</f>
        <v>#REF!</v>
      </c>
      <c r="Q119" s="41" t="e" cm="1">
        <f t="array" aca="1" ref="Q119" ca="1">Q$96*INDEX(INDIRECT("country"&amp;"["&amp;Q$95&amp; "]"),'Country performance'!$A64)</f>
        <v>#REF!</v>
      </c>
      <c r="R119" t="s">
        <v>662</v>
      </c>
      <c r="S119" s="36">
        <f t="shared" ca="1" si="36"/>
        <v>1</v>
      </c>
      <c r="T119" s="43">
        <f t="shared" ca="1" si="33"/>
        <v>0</v>
      </c>
      <c r="U119">
        <f t="shared" ca="1" si="34"/>
        <v>1</v>
      </c>
      <c r="V119">
        <f t="shared" ca="1" si="34"/>
        <v>0</v>
      </c>
      <c r="W119">
        <f t="shared" ca="1" si="34"/>
        <v>0</v>
      </c>
      <c r="X119">
        <f t="shared" ca="1" si="34"/>
        <v>0</v>
      </c>
      <c r="Y119">
        <f t="shared" ca="1" si="34"/>
        <v>0</v>
      </c>
      <c r="Z119">
        <f t="shared" ca="1" si="34"/>
        <v>0</v>
      </c>
      <c r="AA119">
        <f t="shared" ca="1" si="34"/>
        <v>0</v>
      </c>
      <c r="AB119">
        <f t="shared" ca="1" si="34"/>
        <v>0</v>
      </c>
      <c r="AC119">
        <f t="shared" ca="1" si="34"/>
        <v>0</v>
      </c>
      <c r="AD119">
        <f t="shared" ca="1" si="34"/>
        <v>0</v>
      </c>
      <c r="AE119">
        <f t="shared" ca="1" si="34"/>
        <v>0</v>
      </c>
      <c r="AF119">
        <f t="shared" ca="1" si="34"/>
        <v>0</v>
      </c>
      <c r="AG119">
        <f t="shared" ca="1" si="34"/>
        <v>0</v>
      </c>
      <c r="AI119" s="40"/>
    </row>
    <row r="120" spans="1:35">
      <c r="A120" s="41">
        <f t="shared" ca="1" si="37"/>
        <v>0</v>
      </c>
      <c r="B120" s="42"/>
      <c r="C120" s="71">
        <f t="shared" ca="1" si="27"/>
        <v>0</v>
      </c>
      <c r="D120" s="30" t="str">
        <f>'Country performance'!B24</f>
        <v>Economic Vulnerability Index - Agricultural instability (2024)</v>
      </c>
      <c r="E120" s="41" t="e" cm="1">
        <f t="array" aca="1" ref="E120" ca="1">E$96*INDEX(INDIRECT("country"&amp;"["&amp;E$95&amp; "]"),'Country performance'!$A66)</f>
        <v>#VALUE!</v>
      </c>
      <c r="F120" s="41" t="e" cm="1">
        <f t="array" aca="1" ref="F120" ca="1">F$96*INDEX(INDIRECT("country"&amp;"["&amp;F$95&amp; "]"),'Country performance'!$A65)</f>
        <v>#REF!</v>
      </c>
      <c r="G120" s="41" t="e" cm="1">
        <f t="array" aca="1" ref="G120" ca="1">G$96*INDEX(INDIRECT("country"&amp;"["&amp;G$95&amp; "]"),'Country performance'!$A65)</f>
        <v>#REF!</v>
      </c>
      <c r="H120" s="41" t="e" cm="1">
        <f t="array" aca="1" ref="H120" ca="1">H$96*INDEX(INDIRECT("country"&amp;"["&amp;H$95&amp; "]"),'Country performance'!$A65)</f>
        <v>#REF!</v>
      </c>
      <c r="I120" s="41" t="e" cm="1">
        <f t="array" aca="1" ref="I120" ca="1">I$96*INDEX(INDIRECT("country"&amp;"["&amp;I$95&amp; "]"),'Country performance'!$A65)</f>
        <v>#REF!</v>
      </c>
      <c r="J120" s="41" t="e" cm="1">
        <f t="array" aca="1" ref="J120" ca="1">J$96*INDEX(INDIRECT("country"&amp;"["&amp;J$95&amp; "]"),'Country performance'!$A65)</f>
        <v>#REF!</v>
      </c>
      <c r="K120" s="41" t="e" cm="1">
        <f t="array" aca="1" ref="K120" ca="1">K$96*INDEX(INDIRECT("country"&amp;"["&amp;K$95&amp; "]"),'Country performance'!$A65)</f>
        <v>#REF!</v>
      </c>
      <c r="L120" s="41" t="e" cm="1">
        <f t="array" aca="1" ref="L120" ca="1">L$96*INDEX(INDIRECT("country"&amp;"["&amp;L$95&amp; "]"),'Country performance'!$A65)</f>
        <v>#REF!</v>
      </c>
      <c r="M120" s="41" t="e" cm="1">
        <f t="array" aca="1" ref="M120" ca="1">M$96*INDEX(INDIRECT("country"&amp;"["&amp;M$95&amp; "]"),'Country performance'!$A65)</f>
        <v>#REF!</v>
      </c>
      <c r="N120" s="41" t="e" cm="1">
        <f t="array" aca="1" ref="N120" ca="1">N$96*INDEX(INDIRECT("country"&amp;"["&amp;N$95&amp; "]"),'Country performance'!$A65)</f>
        <v>#REF!</v>
      </c>
      <c r="O120" s="41" t="e" cm="1">
        <f t="array" aca="1" ref="O120" ca="1">O$96*INDEX(INDIRECT("country"&amp;"["&amp;O$95&amp; "]"),'Country performance'!$A65)</f>
        <v>#REF!</v>
      </c>
      <c r="P120" s="41" t="e" cm="1">
        <f t="array" aca="1" ref="P120" ca="1">P$96*INDEX(INDIRECT("country"&amp;"["&amp;P$95&amp; "]"),'Country performance'!$A65)</f>
        <v>#REF!</v>
      </c>
      <c r="Q120" s="41" t="e" cm="1">
        <f t="array" aca="1" ref="Q120" ca="1">Q$96*INDEX(INDIRECT("country"&amp;"["&amp;Q$95&amp; "]"),'Country performance'!$A65)</f>
        <v>#REF!</v>
      </c>
      <c r="R120" t="s">
        <v>662</v>
      </c>
      <c r="S120" s="36">
        <f t="shared" ca="1" si="36"/>
        <v>1</v>
      </c>
      <c r="T120" s="43">
        <f t="shared" ca="1" si="33"/>
        <v>0</v>
      </c>
      <c r="U120">
        <f t="shared" ca="1" si="34"/>
        <v>1</v>
      </c>
      <c r="V120">
        <f t="shared" ca="1" si="34"/>
        <v>0</v>
      </c>
      <c r="W120">
        <f t="shared" ca="1" si="34"/>
        <v>0</v>
      </c>
      <c r="X120">
        <f t="shared" ca="1" si="34"/>
        <v>0</v>
      </c>
      <c r="Y120">
        <f t="shared" ca="1" si="34"/>
        <v>0</v>
      </c>
      <c r="Z120">
        <f t="shared" ca="1" si="34"/>
        <v>0</v>
      </c>
      <c r="AA120">
        <f t="shared" ca="1" si="34"/>
        <v>0</v>
      </c>
      <c r="AB120">
        <f t="shared" ca="1" si="34"/>
        <v>0</v>
      </c>
      <c r="AC120">
        <f t="shared" ca="1" si="34"/>
        <v>0</v>
      </c>
      <c r="AD120">
        <f t="shared" ca="1" si="34"/>
        <v>0</v>
      </c>
      <c r="AE120">
        <f t="shared" ca="1" si="34"/>
        <v>0</v>
      </c>
      <c r="AF120">
        <f t="shared" ca="1" si="34"/>
        <v>0</v>
      </c>
      <c r="AG120">
        <f t="shared" ca="1" si="34"/>
        <v>0</v>
      </c>
      <c r="AI120" s="40"/>
    </row>
    <row r="121" spans="1:35">
      <c r="A121" s="41">
        <f t="shared" ca="1" si="37"/>
        <v>0</v>
      </c>
      <c r="B121" s="42"/>
      <c r="C121" s="71">
        <f t="shared" ca="1" si="27"/>
        <v>0</v>
      </c>
      <c r="D121" s="30" t="str">
        <f>'Country performance'!B25</f>
        <v>Economic Vulnerability Index -  Victims of disasters (%) (2024)</v>
      </c>
      <c r="E121" s="41" t="e" cm="1">
        <f t="array" aca="1" ref="E121" ca="1">E$96*INDEX(INDIRECT("country"&amp;"["&amp;E$95&amp; "]"),'Country performance'!$A67)</f>
        <v>#VALUE!</v>
      </c>
      <c r="F121" s="41" t="e" cm="1">
        <f t="array" aca="1" ref="F121" ca="1">F$96*INDEX(INDIRECT("country"&amp;"["&amp;F$95&amp; "]"),'Country performance'!$A66)</f>
        <v>#REF!</v>
      </c>
      <c r="G121" s="41" t="e" cm="1">
        <f t="array" aca="1" ref="G121" ca="1">G$96*INDEX(INDIRECT("country"&amp;"["&amp;G$95&amp; "]"),'Country performance'!$A66)</f>
        <v>#REF!</v>
      </c>
      <c r="H121" s="41" t="e" cm="1">
        <f t="array" aca="1" ref="H121" ca="1">H$96*INDEX(INDIRECT("country"&amp;"["&amp;H$95&amp; "]"),'Country performance'!$A66)</f>
        <v>#REF!</v>
      </c>
      <c r="I121" s="41" t="e" cm="1">
        <f t="array" aca="1" ref="I121" ca="1">I$96*INDEX(INDIRECT("country"&amp;"["&amp;I$95&amp; "]"),'Country performance'!$A66)</f>
        <v>#REF!</v>
      </c>
      <c r="J121" s="41" t="e" cm="1">
        <f t="array" aca="1" ref="J121" ca="1">J$96*INDEX(INDIRECT("country"&amp;"["&amp;J$95&amp; "]"),'Country performance'!$A66)</f>
        <v>#REF!</v>
      </c>
      <c r="K121" s="41" t="e" cm="1">
        <f t="array" aca="1" ref="K121" ca="1">K$96*INDEX(INDIRECT("country"&amp;"["&amp;K$95&amp; "]"),'Country performance'!$A66)</f>
        <v>#REF!</v>
      </c>
      <c r="L121" s="41" t="e" cm="1">
        <f t="array" aca="1" ref="L121" ca="1">L$96*INDEX(INDIRECT("country"&amp;"["&amp;L$95&amp; "]"),'Country performance'!$A66)</f>
        <v>#REF!</v>
      </c>
      <c r="M121" s="41" t="e" cm="1">
        <f t="array" aca="1" ref="M121" ca="1">M$96*INDEX(INDIRECT("country"&amp;"["&amp;M$95&amp; "]"),'Country performance'!$A66)</f>
        <v>#REF!</v>
      </c>
      <c r="N121" s="41" t="e" cm="1">
        <f t="array" aca="1" ref="N121" ca="1">N$96*INDEX(INDIRECT("country"&amp;"["&amp;N$95&amp; "]"),'Country performance'!$A66)</f>
        <v>#REF!</v>
      </c>
      <c r="O121" s="41" t="e" cm="1">
        <f t="array" aca="1" ref="O121" ca="1">O$96*INDEX(INDIRECT("country"&amp;"["&amp;O$95&amp; "]"),'Country performance'!$A66)</f>
        <v>#REF!</v>
      </c>
      <c r="P121" s="41" t="e" cm="1">
        <f t="array" aca="1" ref="P121" ca="1">P$96*INDEX(INDIRECT("country"&amp;"["&amp;P$95&amp; "]"),'Country performance'!$A66)</f>
        <v>#REF!</v>
      </c>
      <c r="Q121" s="41" t="e" cm="1">
        <f t="array" aca="1" ref="Q121" ca="1">Q$96*INDEX(INDIRECT("country"&amp;"["&amp;Q$95&amp; "]"),'Country performance'!$A66)</f>
        <v>#REF!</v>
      </c>
      <c r="R121" t="s">
        <v>662</v>
      </c>
      <c r="S121" s="36">
        <f t="shared" ca="1" si="36"/>
        <v>1</v>
      </c>
      <c r="T121" s="43">
        <f t="shared" ca="1" si="33"/>
        <v>0</v>
      </c>
      <c r="U121">
        <f t="shared" ca="1" si="34"/>
        <v>1</v>
      </c>
      <c r="V121">
        <f t="shared" ca="1" si="34"/>
        <v>0</v>
      </c>
      <c r="W121">
        <f t="shared" ca="1" si="34"/>
        <v>0</v>
      </c>
      <c r="X121">
        <f t="shared" ca="1" si="34"/>
        <v>0</v>
      </c>
      <c r="Y121">
        <f t="shared" ca="1" si="34"/>
        <v>0</v>
      </c>
      <c r="Z121">
        <f t="shared" ca="1" si="34"/>
        <v>0</v>
      </c>
      <c r="AA121">
        <f t="shared" ca="1" si="34"/>
        <v>0</v>
      </c>
      <c r="AB121">
        <f t="shared" ca="1" si="34"/>
        <v>0</v>
      </c>
      <c r="AC121">
        <f t="shared" ca="1" si="34"/>
        <v>0</v>
      </c>
      <c r="AD121">
        <f t="shared" ca="1" si="34"/>
        <v>0</v>
      </c>
      <c r="AE121">
        <f t="shared" ca="1" si="34"/>
        <v>0</v>
      </c>
      <c r="AF121">
        <f t="shared" ca="1" si="34"/>
        <v>0</v>
      </c>
      <c r="AG121">
        <f t="shared" ca="1" si="34"/>
        <v>0</v>
      </c>
      <c r="AI121" s="40"/>
    </row>
    <row r="122" spans="1:35">
      <c r="A122" s="41">
        <f ca="1">_xlfn.AGGREGATE(9,6,E122:Q122)</f>
        <v>94.862867475279003</v>
      </c>
      <c r="B122" s="42"/>
      <c r="C122" s="71">
        <f t="shared" ca="1" si="27"/>
        <v>1</v>
      </c>
      <c r="D122" s="30" t="str">
        <f>'Country performance'!B26</f>
        <v>Water Depletion Index (WDI) (2018)</v>
      </c>
      <c r="E122" s="41" cm="1">
        <f t="array" aca="1" ref="E122" ca="1">E$96*INDEX(INDIRECT("country"&amp;"["&amp;E$95&amp; "]"),'Country performance'!$A68)</f>
        <v>94.862867475279003</v>
      </c>
      <c r="F122" s="41" t="e" cm="1">
        <f t="array" aca="1" ref="F122" ca="1">F$96*INDEX(INDIRECT("country"&amp;"["&amp;F$95&amp; "]"),'Country performance'!$A67)</f>
        <v>#REF!</v>
      </c>
      <c r="G122" s="41" t="e" cm="1">
        <f t="array" aca="1" ref="G122" ca="1">G$96*INDEX(INDIRECT("country"&amp;"["&amp;G$95&amp; "]"),'Country performance'!$A67)</f>
        <v>#REF!</v>
      </c>
      <c r="H122" s="41" t="e" cm="1">
        <f t="array" aca="1" ref="H122" ca="1">H$96*INDEX(INDIRECT("country"&amp;"["&amp;H$95&amp; "]"),'Country performance'!$A67)</f>
        <v>#REF!</v>
      </c>
      <c r="I122" s="41" t="e" cm="1">
        <f t="array" aca="1" ref="I122" ca="1">I$96*INDEX(INDIRECT("country"&amp;"["&amp;I$95&amp; "]"),'Country performance'!$A67)</f>
        <v>#REF!</v>
      </c>
      <c r="J122" s="41" t="e" cm="1">
        <f t="array" aca="1" ref="J122" ca="1">J$96*INDEX(INDIRECT("country"&amp;"["&amp;J$95&amp; "]"),'Country performance'!$A67)</f>
        <v>#REF!</v>
      </c>
      <c r="K122" s="41" t="e" cm="1">
        <f t="array" aca="1" ref="K122" ca="1">K$96*INDEX(INDIRECT("country"&amp;"["&amp;K$95&amp; "]"),'Country performance'!$A67)</f>
        <v>#REF!</v>
      </c>
      <c r="L122" s="41" t="e" cm="1">
        <f t="array" aca="1" ref="L122" ca="1">L$96*INDEX(INDIRECT("country"&amp;"["&amp;L$95&amp; "]"),'Country performance'!$A67)</f>
        <v>#REF!</v>
      </c>
      <c r="M122" s="41" t="e" cm="1">
        <f t="array" aca="1" ref="M122" ca="1">M$96*INDEX(INDIRECT("country"&amp;"["&amp;M$95&amp; "]"),'Country performance'!$A67)</f>
        <v>#REF!</v>
      </c>
      <c r="N122" s="41" t="e" cm="1">
        <f t="array" aca="1" ref="N122" ca="1">N$96*INDEX(INDIRECT("country"&amp;"["&amp;N$95&amp; "]"),'Country performance'!$A67)</f>
        <v>#REF!</v>
      </c>
      <c r="O122" s="41" t="e" cm="1">
        <f t="array" aca="1" ref="O122" ca="1">O$96*INDEX(INDIRECT("country"&amp;"["&amp;O$95&amp; "]"),'Country performance'!$A67)</f>
        <v>#REF!</v>
      </c>
      <c r="P122" s="41" t="e" cm="1">
        <f t="array" aca="1" ref="P122" ca="1">P$96*INDEX(INDIRECT("country"&amp;"["&amp;P$95&amp; "]"),'Country performance'!$A67)</f>
        <v>#REF!</v>
      </c>
      <c r="Q122" s="41" t="e" cm="1">
        <f t="array" aca="1" ref="Q122" ca="1">Q$96*INDEX(INDIRECT("country"&amp;"["&amp;Q$95&amp; "]"),'Country performance'!$A67)</f>
        <v>#REF!</v>
      </c>
      <c r="R122" t="s">
        <v>662</v>
      </c>
      <c r="S122" s="36">
        <f t="shared" ca="1" si="36"/>
        <v>0</v>
      </c>
      <c r="T122" s="43">
        <f t="shared" ca="1" si="33"/>
        <v>1</v>
      </c>
      <c r="U122">
        <f t="shared" ca="1" si="34"/>
        <v>0</v>
      </c>
      <c r="V122">
        <f t="shared" ca="1" si="34"/>
        <v>0</v>
      </c>
      <c r="W122">
        <f t="shared" ca="1" si="34"/>
        <v>0</v>
      </c>
      <c r="X122">
        <f t="shared" ca="1" si="34"/>
        <v>0</v>
      </c>
      <c r="Y122">
        <f t="shared" ca="1" si="34"/>
        <v>0</v>
      </c>
      <c r="Z122">
        <f t="shared" ca="1" si="34"/>
        <v>0</v>
      </c>
      <c r="AA122">
        <f t="shared" ca="1" si="34"/>
        <v>0</v>
      </c>
      <c r="AB122">
        <f t="shared" ca="1" si="34"/>
        <v>0</v>
      </c>
      <c r="AC122">
        <f t="shared" ca="1" si="34"/>
        <v>0</v>
      </c>
      <c r="AD122">
        <f t="shared" ca="1" si="34"/>
        <v>0</v>
      </c>
      <c r="AE122">
        <f t="shared" ca="1" si="34"/>
        <v>0</v>
      </c>
      <c r="AF122">
        <f t="shared" ca="1" si="34"/>
        <v>0</v>
      </c>
      <c r="AG122">
        <f t="shared" ca="1" si="34"/>
        <v>0</v>
      </c>
      <c r="AI122" s="40"/>
    </row>
    <row r="123" spans="1:35">
      <c r="A123" s="41">
        <f t="shared" ref="A123:A137" ca="1" si="38">_xlfn.AGGREGATE(9,6,E123:Q123)</f>
        <v>32.700000000000003</v>
      </c>
      <c r="B123" s="42"/>
      <c r="C123" s="71">
        <f t="shared" ca="1" si="27"/>
        <v>1</v>
      </c>
      <c r="D123" s="30" t="str">
        <f>'Country performance'!B27</f>
        <v>EPI Species Habitat Index (2024)</v>
      </c>
      <c r="E123" s="41" cm="1">
        <f t="array" aca="1" ref="E123" ca="1">E$96*INDEX(INDIRECT("country"&amp;"["&amp;E$95&amp; "]"),'Country performance'!$A69)</f>
        <v>32.700000000000003</v>
      </c>
      <c r="F123" s="41" t="e" cm="1">
        <f t="array" aca="1" ref="F123" ca="1">F$96*INDEX(INDIRECT("country"&amp;"["&amp;F$95&amp; "]"),'Country performance'!$A68)</f>
        <v>#REF!</v>
      </c>
      <c r="G123" s="41" t="e" cm="1">
        <f t="array" aca="1" ref="G123" ca="1">G$96*INDEX(INDIRECT("country"&amp;"["&amp;G$95&amp; "]"),'Country performance'!$A68)</f>
        <v>#REF!</v>
      </c>
      <c r="H123" s="41" t="e" cm="1">
        <f t="array" aca="1" ref="H123" ca="1">H$96*INDEX(INDIRECT("country"&amp;"["&amp;H$95&amp; "]"),'Country performance'!$A68)</f>
        <v>#REF!</v>
      </c>
      <c r="I123" s="41" t="e" cm="1">
        <f t="array" aca="1" ref="I123" ca="1">I$96*INDEX(INDIRECT("country"&amp;"["&amp;I$95&amp; "]"),'Country performance'!$A68)</f>
        <v>#REF!</v>
      </c>
      <c r="J123" s="41" t="e" cm="1">
        <f t="array" aca="1" ref="J123" ca="1">J$96*INDEX(INDIRECT("country"&amp;"["&amp;J$95&amp; "]"),'Country performance'!$A68)</f>
        <v>#REF!</v>
      </c>
      <c r="K123" s="41" t="e" cm="1">
        <f t="array" aca="1" ref="K123" ca="1">K$96*INDEX(INDIRECT("country"&amp;"["&amp;K$95&amp; "]"),'Country performance'!$A68)</f>
        <v>#REF!</v>
      </c>
      <c r="L123" s="41" t="e" cm="1">
        <f t="array" aca="1" ref="L123" ca="1">L$96*INDEX(INDIRECT("country"&amp;"["&amp;L$95&amp; "]"),'Country performance'!$A68)</f>
        <v>#REF!</v>
      </c>
      <c r="M123" s="41" t="e" cm="1">
        <f t="array" aca="1" ref="M123" ca="1">M$96*INDEX(INDIRECT("country"&amp;"["&amp;M$95&amp; "]"),'Country performance'!$A68)</f>
        <v>#REF!</v>
      </c>
      <c r="N123" s="41" t="e" cm="1">
        <f t="array" aca="1" ref="N123" ca="1">N$96*INDEX(INDIRECT("country"&amp;"["&amp;N$95&amp; "]"),'Country performance'!$A68)</f>
        <v>#REF!</v>
      </c>
      <c r="O123" s="41" t="e" cm="1">
        <f t="array" aca="1" ref="O123" ca="1">O$96*INDEX(INDIRECT("country"&amp;"["&amp;O$95&amp; "]"),'Country performance'!$A68)</f>
        <v>#REF!</v>
      </c>
      <c r="P123" s="41" t="e" cm="1">
        <f t="array" aca="1" ref="P123" ca="1">P$96*INDEX(INDIRECT("country"&amp;"["&amp;P$95&amp; "]"),'Country performance'!$A68)</f>
        <v>#REF!</v>
      </c>
      <c r="Q123" s="41" t="e" cm="1">
        <f t="array" aca="1" ref="Q123" ca="1">Q$96*INDEX(INDIRECT("country"&amp;"["&amp;Q$95&amp; "]"),'Country performance'!$A68)</f>
        <v>#REF!</v>
      </c>
      <c r="R123" t="s">
        <v>662</v>
      </c>
      <c r="S123" s="36">
        <f t="shared" ca="1" si="36"/>
        <v>0</v>
      </c>
      <c r="T123" s="43">
        <f t="shared" ca="1" si="33"/>
        <v>1</v>
      </c>
      <c r="U123">
        <f t="shared" ref="U123:AG137" ca="1" si="39">IFERROR((E123/E123-1),E$96)</f>
        <v>0</v>
      </c>
      <c r="V123">
        <f t="shared" ca="1" si="39"/>
        <v>0</v>
      </c>
      <c r="W123">
        <f t="shared" ca="1" si="39"/>
        <v>0</v>
      </c>
      <c r="X123">
        <f t="shared" ca="1" si="39"/>
        <v>0</v>
      </c>
      <c r="Y123">
        <f t="shared" ca="1" si="39"/>
        <v>0</v>
      </c>
      <c r="Z123">
        <f t="shared" ca="1" si="39"/>
        <v>0</v>
      </c>
      <c r="AA123">
        <f t="shared" ca="1" si="39"/>
        <v>0</v>
      </c>
      <c r="AB123">
        <f t="shared" ca="1" si="39"/>
        <v>0</v>
      </c>
      <c r="AC123">
        <f t="shared" ca="1" si="39"/>
        <v>0</v>
      </c>
      <c r="AD123">
        <f t="shared" ca="1" si="39"/>
        <v>0</v>
      </c>
      <c r="AE123">
        <f t="shared" ca="1" si="39"/>
        <v>0</v>
      </c>
      <c r="AF123">
        <f t="shared" ca="1" si="39"/>
        <v>0</v>
      </c>
      <c r="AG123">
        <f t="shared" ca="1" si="39"/>
        <v>0</v>
      </c>
      <c r="AI123" s="40"/>
    </row>
    <row r="124" spans="1:35">
      <c r="A124" s="41">
        <f t="shared" ca="1" si="38"/>
        <v>40.5</v>
      </c>
      <c r="B124" s="42"/>
      <c r="C124" s="71">
        <f t="shared" ca="1" si="27"/>
        <v>1</v>
      </c>
      <c r="D124" s="30" t="str">
        <f>'Country performance'!B28</f>
        <v>EPI Protected Area Representativeness Index (2024)</v>
      </c>
      <c r="E124" s="41" cm="1">
        <f t="array" aca="1" ref="E124" ca="1">E$96*INDEX(INDIRECT("country"&amp;"["&amp;E$95&amp; "]"),'Country performance'!$A70)</f>
        <v>40.5</v>
      </c>
      <c r="F124" s="41" t="e" cm="1">
        <f t="array" aca="1" ref="F124" ca="1">F$96*INDEX(INDIRECT("country"&amp;"["&amp;F$95&amp; "]"),'Country performance'!$A69)</f>
        <v>#REF!</v>
      </c>
      <c r="G124" s="41" t="e" cm="1">
        <f t="array" aca="1" ref="G124" ca="1">G$96*INDEX(INDIRECT("country"&amp;"["&amp;G$95&amp; "]"),'Country performance'!$A69)</f>
        <v>#REF!</v>
      </c>
      <c r="H124" s="41" t="e" cm="1">
        <f t="array" aca="1" ref="H124" ca="1">H$96*INDEX(INDIRECT("country"&amp;"["&amp;H$95&amp; "]"),'Country performance'!$A69)</f>
        <v>#REF!</v>
      </c>
      <c r="I124" s="41" t="e" cm="1">
        <f t="array" aca="1" ref="I124" ca="1">I$96*INDEX(INDIRECT("country"&amp;"["&amp;I$95&amp; "]"),'Country performance'!$A69)</f>
        <v>#REF!</v>
      </c>
      <c r="J124" s="41" t="e" cm="1">
        <f t="array" aca="1" ref="J124" ca="1">J$96*INDEX(INDIRECT("country"&amp;"["&amp;J$95&amp; "]"),'Country performance'!$A69)</f>
        <v>#REF!</v>
      </c>
      <c r="K124" s="41" t="e" cm="1">
        <f t="array" aca="1" ref="K124" ca="1">K$96*INDEX(INDIRECT("country"&amp;"["&amp;K$95&amp; "]"),'Country performance'!$A69)</f>
        <v>#REF!</v>
      </c>
      <c r="L124" s="41" t="e" cm="1">
        <f t="array" aca="1" ref="L124" ca="1">L$96*INDEX(INDIRECT("country"&amp;"["&amp;L$95&amp; "]"),'Country performance'!$A69)</f>
        <v>#REF!</v>
      </c>
      <c r="M124" s="41" t="e" cm="1">
        <f t="array" aca="1" ref="M124" ca="1">M$96*INDEX(INDIRECT("country"&amp;"["&amp;M$95&amp; "]"),'Country performance'!$A69)</f>
        <v>#REF!</v>
      </c>
      <c r="N124" s="41" t="e" cm="1">
        <f t="array" aca="1" ref="N124" ca="1">N$96*INDEX(INDIRECT("country"&amp;"["&amp;N$95&amp; "]"),'Country performance'!$A69)</f>
        <v>#REF!</v>
      </c>
      <c r="O124" s="41" t="e" cm="1">
        <f t="array" aca="1" ref="O124" ca="1">O$96*INDEX(INDIRECT("country"&amp;"["&amp;O$95&amp; "]"),'Country performance'!$A69)</f>
        <v>#REF!</v>
      </c>
      <c r="P124" s="41" t="e" cm="1">
        <f t="array" aca="1" ref="P124" ca="1">P$96*INDEX(INDIRECT("country"&amp;"["&amp;P$95&amp; "]"),'Country performance'!$A69)</f>
        <v>#REF!</v>
      </c>
      <c r="Q124" s="41" t="e" cm="1">
        <f t="array" aca="1" ref="Q124" ca="1">Q$96*INDEX(INDIRECT("country"&amp;"["&amp;Q$95&amp; "]"),'Country performance'!$A69)</f>
        <v>#REF!</v>
      </c>
      <c r="R124" t="s">
        <v>662</v>
      </c>
      <c r="S124" s="36">
        <f t="shared" ca="1" si="36"/>
        <v>0</v>
      </c>
      <c r="T124" s="43">
        <f t="shared" ca="1" si="33"/>
        <v>1</v>
      </c>
      <c r="U124">
        <f t="shared" ca="1" si="39"/>
        <v>0</v>
      </c>
      <c r="V124">
        <f t="shared" ca="1" si="39"/>
        <v>0</v>
      </c>
      <c r="W124">
        <f t="shared" ca="1" si="39"/>
        <v>0</v>
      </c>
      <c r="X124">
        <f t="shared" ca="1" si="39"/>
        <v>0</v>
      </c>
      <c r="Y124">
        <f t="shared" ca="1" si="39"/>
        <v>0</v>
      </c>
      <c r="Z124">
        <f t="shared" ca="1" si="39"/>
        <v>0</v>
      </c>
      <c r="AA124">
        <f t="shared" ca="1" si="39"/>
        <v>0</v>
      </c>
      <c r="AB124">
        <f t="shared" ca="1" si="39"/>
        <v>0</v>
      </c>
      <c r="AC124">
        <f t="shared" ca="1" si="39"/>
        <v>0</v>
      </c>
      <c r="AD124">
        <f t="shared" ca="1" si="39"/>
        <v>0</v>
      </c>
      <c r="AE124">
        <f t="shared" ca="1" si="39"/>
        <v>0</v>
      </c>
      <c r="AF124">
        <f t="shared" ca="1" si="39"/>
        <v>0</v>
      </c>
      <c r="AG124">
        <f t="shared" ca="1" si="39"/>
        <v>0</v>
      </c>
      <c r="AI124" s="40"/>
    </row>
    <row r="125" spans="1:35">
      <c r="A125" s="41">
        <f t="shared" ca="1" si="38"/>
        <v>52.6</v>
      </c>
      <c r="B125" s="42"/>
      <c r="C125" s="71">
        <f t="shared" ca="1" si="27"/>
        <v>1</v>
      </c>
      <c r="D125" s="30" t="str">
        <f>'Country performance'!B29</f>
        <v>EPI Marine Protected Areas (2024)</v>
      </c>
      <c r="E125" s="41" cm="1">
        <f t="array" aca="1" ref="E125" ca="1">E$96*INDEX(INDIRECT("country"&amp;"["&amp;E$95&amp; "]"),'Country performance'!$A71)</f>
        <v>52.6</v>
      </c>
      <c r="F125" s="41" t="e" cm="1">
        <f t="array" aca="1" ref="F125" ca="1">F$96*INDEX(INDIRECT("country"&amp;"["&amp;F$95&amp; "]"),'Country performance'!$A70)</f>
        <v>#REF!</v>
      </c>
      <c r="G125" s="41" t="e" cm="1">
        <f t="array" aca="1" ref="G125" ca="1">G$96*INDEX(INDIRECT("country"&amp;"["&amp;G$95&amp; "]"),'Country performance'!$A70)</f>
        <v>#REF!</v>
      </c>
      <c r="H125" s="41" t="e" cm="1">
        <f t="array" aca="1" ref="H125" ca="1">H$96*INDEX(INDIRECT("country"&amp;"["&amp;H$95&amp; "]"),'Country performance'!$A70)</f>
        <v>#REF!</v>
      </c>
      <c r="I125" s="41" t="e" cm="1">
        <f t="array" aca="1" ref="I125" ca="1">I$96*INDEX(INDIRECT("country"&amp;"["&amp;I$95&amp; "]"),'Country performance'!$A70)</f>
        <v>#REF!</v>
      </c>
      <c r="J125" s="41" t="e" cm="1">
        <f t="array" aca="1" ref="J125" ca="1">J$96*INDEX(INDIRECT("country"&amp;"["&amp;J$95&amp; "]"),'Country performance'!$A70)</f>
        <v>#REF!</v>
      </c>
      <c r="K125" s="41" t="e" cm="1">
        <f t="array" aca="1" ref="K125" ca="1">K$96*INDEX(INDIRECT("country"&amp;"["&amp;K$95&amp; "]"),'Country performance'!$A70)</f>
        <v>#REF!</v>
      </c>
      <c r="L125" s="41" t="e" cm="1">
        <f t="array" aca="1" ref="L125" ca="1">L$96*INDEX(INDIRECT("country"&amp;"["&amp;L$95&amp; "]"),'Country performance'!$A70)</f>
        <v>#REF!</v>
      </c>
      <c r="M125" s="41" t="e" cm="1">
        <f t="array" aca="1" ref="M125" ca="1">M$96*INDEX(INDIRECT("country"&amp;"["&amp;M$95&amp; "]"),'Country performance'!$A70)</f>
        <v>#REF!</v>
      </c>
      <c r="N125" s="41" t="e" cm="1">
        <f t="array" aca="1" ref="N125" ca="1">N$96*INDEX(INDIRECT("country"&amp;"["&amp;N$95&amp; "]"),'Country performance'!$A70)</f>
        <v>#REF!</v>
      </c>
      <c r="O125" s="41" t="e" cm="1">
        <f t="array" aca="1" ref="O125" ca="1">O$96*INDEX(INDIRECT("country"&amp;"["&amp;O$95&amp; "]"),'Country performance'!$A70)</f>
        <v>#REF!</v>
      </c>
      <c r="P125" s="41" t="e" cm="1">
        <f t="array" aca="1" ref="P125" ca="1">P$96*INDEX(INDIRECT("country"&amp;"["&amp;P$95&amp; "]"),'Country performance'!$A70)</f>
        <v>#REF!</v>
      </c>
      <c r="Q125" s="41" t="e" cm="1">
        <f t="array" aca="1" ref="Q125" ca="1">Q$96*INDEX(INDIRECT("country"&amp;"["&amp;Q$95&amp; "]"),'Country performance'!$A70)</f>
        <v>#REF!</v>
      </c>
      <c r="R125" t="s">
        <v>662</v>
      </c>
      <c r="S125" s="36">
        <f t="shared" ca="1" si="36"/>
        <v>0</v>
      </c>
      <c r="T125" s="43">
        <f t="shared" ca="1" si="33"/>
        <v>1</v>
      </c>
      <c r="U125">
        <f t="shared" ca="1" si="39"/>
        <v>0</v>
      </c>
      <c r="V125">
        <f t="shared" ca="1" si="39"/>
        <v>0</v>
      </c>
      <c r="W125">
        <f t="shared" ca="1" si="39"/>
        <v>0</v>
      </c>
      <c r="X125">
        <f t="shared" ca="1" si="39"/>
        <v>0</v>
      </c>
      <c r="Y125">
        <f t="shared" ca="1" si="39"/>
        <v>0</v>
      </c>
      <c r="Z125">
        <f t="shared" ca="1" si="39"/>
        <v>0</v>
      </c>
      <c r="AA125">
        <f t="shared" ca="1" si="39"/>
        <v>0</v>
      </c>
      <c r="AB125">
        <f t="shared" ca="1" si="39"/>
        <v>0</v>
      </c>
      <c r="AC125">
        <f t="shared" ca="1" si="39"/>
        <v>0</v>
      </c>
      <c r="AD125">
        <f t="shared" ca="1" si="39"/>
        <v>0</v>
      </c>
      <c r="AE125">
        <f t="shared" ca="1" si="39"/>
        <v>0</v>
      </c>
      <c r="AF125">
        <f t="shared" ca="1" si="39"/>
        <v>0</v>
      </c>
      <c r="AG125">
        <f t="shared" ca="1" si="39"/>
        <v>0</v>
      </c>
      <c r="AI125" s="40"/>
    </row>
    <row r="126" spans="1:35">
      <c r="A126" s="41">
        <f t="shared" ca="1" si="38"/>
        <v>35.700000000000003</v>
      </c>
      <c r="B126" s="42"/>
      <c r="C126" s="71">
        <f t="shared" ca="1" si="27"/>
        <v>1</v>
      </c>
      <c r="D126" s="30" t="str">
        <f>'Country performance'!B30</f>
        <v>EPI Terrestrial Protected Areas (2024)</v>
      </c>
      <c r="E126" s="41" cm="1">
        <f t="array" aca="1" ref="E126" ca="1">E$96*INDEX(INDIRECT("country"&amp;"["&amp;E$95&amp; "]"),'Country performance'!$A72)</f>
        <v>35.700000000000003</v>
      </c>
      <c r="F126" s="41" t="e" cm="1">
        <f t="array" aca="1" ref="F126" ca="1">F$96*INDEX(INDIRECT("country"&amp;"["&amp;F$95&amp; "]"),'Country performance'!$A71)</f>
        <v>#REF!</v>
      </c>
      <c r="G126" s="41" t="e" cm="1">
        <f t="array" aca="1" ref="G126" ca="1">G$96*INDEX(INDIRECT("country"&amp;"["&amp;G$95&amp; "]"),'Country performance'!$A71)</f>
        <v>#REF!</v>
      </c>
      <c r="H126" s="41" t="e" cm="1">
        <f t="array" aca="1" ref="H126" ca="1">H$96*INDEX(INDIRECT("country"&amp;"["&amp;H$95&amp; "]"),'Country performance'!$A71)</f>
        <v>#REF!</v>
      </c>
      <c r="I126" s="41" t="e" cm="1">
        <f t="array" aca="1" ref="I126" ca="1">I$96*INDEX(INDIRECT("country"&amp;"["&amp;I$95&amp; "]"),'Country performance'!$A71)</f>
        <v>#REF!</v>
      </c>
      <c r="J126" s="41" t="e" cm="1">
        <f t="array" aca="1" ref="J126" ca="1">J$96*INDEX(INDIRECT("country"&amp;"["&amp;J$95&amp; "]"),'Country performance'!$A71)</f>
        <v>#REF!</v>
      </c>
      <c r="K126" s="41" t="e" cm="1">
        <f t="array" aca="1" ref="K126" ca="1">K$96*INDEX(INDIRECT("country"&amp;"["&amp;K$95&amp; "]"),'Country performance'!$A71)</f>
        <v>#REF!</v>
      </c>
      <c r="L126" s="41" t="e" cm="1">
        <f t="array" aca="1" ref="L126" ca="1">L$96*INDEX(INDIRECT("country"&amp;"["&amp;L$95&amp; "]"),'Country performance'!$A71)</f>
        <v>#REF!</v>
      </c>
      <c r="M126" s="41" t="e" cm="1">
        <f t="array" aca="1" ref="M126" ca="1">M$96*INDEX(INDIRECT("country"&amp;"["&amp;M$95&amp; "]"),'Country performance'!$A71)</f>
        <v>#REF!</v>
      </c>
      <c r="N126" s="41" t="e" cm="1">
        <f t="array" aca="1" ref="N126" ca="1">N$96*INDEX(INDIRECT("country"&amp;"["&amp;N$95&amp; "]"),'Country performance'!$A71)</f>
        <v>#REF!</v>
      </c>
      <c r="O126" s="41" t="e" cm="1">
        <f t="array" aca="1" ref="O126" ca="1">O$96*INDEX(INDIRECT("country"&amp;"["&amp;O$95&amp; "]"),'Country performance'!$A71)</f>
        <v>#REF!</v>
      </c>
      <c r="P126" s="41" t="e" cm="1">
        <f t="array" aca="1" ref="P126" ca="1">P$96*INDEX(INDIRECT("country"&amp;"["&amp;P$95&amp; "]"),'Country performance'!$A71)</f>
        <v>#REF!</v>
      </c>
      <c r="Q126" s="41" t="e" cm="1">
        <f t="array" aca="1" ref="Q126" ca="1">Q$96*INDEX(INDIRECT("country"&amp;"["&amp;Q$95&amp; "]"),'Country performance'!$A71)</f>
        <v>#REF!</v>
      </c>
      <c r="R126" t="s">
        <v>662</v>
      </c>
      <c r="S126" s="36">
        <f t="shared" ca="1" si="36"/>
        <v>0</v>
      </c>
      <c r="T126" s="43">
        <f t="shared" ca="1" si="33"/>
        <v>1</v>
      </c>
      <c r="U126">
        <f t="shared" ca="1" si="39"/>
        <v>0</v>
      </c>
      <c r="V126">
        <f t="shared" ca="1" si="39"/>
        <v>0</v>
      </c>
      <c r="W126">
        <f t="shared" ca="1" si="39"/>
        <v>0</v>
      </c>
      <c r="X126">
        <f t="shared" ca="1" si="39"/>
        <v>0</v>
      </c>
      <c r="Y126">
        <f t="shared" ca="1" si="39"/>
        <v>0</v>
      </c>
      <c r="Z126">
        <f t="shared" ca="1" si="39"/>
        <v>0</v>
      </c>
      <c r="AA126">
        <f t="shared" ca="1" si="39"/>
        <v>0</v>
      </c>
      <c r="AB126">
        <f t="shared" ca="1" si="39"/>
        <v>0</v>
      </c>
      <c r="AC126">
        <f t="shared" ca="1" si="39"/>
        <v>0</v>
      </c>
      <c r="AD126">
        <f t="shared" ca="1" si="39"/>
        <v>0</v>
      </c>
      <c r="AE126">
        <f t="shared" ca="1" si="39"/>
        <v>0</v>
      </c>
      <c r="AF126">
        <f t="shared" ca="1" si="39"/>
        <v>0</v>
      </c>
      <c r="AG126">
        <f t="shared" ca="1" si="39"/>
        <v>0</v>
      </c>
      <c r="AI126" s="40"/>
    </row>
    <row r="127" spans="1:35">
      <c r="A127" s="41">
        <f t="shared" ca="1" si="38"/>
        <v>0</v>
      </c>
      <c r="B127" s="42"/>
      <c r="C127" s="71">
        <f t="shared" ca="1" si="27"/>
        <v>0</v>
      </c>
      <c r="D127" s="30" t="str">
        <f>'Country performance'!B31</f>
        <v>Forced labour per country per sector (SHDB)</v>
      </c>
      <c r="E127" s="41" t="e" cm="1">
        <f t="array" aca="1" ref="E127" ca="1">E$96*INDEX(INDIRECT("country"&amp;"["&amp;E$95&amp; "]"),'Country performance'!$A73)</f>
        <v>#VALUE!</v>
      </c>
      <c r="F127" s="41" t="e" cm="1">
        <f t="array" aca="1" ref="F127" ca="1">F$96*INDEX(INDIRECT("country"&amp;"["&amp;F$95&amp; "]"),'Country performance'!$A72)</f>
        <v>#REF!</v>
      </c>
      <c r="G127" s="41" t="e" cm="1">
        <f t="array" aca="1" ref="G127" ca="1">G$96*INDEX(INDIRECT("country"&amp;"["&amp;G$95&amp; "]"),'Country performance'!$A72)</f>
        <v>#REF!</v>
      </c>
      <c r="H127" s="41" t="e" cm="1">
        <f t="array" aca="1" ref="H127" ca="1">H$96*INDEX(INDIRECT("country"&amp;"["&amp;H$95&amp; "]"),'Country performance'!$A72)</f>
        <v>#REF!</v>
      </c>
      <c r="I127" s="41" t="e" cm="1">
        <f t="array" aca="1" ref="I127" ca="1">I$96*INDEX(INDIRECT("country"&amp;"["&amp;I$95&amp; "]"),'Country performance'!$A72)</f>
        <v>#REF!</v>
      </c>
      <c r="J127" s="41" t="e" cm="1">
        <f t="array" aca="1" ref="J127" ca="1">J$96*INDEX(INDIRECT("country"&amp;"["&amp;J$95&amp; "]"),'Country performance'!$A72)</f>
        <v>#REF!</v>
      </c>
      <c r="K127" s="41" t="e" cm="1">
        <f t="array" aca="1" ref="K127" ca="1">K$96*INDEX(INDIRECT("country"&amp;"["&amp;K$95&amp; "]"),'Country performance'!$A72)</f>
        <v>#REF!</v>
      </c>
      <c r="L127" s="41" t="e" cm="1">
        <f t="array" aca="1" ref="L127" ca="1">L$96*INDEX(INDIRECT("country"&amp;"["&amp;L$95&amp; "]"),'Country performance'!$A72)</f>
        <v>#REF!</v>
      </c>
      <c r="M127" s="41" t="e" cm="1">
        <f t="array" aca="1" ref="M127" ca="1">M$96*INDEX(INDIRECT("country"&amp;"["&amp;M$95&amp; "]"),'Country performance'!$A72)</f>
        <v>#REF!</v>
      </c>
      <c r="N127" s="41" t="e" cm="1">
        <f t="array" aca="1" ref="N127" ca="1">N$96*INDEX(INDIRECT("country"&amp;"["&amp;N$95&amp; "]"),'Country performance'!$A72)</f>
        <v>#REF!</v>
      </c>
      <c r="O127" s="41" t="e" cm="1">
        <f t="array" aca="1" ref="O127" ca="1">O$96*INDEX(INDIRECT("country"&amp;"["&amp;O$95&amp; "]"),'Country performance'!$A72)</f>
        <v>#REF!</v>
      </c>
      <c r="P127" s="41" t="e" cm="1">
        <f t="array" aca="1" ref="P127" ca="1">P$96*INDEX(INDIRECT("country"&amp;"["&amp;P$95&amp; "]"),'Country performance'!$A72)</f>
        <v>#REF!</v>
      </c>
      <c r="Q127" s="41" t="e" cm="1">
        <f t="array" aca="1" ref="Q127" ca="1">Q$96*INDEX(INDIRECT("country"&amp;"["&amp;Q$95&amp; "]"),'Country performance'!$A72)</f>
        <v>#REF!</v>
      </c>
      <c r="R127" t="s">
        <v>662</v>
      </c>
      <c r="S127" s="36">
        <f t="shared" ca="1" si="36"/>
        <v>1</v>
      </c>
      <c r="T127" s="43">
        <f t="shared" ca="1" si="33"/>
        <v>0</v>
      </c>
      <c r="U127">
        <f t="shared" ca="1" si="39"/>
        <v>1</v>
      </c>
      <c r="V127">
        <f t="shared" ca="1" si="39"/>
        <v>0</v>
      </c>
      <c r="W127">
        <f t="shared" ca="1" si="39"/>
        <v>0</v>
      </c>
      <c r="X127">
        <f t="shared" ca="1" si="39"/>
        <v>0</v>
      </c>
      <c r="Y127">
        <f t="shared" ca="1" si="39"/>
        <v>0</v>
      </c>
      <c r="Z127">
        <f t="shared" ca="1" si="39"/>
        <v>0</v>
      </c>
      <c r="AA127">
        <f t="shared" ca="1" si="39"/>
        <v>0</v>
      </c>
      <c r="AB127">
        <f t="shared" ca="1" si="39"/>
        <v>0</v>
      </c>
      <c r="AC127">
        <f t="shared" ca="1" si="39"/>
        <v>0</v>
      </c>
      <c r="AD127">
        <f t="shared" ca="1" si="39"/>
        <v>0</v>
      </c>
      <c r="AE127">
        <f t="shared" ca="1" si="39"/>
        <v>0</v>
      </c>
      <c r="AF127">
        <f t="shared" ca="1" si="39"/>
        <v>0</v>
      </c>
      <c r="AG127">
        <f t="shared" ca="1" si="39"/>
        <v>0</v>
      </c>
      <c r="AI127" s="40"/>
    </row>
    <row r="128" spans="1:35">
      <c r="A128" s="41">
        <f t="shared" ca="1" si="38"/>
        <v>0</v>
      </c>
      <c r="B128" s="42"/>
      <c r="C128" s="71">
        <f t="shared" ca="1" si="27"/>
        <v>0</v>
      </c>
      <c r="D128" s="30" t="str">
        <f>'Country performance'!B32</f>
        <v>High conflict zones per country per sector (SHDB)</v>
      </c>
      <c r="E128" s="41" t="e" cm="1">
        <f t="array" aca="1" ref="E128" ca="1">E$96*INDEX(INDIRECT("country"&amp;"["&amp;E$95&amp; "]"),'Country performance'!$A74)</f>
        <v>#VALUE!</v>
      </c>
      <c r="F128" s="41" t="e" cm="1">
        <f t="array" aca="1" ref="F128" ca="1">F$96*INDEX(INDIRECT("country"&amp;"["&amp;F$95&amp; "]"),'Country performance'!$A73)</f>
        <v>#REF!</v>
      </c>
      <c r="G128" s="41" t="e" cm="1">
        <f t="array" aca="1" ref="G128" ca="1">G$96*INDEX(INDIRECT("country"&amp;"["&amp;G$95&amp; "]"),'Country performance'!$A73)</f>
        <v>#REF!</v>
      </c>
      <c r="H128" s="41" t="e" cm="1">
        <f t="array" aca="1" ref="H128" ca="1">H$96*INDEX(INDIRECT("country"&amp;"["&amp;H$95&amp; "]"),'Country performance'!$A73)</f>
        <v>#REF!</v>
      </c>
      <c r="I128" s="41" t="e" cm="1">
        <f t="array" aca="1" ref="I128" ca="1">I$96*INDEX(INDIRECT("country"&amp;"["&amp;I$95&amp; "]"),'Country performance'!$A73)</f>
        <v>#REF!</v>
      </c>
      <c r="J128" s="41" t="e" cm="1">
        <f t="array" aca="1" ref="J128" ca="1">J$96*INDEX(INDIRECT("country"&amp;"["&amp;J$95&amp; "]"),'Country performance'!$A73)</f>
        <v>#REF!</v>
      </c>
      <c r="K128" s="41" t="e" cm="1">
        <f t="array" aca="1" ref="K128" ca="1">K$96*INDEX(INDIRECT("country"&amp;"["&amp;K$95&amp; "]"),'Country performance'!$A73)</f>
        <v>#REF!</v>
      </c>
      <c r="L128" s="41" t="e" cm="1">
        <f t="array" aca="1" ref="L128" ca="1">L$96*INDEX(INDIRECT("country"&amp;"["&amp;L$95&amp; "]"),'Country performance'!$A73)</f>
        <v>#REF!</v>
      </c>
      <c r="M128" s="41" t="e" cm="1">
        <f t="array" aca="1" ref="M128" ca="1">M$96*INDEX(INDIRECT("country"&amp;"["&amp;M$95&amp; "]"),'Country performance'!$A73)</f>
        <v>#REF!</v>
      </c>
      <c r="N128" s="41" t="e" cm="1">
        <f t="array" aca="1" ref="N128" ca="1">N$96*INDEX(INDIRECT("country"&amp;"["&amp;N$95&amp; "]"),'Country performance'!$A73)</f>
        <v>#REF!</v>
      </c>
      <c r="O128" s="41" t="e" cm="1">
        <f t="array" aca="1" ref="O128" ca="1">O$96*INDEX(INDIRECT("country"&amp;"["&amp;O$95&amp; "]"),'Country performance'!$A73)</f>
        <v>#REF!</v>
      </c>
      <c r="P128" s="41" t="e" cm="1">
        <f t="array" aca="1" ref="P128" ca="1">P$96*INDEX(INDIRECT("country"&amp;"["&amp;P$95&amp; "]"),'Country performance'!$A73)</f>
        <v>#REF!</v>
      </c>
      <c r="Q128" s="41" t="e" cm="1">
        <f t="array" aca="1" ref="Q128" ca="1">Q$96*INDEX(INDIRECT("country"&amp;"["&amp;Q$95&amp; "]"),'Country performance'!$A73)</f>
        <v>#REF!</v>
      </c>
      <c r="R128" t="s">
        <v>662</v>
      </c>
      <c r="S128" s="36">
        <f t="shared" ca="1" si="36"/>
        <v>1</v>
      </c>
      <c r="T128" s="43">
        <f t="shared" ca="1" si="33"/>
        <v>0</v>
      </c>
      <c r="U128">
        <f t="shared" ca="1" si="39"/>
        <v>1</v>
      </c>
      <c r="V128">
        <f t="shared" ca="1" si="39"/>
        <v>0</v>
      </c>
      <c r="W128">
        <f t="shared" ca="1" si="39"/>
        <v>0</v>
      </c>
      <c r="X128">
        <f t="shared" ca="1" si="39"/>
        <v>0</v>
      </c>
      <c r="Y128">
        <f t="shared" ca="1" si="39"/>
        <v>0</v>
      </c>
      <c r="Z128">
        <f t="shared" ca="1" si="39"/>
        <v>0</v>
      </c>
      <c r="AA128">
        <f t="shared" ca="1" si="39"/>
        <v>0</v>
      </c>
      <c r="AB128">
        <f t="shared" ca="1" si="39"/>
        <v>0</v>
      </c>
      <c r="AC128">
        <f t="shared" ca="1" si="39"/>
        <v>0</v>
      </c>
      <c r="AD128">
        <f t="shared" ca="1" si="39"/>
        <v>0</v>
      </c>
      <c r="AE128">
        <f t="shared" ca="1" si="39"/>
        <v>0</v>
      </c>
      <c r="AF128">
        <f t="shared" ca="1" si="39"/>
        <v>0</v>
      </c>
      <c r="AG128">
        <f t="shared" ca="1" si="39"/>
        <v>0</v>
      </c>
      <c r="AI128" s="40"/>
    </row>
    <row r="129" spans="1:35">
      <c r="A129" s="41">
        <f t="shared" ca="1" si="38"/>
        <v>0</v>
      </c>
      <c r="B129" s="42"/>
      <c r="C129" s="71">
        <f t="shared" ca="1" si="27"/>
        <v>0</v>
      </c>
      <c r="D129" s="30" t="str">
        <f>'Country performance'!B33</f>
        <v>Child labour per country per sector (SHDB) (2010-2019)</v>
      </c>
      <c r="E129" s="41" t="e" cm="1">
        <f t="array" aca="1" ref="E129" ca="1">E$96*INDEX(INDIRECT("country"&amp;"["&amp;E$95&amp; "]"),'Country performance'!$A75)</f>
        <v>#VALUE!</v>
      </c>
      <c r="F129" s="41" t="e" cm="1">
        <f t="array" aca="1" ref="F129" ca="1">F$96*INDEX(INDIRECT("country"&amp;"["&amp;F$95&amp; "]"),'Country performance'!$A74)</f>
        <v>#REF!</v>
      </c>
      <c r="G129" s="41" t="e" cm="1">
        <f t="array" aca="1" ref="G129" ca="1">G$96*INDEX(INDIRECT("country"&amp;"["&amp;G$95&amp; "]"),'Country performance'!$A74)</f>
        <v>#REF!</v>
      </c>
      <c r="H129" s="41" t="e" cm="1">
        <f t="array" aca="1" ref="H129" ca="1">H$96*INDEX(INDIRECT("country"&amp;"["&amp;H$95&amp; "]"),'Country performance'!$A74)</f>
        <v>#REF!</v>
      </c>
      <c r="I129" s="41" t="e" cm="1">
        <f t="array" aca="1" ref="I129" ca="1">I$96*INDEX(INDIRECT("country"&amp;"["&amp;I$95&amp; "]"),'Country performance'!$A74)</f>
        <v>#REF!</v>
      </c>
      <c r="J129" s="41" t="e" cm="1">
        <f t="array" aca="1" ref="J129" ca="1">J$96*INDEX(INDIRECT("country"&amp;"["&amp;J$95&amp; "]"),'Country performance'!$A74)</f>
        <v>#REF!</v>
      </c>
      <c r="K129" s="41" t="e" cm="1">
        <f t="array" aca="1" ref="K129" ca="1">K$96*INDEX(INDIRECT("country"&amp;"["&amp;K$95&amp; "]"),'Country performance'!$A74)</f>
        <v>#REF!</v>
      </c>
      <c r="L129" s="41" t="e" cm="1">
        <f t="array" aca="1" ref="L129" ca="1">L$96*INDEX(INDIRECT("country"&amp;"["&amp;L$95&amp; "]"),'Country performance'!$A74)</f>
        <v>#REF!</v>
      </c>
      <c r="M129" s="41" t="e" cm="1">
        <f t="array" aca="1" ref="M129" ca="1">M$96*INDEX(INDIRECT("country"&amp;"["&amp;M$95&amp; "]"),'Country performance'!$A74)</f>
        <v>#REF!</v>
      </c>
      <c r="N129" s="41" t="e" cm="1">
        <f t="array" aca="1" ref="N129" ca="1">N$96*INDEX(INDIRECT("country"&amp;"["&amp;N$95&amp; "]"),'Country performance'!$A74)</f>
        <v>#REF!</v>
      </c>
      <c r="O129" s="41" t="e" cm="1">
        <f t="array" aca="1" ref="O129" ca="1">O$96*INDEX(INDIRECT("country"&amp;"["&amp;O$95&amp; "]"),'Country performance'!$A74)</f>
        <v>#REF!</v>
      </c>
      <c r="P129" s="41" t="e" cm="1">
        <f t="array" aca="1" ref="P129" ca="1">P$96*INDEX(INDIRECT("country"&amp;"["&amp;P$95&amp; "]"),'Country performance'!$A74)</f>
        <v>#REF!</v>
      </c>
      <c r="Q129" s="41" t="e" cm="1">
        <f t="array" aca="1" ref="Q129" ca="1">Q$96*INDEX(INDIRECT("country"&amp;"["&amp;Q$95&amp; "]"),'Country performance'!$A74)</f>
        <v>#REF!</v>
      </c>
      <c r="R129" t="s">
        <v>662</v>
      </c>
      <c r="S129" s="36">
        <f t="shared" ca="1" si="36"/>
        <v>1</v>
      </c>
      <c r="T129" s="43">
        <f t="shared" ca="1" si="33"/>
        <v>0</v>
      </c>
      <c r="U129">
        <f t="shared" ca="1" si="39"/>
        <v>1</v>
      </c>
      <c r="V129">
        <f t="shared" ca="1" si="39"/>
        <v>0</v>
      </c>
      <c r="W129">
        <f t="shared" ca="1" si="39"/>
        <v>0</v>
      </c>
      <c r="X129">
        <f t="shared" ca="1" si="39"/>
        <v>0</v>
      </c>
      <c r="Y129">
        <f t="shared" ca="1" si="39"/>
        <v>0</v>
      </c>
      <c r="Z129">
        <f t="shared" ca="1" si="39"/>
        <v>0</v>
      </c>
      <c r="AA129">
        <f t="shared" ca="1" si="39"/>
        <v>0</v>
      </c>
      <c r="AB129">
        <f t="shared" ca="1" si="39"/>
        <v>0</v>
      </c>
      <c r="AC129">
        <f t="shared" ca="1" si="39"/>
        <v>0</v>
      </c>
      <c r="AD129">
        <f t="shared" ca="1" si="39"/>
        <v>0</v>
      </c>
      <c r="AE129">
        <f t="shared" ca="1" si="39"/>
        <v>0</v>
      </c>
      <c r="AF129">
        <f t="shared" ca="1" si="39"/>
        <v>0</v>
      </c>
      <c r="AG129">
        <f t="shared" ca="1" si="39"/>
        <v>0</v>
      </c>
      <c r="AI129" s="40"/>
    </row>
    <row r="130" spans="1:35">
      <c r="A130" s="41">
        <f t="shared" ca="1" si="38"/>
        <v>24.299999999999997</v>
      </c>
      <c r="B130" s="42"/>
      <c r="C130" s="71">
        <f t="shared" ca="1" si="27"/>
        <v>1</v>
      </c>
      <c r="D130" s="30" t="str">
        <f>'Country performance'!B34</f>
        <v>Food Security Index (FSI) (2022)</v>
      </c>
      <c r="E130" s="41" cm="1">
        <f t="array" aca="1" ref="E130" ca="1">E$96*INDEX(INDIRECT("country"&amp;"["&amp;E$95&amp; "]"),'Country performance'!$A76)</f>
        <v>24.299999999999997</v>
      </c>
      <c r="F130" s="41" t="e" cm="1">
        <f t="array" aca="1" ref="F130" ca="1">F$96*INDEX(INDIRECT("country"&amp;"["&amp;F$95&amp; "]"),'Country performance'!$A75)</f>
        <v>#REF!</v>
      </c>
      <c r="G130" s="41" t="e" cm="1">
        <f t="array" aca="1" ref="G130" ca="1">G$96*INDEX(INDIRECT("country"&amp;"["&amp;G$95&amp; "]"),'Country performance'!$A75)</f>
        <v>#REF!</v>
      </c>
      <c r="H130" s="41" t="e" cm="1">
        <f t="array" aca="1" ref="H130" ca="1">H$96*INDEX(INDIRECT("country"&amp;"["&amp;H$95&amp; "]"),'Country performance'!$A75)</f>
        <v>#REF!</v>
      </c>
      <c r="I130" s="41" t="e" cm="1">
        <f t="array" aca="1" ref="I130" ca="1">I$96*INDEX(INDIRECT("country"&amp;"["&amp;I$95&amp; "]"),'Country performance'!$A75)</f>
        <v>#REF!</v>
      </c>
      <c r="J130" s="41" t="e" cm="1">
        <f t="array" aca="1" ref="J130" ca="1">J$96*INDEX(INDIRECT("country"&amp;"["&amp;J$95&amp; "]"),'Country performance'!$A75)</f>
        <v>#REF!</v>
      </c>
      <c r="K130" s="41" t="e" cm="1">
        <f t="array" aca="1" ref="K130" ca="1">K$96*INDEX(INDIRECT("country"&amp;"["&amp;K$95&amp; "]"),'Country performance'!$A75)</f>
        <v>#REF!</v>
      </c>
      <c r="L130" s="41" t="e" cm="1">
        <f t="array" aca="1" ref="L130" ca="1">L$96*INDEX(INDIRECT("country"&amp;"["&amp;L$95&amp; "]"),'Country performance'!$A75)</f>
        <v>#REF!</v>
      </c>
      <c r="M130" s="41" t="e" cm="1">
        <f t="array" aca="1" ref="M130" ca="1">M$96*INDEX(INDIRECT("country"&amp;"["&amp;M$95&amp; "]"),'Country performance'!$A75)</f>
        <v>#REF!</v>
      </c>
      <c r="N130" s="41" t="e" cm="1">
        <f t="array" aca="1" ref="N130" ca="1">N$96*INDEX(INDIRECT("country"&amp;"["&amp;N$95&amp; "]"),'Country performance'!$A75)</f>
        <v>#REF!</v>
      </c>
      <c r="O130" s="41" t="e" cm="1">
        <f t="array" aca="1" ref="O130" ca="1">O$96*INDEX(INDIRECT("country"&amp;"["&amp;O$95&amp; "]"),'Country performance'!$A75)</f>
        <v>#REF!</v>
      </c>
      <c r="P130" s="41" t="e" cm="1">
        <f t="array" aca="1" ref="P130" ca="1">P$96*INDEX(INDIRECT("country"&amp;"["&amp;P$95&amp; "]"),'Country performance'!$A75)</f>
        <v>#REF!</v>
      </c>
      <c r="Q130" s="41" t="e" cm="1">
        <f t="array" aca="1" ref="Q130" ca="1">Q$96*INDEX(INDIRECT("country"&amp;"["&amp;Q$95&amp; "]"),'Country performance'!$A75)</f>
        <v>#REF!</v>
      </c>
      <c r="R130" t="s">
        <v>662</v>
      </c>
      <c r="S130" s="36">
        <f t="shared" ca="1" si="36"/>
        <v>0</v>
      </c>
      <c r="T130" s="43">
        <f t="shared" ca="1" si="33"/>
        <v>1</v>
      </c>
      <c r="U130">
        <f t="shared" ca="1" si="39"/>
        <v>0</v>
      </c>
      <c r="V130">
        <f t="shared" ca="1" si="39"/>
        <v>0</v>
      </c>
      <c r="W130">
        <f t="shared" ca="1" si="39"/>
        <v>0</v>
      </c>
      <c r="X130">
        <f t="shared" ca="1" si="39"/>
        <v>0</v>
      </c>
      <c r="Y130">
        <f t="shared" ca="1" si="39"/>
        <v>0</v>
      </c>
      <c r="Z130">
        <f t="shared" ca="1" si="39"/>
        <v>0</v>
      </c>
      <c r="AA130">
        <f t="shared" ca="1" si="39"/>
        <v>0</v>
      </c>
      <c r="AB130">
        <f t="shared" ca="1" si="39"/>
        <v>0</v>
      </c>
      <c r="AC130">
        <f t="shared" ca="1" si="39"/>
        <v>0</v>
      </c>
      <c r="AD130">
        <f t="shared" ca="1" si="39"/>
        <v>0</v>
      </c>
      <c r="AE130">
        <f t="shared" ca="1" si="39"/>
        <v>0</v>
      </c>
      <c r="AF130">
        <f t="shared" ca="1" si="39"/>
        <v>0</v>
      </c>
      <c r="AG130">
        <f t="shared" ca="1" si="39"/>
        <v>0</v>
      </c>
      <c r="AI130" s="40"/>
    </row>
    <row r="131" spans="1:35">
      <c r="A131" s="41">
        <f t="shared" ca="1" si="38"/>
        <v>0</v>
      </c>
      <c r="B131" s="42"/>
      <c r="C131" s="71">
        <f t="shared" ca="1" si="27"/>
        <v>0</v>
      </c>
      <c r="D131" s="30" t="str">
        <f>'Country performance'!B35</f>
        <v>Disease outbreaks?</v>
      </c>
      <c r="E131" s="41" t="e" cm="1">
        <f t="array" aca="1" ref="E131" ca="1">E$96*INDEX(INDIRECT("country"&amp;"["&amp;E$95&amp; "]"),'Country performance'!$A77)</f>
        <v>#VALUE!</v>
      </c>
      <c r="F131" s="41" t="e" cm="1">
        <f t="array" aca="1" ref="F131" ca="1">F$96*INDEX(INDIRECT("country"&amp;"["&amp;F$95&amp; "]"),'Country performance'!$A76)</f>
        <v>#REF!</v>
      </c>
      <c r="G131" s="41" t="e" cm="1">
        <f t="array" aca="1" ref="G131" ca="1">G$96*INDEX(INDIRECT("country"&amp;"["&amp;G$95&amp; "]"),'Country performance'!$A76)</f>
        <v>#REF!</v>
      </c>
      <c r="H131" s="41" t="e" cm="1">
        <f t="array" aca="1" ref="H131" ca="1">H$96*INDEX(INDIRECT("country"&amp;"["&amp;H$95&amp; "]"),'Country performance'!$A76)</f>
        <v>#REF!</v>
      </c>
      <c r="I131" s="41" t="e" cm="1">
        <f t="array" aca="1" ref="I131" ca="1">I$96*INDEX(INDIRECT("country"&amp;"["&amp;I$95&amp; "]"),'Country performance'!$A76)</f>
        <v>#REF!</v>
      </c>
      <c r="J131" s="41" t="e" cm="1">
        <f t="array" aca="1" ref="J131" ca="1">J$96*INDEX(INDIRECT("country"&amp;"["&amp;J$95&amp; "]"),'Country performance'!$A76)</f>
        <v>#REF!</v>
      </c>
      <c r="K131" s="41" t="e" cm="1">
        <f t="array" aca="1" ref="K131" ca="1">K$96*INDEX(INDIRECT("country"&amp;"["&amp;K$95&amp; "]"),'Country performance'!$A76)</f>
        <v>#REF!</v>
      </c>
      <c r="L131" s="41" t="e" cm="1">
        <f t="array" aca="1" ref="L131" ca="1">L$96*INDEX(INDIRECT("country"&amp;"["&amp;L$95&amp; "]"),'Country performance'!$A76)</f>
        <v>#REF!</v>
      </c>
      <c r="M131" s="41" t="e" cm="1">
        <f t="array" aca="1" ref="M131" ca="1">M$96*INDEX(INDIRECT("country"&amp;"["&amp;M$95&amp; "]"),'Country performance'!$A76)</f>
        <v>#REF!</v>
      </c>
      <c r="N131" s="41" t="e" cm="1">
        <f t="array" aca="1" ref="N131" ca="1">N$96*INDEX(INDIRECT("country"&amp;"["&amp;N$95&amp; "]"),'Country performance'!$A76)</f>
        <v>#REF!</v>
      </c>
      <c r="O131" s="41" t="e" cm="1">
        <f t="array" aca="1" ref="O131" ca="1">O$96*INDEX(INDIRECT("country"&amp;"["&amp;O$95&amp; "]"),'Country performance'!$A76)</f>
        <v>#REF!</v>
      </c>
      <c r="P131" s="41" t="e" cm="1">
        <f t="array" aca="1" ref="P131" ca="1">P$96*INDEX(INDIRECT("country"&amp;"["&amp;P$95&amp; "]"),'Country performance'!$A76)</f>
        <v>#REF!</v>
      </c>
      <c r="Q131" s="41" t="e" cm="1">
        <f t="array" aca="1" ref="Q131" ca="1">Q$96*INDEX(INDIRECT("country"&amp;"["&amp;Q$95&amp; "]"),'Country performance'!$A76)</f>
        <v>#REF!</v>
      </c>
      <c r="R131" t="s">
        <v>662</v>
      </c>
      <c r="S131" s="36">
        <f t="shared" ca="1" si="36"/>
        <v>1</v>
      </c>
      <c r="T131" s="43">
        <f t="shared" ca="1" si="33"/>
        <v>0</v>
      </c>
      <c r="U131">
        <f t="shared" ca="1" si="39"/>
        <v>1</v>
      </c>
      <c r="V131">
        <f t="shared" ca="1" si="39"/>
        <v>0</v>
      </c>
      <c r="W131">
        <f t="shared" ca="1" si="39"/>
        <v>0</v>
      </c>
      <c r="X131">
        <f t="shared" ca="1" si="39"/>
        <v>0</v>
      </c>
      <c r="Y131">
        <f t="shared" ca="1" si="39"/>
        <v>0</v>
      </c>
      <c r="Z131">
        <f t="shared" ca="1" si="39"/>
        <v>0</v>
      </c>
      <c r="AA131">
        <f t="shared" ca="1" si="39"/>
        <v>0</v>
      </c>
      <c r="AB131">
        <f t="shared" ca="1" si="39"/>
        <v>0</v>
      </c>
      <c r="AC131">
        <f t="shared" ca="1" si="39"/>
        <v>0</v>
      </c>
      <c r="AD131">
        <f t="shared" ca="1" si="39"/>
        <v>0</v>
      </c>
      <c r="AE131">
        <f t="shared" ca="1" si="39"/>
        <v>0</v>
      </c>
      <c r="AF131">
        <f t="shared" ca="1" si="39"/>
        <v>0</v>
      </c>
      <c r="AG131">
        <f t="shared" ca="1" si="39"/>
        <v>0</v>
      </c>
      <c r="AI131" s="40"/>
    </row>
    <row r="132" spans="1:35">
      <c r="A132" s="41">
        <f t="shared" ca="1" si="38"/>
        <v>0</v>
      </c>
      <c r="B132" s="42"/>
      <c r="C132" s="71">
        <f t="shared" ca="1" si="27"/>
        <v>0</v>
      </c>
      <c r="D132" s="30" t="str">
        <f>'Country performance'!B36</f>
        <v>Land-use regulation?</v>
      </c>
      <c r="E132" s="41" t="e" cm="1">
        <f t="array" aca="1" ref="E132" ca="1">E$96*INDEX(INDIRECT("country"&amp;"["&amp;E$95&amp; "]"),'Country performance'!$A78)</f>
        <v>#VALUE!</v>
      </c>
      <c r="F132" s="41" t="e" cm="1">
        <f t="array" aca="1" ref="F132" ca="1">F$96*INDEX(INDIRECT("country"&amp;"["&amp;F$95&amp; "]"),'Country performance'!$A77)</f>
        <v>#REF!</v>
      </c>
      <c r="G132" s="41" t="e" cm="1">
        <f t="array" aca="1" ref="G132" ca="1">G$96*INDEX(INDIRECT("country"&amp;"["&amp;G$95&amp; "]"),'Country performance'!$A77)</f>
        <v>#REF!</v>
      </c>
      <c r="H132" s="41" t="e" cm="1">
        <f t="array" aca="1" ref="H132" ca="1">H$96*INDEX(INDIRECT("country"&amp;"["&amp;H$95&amp; "]"),'Country performance'!$A77)</f>
        <v>#REF!</v>
      </c>
      <c r="I132" s="41" t="e" cm="1">
        <f t="array" aca="1" ref="I132" ca="1">I$96*INDEX(INDIRECT("country"&amp;"["&amp;I$95&amp; "]"),'Country performance'!$A77)</f>
        <v>#REF!</v>
      </c>
      <c r="J132" s="41" t="e" cm="1">
        <f t="array" aca="1" ref="J132" ca="1">J$96*INDEX(INDIRECT("country"&amp;"["&amp;J$95&amp; "]"),'Country performance'!$A77)</f>
        <v>#REF!</v>
      </c>
      <c r="K132" s="41" t="e" cm="1">
        <f t="array" aca="1" ref="K132" ca="1">K$96*INDEX(INDIRECT("country"&amp;"["&amp;K$95&amp; "]"),'Country performance'!$A77)</f>
        <v>#REF!</v>
      </c>
      <c r="L132" s="41" t="e" cm="1">
        <f t="array" aca="1" ref="L132" ca="1">L$96*INDEX(INDIRECT("country"&amp;"["&amp;L$95&amp; "]"),'Country performance'!$A77)</f>
        <v>#REF!</v>
      </c>
      <c r="M132" s="41" t="e" cm="1">
        <f t="array" aca="1" ref="M132" ca="1">M$96*INDEX(INDIRECT("country"&amp;"["&amp;M$95&amp; "]"),'Country performance'!$A77)</f>
        <v>#REF!</v>
      </c>
      <c r="N132" s="41" t="e" cm="1">
        <f t="array" aca="1" ref="N132" ca="1">N$96*INDEX(INDIRECT("country"&amp;"["&amp;N$95&amp; "]"),'Country performance'!$A77)</f>
        <v>#REF!</v>
      </c>
      <c r="O132" s="41" t="e" cm="1">
        <f t="array" aca="1" ref="O132" ca="1">O$96*INDEX(INDIRECT("country"&amp;"["&amp;O$95&amp; "]"),'Country performance'!$A77)</f>
        <v>#REF!</v>
      </c>
      <c r="P132" s="41" t="e" cm="1">
        <f t="array" aca="1" ref="P132" ca="1">P$96*INDEX(INDIRECT("country"&amp;"["&amp;P$95&amp; "]"),'Country performance'!$A77)</f>
        <v>#REF!</v>
      </c>
      <c r="Q132" s="41" t="e" cm="1">
        <f t="array" aca="1" ref="Q132" ca="1">Q$96*INDEX(INDIRECT("country"&amp;"["&amp;Q$95&amp; "]"),'Country performance'!$A77)</f>
        <v>#REF!</v>
      </c>
      <c r="R132" t="s">
        <v>662</v>
      </c>
      <c r="S132" s="36">
        <f t="shared" ca="1" si="36"/>
        <v>1</v>
      </c>
      <c r="T132" s="43">
        <f t="shared" ca="1" si="33"/>
        <v>0</v>
      </c>
      <c r="U132">
        <f t="shared" ca="1" si="39"/>
        <v>1</v>
      </c>
      <c r="V132">
        <f t="shared" ca="1" si="39"/>
        <v>0</v>
      </c>
      <c r="W132">
        <f t="shared" ca="1" si="39"/>
        <v>0</v>
      </c>
      <c r="X132">
        <f t="shared" ca="1" si="39"/>
        <v>0</v>
      </c>
      <c r="Y132">
        <f t="shared" ca="1" si="39"/>
        <v>0</v>
      </c>
      <c r="Z132">
        <f t="shared" ca="1" si="39"/>
        <v>0</v>
      </c>
      <c r="AA132">
        <f t="shared" ca="1" si="39"/>
        <v>0</v>
      </c>
      <c r="AB132">
        <f t="shared" ca="1" si="39"/>
        <v>0</v>
      </c>
      <c r="AC132">
        <f t="shared" ca="1" si="39"/>
        <v>0</v>
      </c>
      <c r="AD132">
        <f t="shared" ca="1" si="39"/>
        <v>0</v>
      </c>
      <c r="AE132">
        <f t="shared" ca="1" si="39"/>
        <v>0</v>
      </c>
      <c r="AF132">
        <f t="shared" ca="1" si="39"/>
        <v>0</v>
      </c>
      <c r="AG132">
        <f t="shared" ca="1" si="39"/>
        <v>0</v>
      </c>
      <c r="AI132" s="40"/>
    </row>
    <row r="133" spans="1:35">
      <c r="A133" s="41">
        <f t="shared" ca="1" si="38"/>
        <v>0</v>
      </c>
      <c r="B133" s="42"/>
      <c r="C133" s="71">
        <f t="shared" ca="1" si="27"/>
        <v>0</v>
      </c>
      <c r="D133" s="30">
        <f>'Country performance'!B37</f>
        <v>0</v>
      </c>
      <c r="E133" s="41" t="e" cm="1">
        <f t="array" aca="1" ref="E133" ca="1">E$96*INDEX(INDIRECT("country"&amp;"["&amp;E$95&amp; "]"),'Country performance'!$A78)</f>
        <v>#VALUE!</v>
      </c>
      <c r="F133" s="41" t="e" cm="1">
        <f t="array" aca="1" ref="F133" ca="1">F$96*INDEX(INDIRECT("country"&amp;"["&amp;F$95&amp; "]"),'Country performance'!$A78)</f>
        <v>#REF!</v>
      </c>
      <c r="G133" s="41" t="e" cm="1">
        <f t="array" aca="1" ref="G133" ca="1">G$96*INDEX(INDIRECT("country"&amp;"["&amp;G$95&amp; "]"),'Country performance'!$A78)</f>
        <v>#REF!</v>
      </c>
      <c r="H133" s="41" t="e" cm="1">
        <f t="array" aca="1" ref="H133" ca="1">H$96*INDEX(INDIRECT("country"&amp;"["&amp;H$95&amp; "]"),'Country performance'!$A78)</f>
        <v>#REF!</v>
      </c>
      <c r="I133" s="41" t="e" cm="1">
        <f t="array" aca="1" ref="I133" ca="1">I$96*INDEX(INDIRECT("country"&amp;"["&amp;I$95&amp; "]"),'Country performance'!$A78)</f>
        <v>#REF!</v>
      </c>
      <c r="J133" s="41" t="e" cm="1">
        <f t="array" aca="1" ref="J133" ca="1">J$96*INDEX(INDIRECT("country"&amp;"["&amp;J$95&amp; "]"),'Country performance'!$A78)</f>
        <v>#REF!</v>
      </c>
      <c r="K133" s="41" t="e" cm="1">
        <f t="array" aca="1" ref="K133" ca="1">K$96*INDEX(INDIRECT("country"&amp;"["&amp;K$95&amp; "]"),'Country performance'!$A78)</f>
        <v>#REF!</v>
      </c>
      <c r="L133" s="41" t="e" cm="1">
        <f t="array" aca="1" ref="L133" ca="1">L$96*INDEX(INDIRECT("country"&amp;"["&amp;L$95&amp; "]"),'Country performance'!$A78)</f>
        <v>#REF!</v>
      </c>
      <c r="M133" s="41" t="e" cm="1">
        <f t="array" aca="1" ref="M133" ca="1">M$96*INDEX(INDIRECT("country"&amp;"["&amp;M$95&amp; "]"),'Country performance'!$A78)</f>
        <v>#REF!</v>
      </c>
      <c r="N133" s="41" t="e" cm="1">
        <f t="array" aca="1" ref="N133" ca="1">N$96*INDEX(INDIRECT("country"&amp;"["&amp;N$95&amp; "]"),'Country performance'!$A78)</f>
        <v>#REF!</v>
      </c>
      <c r="O133" s="41" t="e" cm="1">
        <f t="array" aca="1" ref="O133" ca="1">O$96*INDEX(INDIRECT("country"&amp;"["&amp;O$95&amp; "]"),'Country performance'!$A78)</f>
        <v>#REF!</v>
      </c>
      <c r="P133" s="41" t="e" cm="1">
        <f t="array" aca="1" ref="P133" ca="1">P$96*INDEX(INDIRECT("country"&amp;"["&amp;P$95&amp; "]"),'Country performance'!$A78)</f>
        <v>#REF!</v>
      </c>
      <c r="Q133" s="41" t="e" cm="1">
        <f t="array" aca="1" ref="Q133" ca="1">Q$96*INDEX(INDIRECT("country"&amp;"["&amp;Q$95&amp; "]"),'Country performance'!$A78)</f>
        <v>#REF!</v>
      </c>
      <c r="R133" t="s">
        <v>662</v>
      </c>
      <c r="S133" s="36">
        <f t="shared" ca="1" si="36"/>
        <v>1</v>
      </c>
      <c r="T133" s="43">
        <f t="shared" ca="1" si="33"/>
        <v>0</v>
      </c>
      <c r="U133">
        <f t="shared" ca="1" si="39"/>
        <v>1</v>
      </c>
      <c r="V133">
        <f t="shared" ca="1" si="39"/>
        <v>0</v>
      </c>
      <c r="W133">
        <f t="shared" ca="1" si="39"/>
        <v>0</v>
      </c>
      <c r="X133">
        <f t="shared" ca="1" si="39"/>
        <v>0</v>
      </c>
      <c r="Y133">
        <f t="shared" ca="1" si="39"/>
        <v>0</v>
      </c>
      <c r="Z133">
        <f t="shared" ca="1" si="39"/>
        <v>0</v>
      </c>
      <c r="AA133">
        <f t="shared" ca="1" si="39"/>
        <v>0</v>
      </c>
      <c r="AB133">
        <f t="shared" ca="1" si="39"/>
        <v>0</v>
      </c>
      <c r="AC133">
        <f t="shared" ca="1" si="39"/>
        <v>0</v>
      </c>
      <c r="AD133">
        <f t="shared" ca="1" si="39"/>
        <v>0</v>
      </c>
      <c r="AE133">
        <f t="shared" ca="1" si="39"/>
        <v>0</v>
      </c>
      <c r="AF133">
        <f t="shared" ca="1" si="39"/>
        <v>0</v>
      </c>
      <c r="AG133">
        <f t="shared" ca="1" si="39"/>
        <v>0</v>
      </c>
      <c r="AI133" s="40"/>
    </row>
    <row r="134" spans="1:35">
      <c r="A134" s="41">
        <f t="shared" ca="1" si="38"/>
        <v>0</v>
      </c>
      <c r="B134" s="42"/>
      <c r="C134" s="71">
        <f t="shared" ca="1" si="27"/>
        <v>0</v>
      </c>
      <c r="D134" s="30">
        <f>'Country performance'!B38</f>
        <v>0</v>
      </c>
      <c r="E134" s="41" cm="1">
        <f t="array" aca="1" ref="E134" ca="1">E$96*INDEX(INDIRECT("country"&amp;"["&amp;E$95&amp; "]"),'Country performance'!$A79)</f>
        <v>0</v>
      </c>
      <c r="F134" s="41" t="e" cm="1">
        <f t="array" aca="1" ref="F134" ca="1">F$96*INDEX(INDIRECT("country"&amp;"["&amp;F$95&amp; "]"),'Country performance'!$A79)</f>
        <v>#REF!</v>
      </c>
      <c r="G134" s="41" t="e" cm="1">
        <f t="array" aca="1" ref="G134" ca="1">G$96*INDEX(INDIRECT("country"&amp;"["&amp;G$95&amp; "]"),'Country performance'!$A79)</f>
        <v>#REF!</v>
      </c>
      <c r="H134" s="41" t="e" cm="1">
        <f t="array" aca="1" ref="H134" ca="1">H$96*INDEX(INDIRECT("country"&amp;"["&amp;H$95&amp; "]"),'Country performance'!$A79)</f>
        <v>#REF!</v>
      </c>
      <c r="I134" s="41" t="e" cm="1">
        <f t="array" aca="1" ref="I134" ca="1">I$96*INDEX(INDIRECT("country"&amp;"["&amp;I$95&amp; "]"),'Country performance'!$A79)</f>
        <v>#REF!</v>
      </c>
      <c r="J134" s="41" t="e" cm="1">
        <f t="array" aca="1" ref="J134" ca="1">J$96*INDEX(INDIRECT("country"&amp;"["&amp;J$95&amp; "]"),'Country performance'!$A79)</f>
        <v>#REF!</v>
      </c>
      <c r="K134" s="41" t="e" cm="1">
        <f t="array" aca="1" ref="K134" ca="1">K$96*INDEX(INDIRECT("country"&amp;"["&amp;K$95&amp; "]"),'Country performance'!$A79)</f>
        <v>#REF!</v>
      </c>
      <c r="L134" s="41" t="e" cm="1">
        <f t="array" aca="1" ref="L134" ca="1">L$96*INDEX(INDIRECT("country"&amp;"["&amp;L$95&amp; "]"),'Country performance'!$A79)</f>
        <v>#REF!</v>
      </c>
      <c r="M134" s="41" t="e" cm="1">
        <f t="array" aca="1" ref="M134" ca="1">M$96*INDEX(INDIRECT("country"&amp;"["&amp;M$95&amp; "]"),'Country performance'!$A79)</f>
        <v>#REF!</v>
      </c>
      <c r="N134" s="41" t="e" cm="1">
        <f t="array" aca="1" ref="N134" ca="1">N$96*INDEX(INDIRECT("country"&amp;"["&amp;N$95&amp; "]"),'Country performance'!$A79)</f>
        <v>#REF!</v>
      </c>
      <c r="O134" s="41" t="e" cm="1">
        <f t="array" aca="1" ref="O134" ca="1">O$96*INDEX(INDIRECT("country"&amp;"["&amp;O$95&amp; "]"),'Country performance'!$A79)</f>
        <v>#REF!</v>
      </c>
      <c r="P134" s="41" t="e" cm="1">
        <f t="array" aca="1" ref="P134" ca="1">P$96*INDEX(INDIRECT("country"&amp;"["&amp;P$95&amp; "]"),'Country performance'!$A79)</f>
        <v>#REF!</v>
      </c>
      <c r="Q134" s="41" t="e" cm="1">
        <f t="array" aca="1" ref="Q134" ca="1">Q$96*INDEX(INDIRECT("country"&amp;"["&amp;Q$95&amp; "]"),'Country performance'!$A79)</f>
        <v>#REF!</v>
      </c>
      <c r="R134" t="s">
        <v>662</v>
      </c>
      <c r="S134" s="36">
        <f t="shared" ca="1" si="36"/>
        <v>1</v>
      </c>
      <c r="T134" s="43">
        <f t="shared" ca="1" si="33"/>
        <v>0</v>
      </c>
      <c r="U134">
        <f t="shared" ca="1" si="39"/>
        <v>1</v>
      </c>
      <c r="V134">
        <f t="shared" ca="1" si="39"/>
        <v>0</v>
      </c>
      <c r="W134">
        <f t="shared" ca="1" si="39"/>
        <v>0</v>
      </c>
      <c r="X134">
        <f t="shared" ca="1" si="39"/>
        <v>0</v>
      </c>
      <c r="Y134">
        <f t="shared" ca="1" si="39"/>
        <v>0</v>
      </c>
      <c r="Z134">
        <f t="shared" ca="1" si="39"/>
        <v>0</v>
      </c>
      <c r="AA134">
        <f t="shared" ca="1" si="39"/>
        <v>0</v>
      </c>
      <c r="AB134">
        <f t="shared" ca="1" si="39"/>
        <v>0</v>
      </c>
      <c r="AC134">
        <f t="shared" ca="1" si="39"/>
        <v>0</v>
      </c>
      <c r="AD134">
        <f t="shared" ca="1" si="39"/>
        <v>0</v>
      </c>
      <c r="AE134">
        <f t="shared" ca="1" si="39"/>
        <v>0</v>
      </c>
      <c r="AF134">
        <f t="shared" ca="1" si="39"/>
        <v>0</v>
      </c>
      <c r="AG134">
        <f t="shared" ca="1" si="39"/>
        <v>0</v>
      </c>
      <c r="AI134" s="40"/>
    </row>
    <row r="135" spans="1:35">
      <c r="A135" s="41">
        <f t="shared" ca="1" si="38"/>
        <v>0</v>
      </c>
      <c r="B135" s="42"/>
      <c r="C135" s="71">
        <f t="shared" ca="1" si="27"/>
        <v>0</v>
      </c>
      <c r="D135" s="30">
        <f>'Country performance'!B39</f>
        <v>0</v>
      </c>
      <c r="E135" s="41" cm="1">
        <f t="array" aca="1" ref="E135" ca="1">E$96*INDEX(INDIRECT("country"&amp;"["&amp;E$95&amp; "]"),'Country performance'!$A80)</f>
        <v>0</v>
      </c>
      <c r="F135" s="41" t="e" cm="1">
        <f t="array" aca="1" ref="F135" ca="1">F$96*INDEX(INDIRECT("country"&amp;"["&amp;F$95&amp; "]"),'Country performance'!$A80)</f>
        <v>#REF!</v>
      </c>
      <c r="G135" s="41" t="e" cm="1">
        <f t="array" aca="1" ref="G135" ca="1">G$96*INDEX(INDIRECT("country"&amp;"["&amp;G$95&amp; "]"),'Country performance'!$A80)</f>
        <v>#REF!</v>
      </c>
      <c r="H135" s="41" t="e" cm="1">
        <f t="array" aca="1" ref="H135" ca="1">H$96*INDEX(INDIRECT("country"&amp;"["&amp;H$95&amp; "]"),'Country performance'!$A80)</f>
        <v>#REF!</v>
      </c>
      <c r="I135" s="41" t="e" cm="1">
        <f t="array" aca="1" ref="I135" ca="1">I$96*INDEX(INDIRECT("country"&amp;"["&amp;I$95&amp; "]"),'Country performance'!$A80)</f>
        <v>#REF!</v>
      </c>
      <c r="J135" s="41" t="e" cm="1">
        <f t="array" aca="1" ref="J135" ca="1">J$96*INDEX(INDIRECT("country"&amp;"["&amp;J$95&amp; "]"),'Country performance'!$A80)</f>
        <v>#REF!</v>
      </c>
      <c r="K135" s="41" t="e" cm="1">
        <f t="array" aca="1" ref="K135" ca="1">K$96*INDEX(INDIRECT("country"&amp;"["&amp;K$95&amp; "]"),'Country performance'!$A80)</f>
        <v>#REF!</v>
      </c>
      <c r="L135" s="41" t="e" cm="1">
        <f t="array" aca="1" ref="L135" ca="1">L$96*INDEX(INDIRECT("country"&amp;"["&amp;L$95&amp; "]"),'Country performance'!$A80)</f>
        <v>#REF!</v>
      </c>
      <c r="M135" s="41" t="e" cm="1">
        <f t="array" aca="1" ref="M135" ca="1">M$96*INDEX(INDIRECT("country"&amp;"["&amp;M$95&amp; "]"),'Country performance'!$A80)</f>
        <v>#REF!</v>
      </c>
      <c r="N135" s="41" t="e" cm="1">
        <f t="array" aca="1" ref="N135" ca="1">N$96*INDEX(INDIRECT("country"&amp;"["&amp;N$95&amp; "]"),'Country performance'!$A80)</f>
        <v>#REF!</v>
      </c>
      <c r="O135" s="41" t="e" cm="1">
        <f t="array" aca="1" ref="O135" ca="1">O$96*INDEX(INDIRECT("country"&amp;"["&amp;O$95&amp; "]"),'Country performance'!$A80)</f>
        <v>#REF!</v>
      </c>
      <c r="P135" s="41" t="e" cm="1">
        <f t="array" aca="1" ref="P135" ca="1">P$96*INDEX(INDIRECT("country"&amp;"["&amp;P$95&amp; "]"),'Country performance'!$A80)</f>
        <v>#REF!</v>
      </c>
      <c r="Q135" s="41" t="e" cm="1">
        <f t="array" aca="1" ref="Q135" ca="1">Q$96*INDEX(INDIRECT("country"&amp;"["&amp;Q$95&amp; "]"),'Country performance'!$A80)</f>
        <v>#REF!</v>
      </c>
      <c r="R135" t="s">
        <v>662</v>
      </c>
      <c r="S135" s="36">
        <f t="shared" ca="1" si="36"/>
        <v>1</v>
      </c>
      <c r="T135" s="43">
        <f t="shared" ca="1" si="33"/>
        <v>0</v>
      </c>
      <c r="U135">
        <f t="shared" ca="1" si="39"/>
        <v>1</v>
      </c>
      <c r="V135">
        <f t="shared" ca="1" si="39"/>
        <v>0</v>
      </c>
      <c r="W135">
        <f t="shared" ca="1" si="39"/>
        <v>0</v>
      </c>
      <c r="X135">
        <f t="shared" ca="1" si="39"/>
        <v>0</v>
      </c>
      <c r="Y135">
        <f t="shared" ca="1" si="39"/>
        <v>0</v>
      </c>
      <c r="Z135">
        <f t="shared" ca="1" si="39"/>
        <v>0</v>
      </c>
      <c r="AA135">
        <f t="shared" ca="1" si="39"/>
        <v>0</v>
      </c>
      <c r="AB135">
        <f t="shared" ca="1" si="39"/>
        <v>0</v>
      </c>
      <c r="AC135">
        <f t="shared" ca="1" si="39"/>
        <v>0</v>
      </c>
      <c r="AD135">
        <f t="shared" ca="1" si="39"/>
        <v>0</v>
      </c>
      <c r="AE135">
        <f t="shared" ca="1" si="39"/>
        <v>0</v>
      </c>
      <c r="AF135">
        <f t="shared" ca="1" si="39"/>
        <v>0</v>
      </c>
      <c r="AG135">
        <f t="shared" ca="1" si="39"/>
        <v>0</v>
      </c>
      <c r="AI135" s="40"/>
    </row>
    <row r="136" spans="1:35">
      <c r="A136" s="41">
        <f t="shared" ca="1" si="38"/>
        <v>0</v>
      </c>
      <c r="B136" s="42"/>
      <c r="C136" s="71">
        <f t="shared" ca="1" si="27"/>
        <v>0</v>
      </c>
      <c r="D136" s="30">
        <f>'Country performance'!B40</f>
        <v>0</v>
      </c>
      <c r="E136" s="41" cm="1">
        <f t="array" aca="1" ref="E136" ca="1">E$96*INDEX(INDIRECT("country"&amp;"["&amp;E$95&amp; "]"),'Country performance'!$A81)</f>
        <v>0</v>
      </c>
      <c r="F136" s="41" t="e" cm="1">
        <f t="array" aca="1" ref="F136" ca="1">F$96*INDEX(INDIRECT("country"&amp;"["&amp;F$95&amp; "]"),'Country performance'!$A81)</f>
        <v>#REF!</v>
      </c>
      <c r="G136" s="41" t="e" cm="1">
        <f t="array" aca="1" ref="G136" ca="1">G$96*INDEX(INDIRECT("country"&amp;"["&amp;G$95&amp; "]"),'Country performance'!$A81)</f>
        <v>#REF!</v>
      </c>
      <c r="H136" s="41" t="e" cm="1">
        <f t="array" aca="1" ref="H136" ca="1">H$96*INDEX(INDIRECT("country"&amp;"["&amp;H$95&amp; "]"),'Country performance'!$A81)</f>
        <v>#REF!</v>
      </c>
      <c r="I136" s="41" t="e" cm="1">
        <f t="array" aca="1" ref="I136" ca="1">I$96*INDEX(INDIRECT("country"&amp;"["&amp;I$95&amp; "]"),'Country performance'!$A81)</f>
        <v>#REF!</v>
      </c>
      <c r="J136" s="41" t="e" cm="1">
        <f t="array" aca="1" ref="J136" ca="1">J$96*INDEX(INDIRECT("country"&amp;"["&amp;J$95&amp; "]"),'Country performance'!$A81)</f>
        <v>#REF!</v>
      </c>
      <c r="K136" s="41" t="e" cm="1">
        <f t="array" aca="1" ref="K136" ca="1">K$96*INDEX(INDIRECT("country"&amp;"["&amp;K$95&amp; "]"),'Country performance'!$A81)</f>
        <v>#REF!</v>
      </c>
      <c r="L136" s="41" t="e" cm="1">
        <f t="array" aca="1" ref="L136" ca="1">L$96*INDEX(INDIRECT("country"&amp;"["&amp;L$95&amp; "]"),'Country performance'!$A81)</f>
        <v>#REF!</v>
      </c>
      <c r="M136" s="41" t="e" cm="1">
        <f t="array" aca="1" ref="M136" ca="1">M$96*INDEX(INDIRECT("country"&amp;"["&amp;M$95&amp; "]"),'Country performance'!$A81)</f>
        <v>#REF!</v>
      </c>
      <c r="N136" s="41" t="e" cm="1">
        <f t="array" aca="1" ref="N136" ca="1">N$96*INDEX(INDIRECT("country"&amp;"["&amp;N$95&amp; "]"),'Country performance'!$A81)</f>
        <v>#REF!</v>
      </c>
      <c r="O136" s="41" t="e" cm="1">
        <f t="array" aca="1" ref="O136" ca="1">O$96*INDEX(INDIRECT("country"&amp;"["&amp;O$95&amp; "]"),'Country performance'!$A81)</f>
        <v>#REF!</v>
      </c>
      <c r="P136" s="41" t="e" cm="1">
        <f t="array" aca="1" ref="P136" ca="1">P$96*INDEX(INDIRECT("country"&amp;"["&amp;P$95&amp; "]"),'Country performance'!$A81)</f>
        <v>#REF!</v>
      </c>
      <c r="Q136" s="41" t="e" cm="1">
        <f t="array" aca="1" ref="Q136" ca="1">Q$96*INDEX(INDIRECT("country"&amp;"["&amp;Q$95&amp; "]"),'Country performance'!$A81)</f>
        <v>#REF!</v>
      </c>
      <c r="R136" t="s">
        <v>662</v>
      </c>
      <c r="S136" s="36">
        <f t="shared" ca="1" si="36"/>
        <v>1</v>
      </c>
      <c r="T136" s="43">
        <f t="shared" ca="1" si="33"/>
        <v>0</v>
      </c>
      <c r="U136">
        <f t="shared" ca="1" si="39"/>
        <v>1</v>
      </c>
      <c r="V136">
        <f t="shared" ca="1" si="39"/>
        <v>0</v>
      </c>
      <c r="W136">
        <f t="shared" ca="1" si="39"/>
        <v>0</v>
      </c>
      <c r="X136">
        <f t="shared" ca="1" si="39"/>
        <v>0</v>
      </c>
      <c r="Y136">
        <f t="shared" ca="1" si="39"/>
        <v>0</v>
      </c>
      <c r="Z136">
        <f t="shared" ca="1" si="39"/>
        <v>0</v>
      </c>
      <c r="AA136">
        <f t="shared" ca="1" si="39"/>
        <v>0</v>
      </c>
      <c r="AB136">
        <f t="shared" ca="1" si="39"/>
        <v>0</v>
      </c>
      <c r="AC136">
        <f t="shared" ca="1" si="39"/>
        <v>0</v>
      </c>
      <c r="AD136">
        <f t="shared" ca="1" si="39"/>
        <v>0</v>
      </c>
      <c r="AE136">
        <f t="shared" ca="1" si="39"/>
        <v>0</v>
      </c>
      <c r="AF136">
        <f t="shared" ca="1" si="39"/>
        <v>0</v>
      </c>
      <c r="AG136">
        <f t="shared" ca="1" si="39"/>
        <v>0</v>
      </c>
      <c r="AI136" s="40"/>
    </row>
    <row r="137" spans="1:35">
      <c r="A137" s="41">
        <f t="shared" ca="1" si="38"/>
        <v>0</v>
      </c>
      <c r="B137" s="42"/>
      <c r="C137" s="71">
        <f t="shared" ca="1" si="27"/>
        <v>0</v>
      </c>
      <c r="D137" s="30">
        <f>'Country performance'!B41</f>
        <v>0</v>
      </c>
      <c r="E137" s="41" cm="1">
        <f t="array" aca="1" ref="E137" ca="1">E$96*INDEX(INDIRECT("country"&amp;"["&amp;E$95&amp; "]"),'Country performance'!$A82)</f>
        <v>0</v>
      </c>
      <c r="F137" s="41" t="e" cm="1">
        <f t="array" aca="1" ref="F137" ca="1">F$96*INDEX(INDIRECT("country"&amp;"["&amp;F$95&amp; "]"),'Country performance'!$A82)</f>
        <v>#REF!</v>
      </c>
      <c r="G137" s="41" t="e" cm="1">
        <f t="array" aca="1" ref="G137" ca="1">G$96*INDEX(INDIRECT("country"&amp;"["&amp;G$95&amp; "]"),'Country performance'!$A82)</f>
        <v>#REF!</v>
      </c>
      <c r="H137" s="41" t="e" cm="1">
        <f t="array" aca="1" ref="H137" ca="1">H$96*INDEX(INDIRECT("country"&amp;"["&amp;H$95&amp; "]"),'Country performance'!$A82)</f>
        <v>#REF!</v>
      </c>
      <c r="I137" s="41" t="e" cm="1">
        <f t="array" aca="1" ref="I137" ca="1">I$96*INDEX(INDIRECT("country"&amp;"["&amp;I$95&amp; "]"),'Country performance'!$A82)</f>
        <v>#REF!</v>
      </c>
      <c r="J137" s="41" t="e" cm="1">
        <f t="array" aca="1" ref="J137" ca="1">J$96*INDEX(INDIRECT("country"&amp;"["&amp;J$95&amp; "]"),'Country performance'!$A82)</f>
        <v>#REF!</v>
      </c>
      <c r="K137" s="41" t="e" cm="1">
        <f t="array" aca="1" ref="K137" ca="1">K$96*INDEX(INDIRECT("country"&amp;"["&amp;K$95&amp; "]"),'Country performance'!$A82)</f>
        <v>#REF!</v>
      </c>
      <c r="L137" s="41" t="e" cm="1">
        <f t="array" aca="1" ref="L137" ca="1">L$96*INDEX(INDIRECT("country"&amp;"["&amp;L$95&amp; "]"),'Country performance'!$A82)</f>
        <v>#REF!</v>
      </c>
      <c r="M137" s="41" t="e" cm="1">
        <f t="array" aca="1" ref="M137" ca="1">M$96*INDEX(INDIRECT("country"&amp;"["&amp;M$95&amp; "]"),'Country performance'!$A82)</f>
        <v>#REF!</v>
      </c>
      <c r="N137" s="41" t="e" cm="1">
        <f t="array" aca="1" ref="N137" ca="1">N$96*INDEX(INDIRECT("country"&amp;"["&amp;N$95&amp; "]"),'Country performance'!$A82)</f>
        <v>#REF!</v>
      </c>
      <c r="O137" s="41" t="e" cm="1">
        <f t="array" aca="1" ref="O137" ca="1">O$96*INDEX(INDIRECT("country"&amp;"["&amp;O$95&amp; "]"),'Country performance'!$A82)</f>
        <v>#REF!</v>
      </c>
      <c r="P137" s="41" t="e" cm="1">
        <f t="array" aca="1" ref="P137" ca="1">P$96*INDEX(INDIRECT("country"&amp;"["&amp;P$95&amp; "]"),'Country performance'!$A82)</f>
        <v>#REF!</v>
      </c>
      <c r="Q137" s="41" t="e" cm="1">
        <f t="array" aca="1" ref="Q137" ca="1">Q$96*INDEX(INDIRECT("country"&amp;"["&amp;Q$95&amp; "]"),'Country performance'!$A82)</f>
        <v>#REF!</v>
      </c>
      <c r="R137" t="s">
        <v>662</v>
      </c>
      <c r="S137" s="36">
        <f t="shared" ca="1" si="36"/>
        <v>1</v>
      </c>
      <c r="T137" s="43">
        <f t="shared" ca="1" si="33"/>
        <v>0</v>
      </c>
      <c r="U137">
        <f t="shared" ca="1" si="39"/>
        <v>1</v>
      </c>
      <c r="V137">
        <f t="shared" ca="1" si="39"/>
        <v>0</v>
      </c>
      <c r="W137">
        <f t="shared" ca="1" si="39"/>
        <v>0</v>
      </c>
      <c r="X137">
        <f t="shared" ca="1" si="39"/>
        <v>0</v>
      </c>
      <c r="Y137">
        <f t="shared" ca="1" si="39"/>
        <v>0</v>
      </c>
      <c r="Z137">
        <f t="shared" ca="1" si="39"/>
        <v>0</v>
      </c>
      <c r="AA137">
        <f t="shared" ca="1" si="39"/>
        <v>0</v>
      </c>
      <c r="AB137">
        <f t="shared" ca="1" si="39"/>
        <v>0</v>
      </c>
      <c r="AC137">
        <f t="shared" ca="1" si="39"/>
        <v>0</v>
      </c>
      <c r="AD137">
        <f t="shared" ca="1" si="39"/>
        <v>0</v>
      </c>
      <c r="AE137">
        <f t="shared" ca="1" si="39"/>
        <v>0</v>
      </c>
      <c r="AF137">
        <f t="shared" ca="1" si="39"/>
        <v>0</v>
      </c>
      <c r="AG137">
        <f t="shared" ca="1" si="39"/>
        <v>0</v>
      </c>
      <c r="AI137" s="40"/>
    </row>
    <row r="138" spans="1:35" ht="15" thickBot="1">
      <c r="A138" s="44">
        <f>S97</f>
        <v>0</v>
      </c>
      <c r="D138" t="str">
        <f>R97</f>
        <v xml:space="preserve">Total subjected to export restrictions </v>
      </c>
      <c r="T138" s="43"/>
      <c r="AI138" s="45"/>
    </row>
    <row r="139" spans="1:35" ht="15" thickBot="1">
      <c r="AI139" s="40"/>
    </row>
    <row r="140" spans="1:35" ht="15" thickBot="1">
      <c r="A140" s="103" t="s">
        <v>656</v>
      </c>
      <c r="B140" s="30" t="s">
        <v>657</v>
      </c>
      <c r="C140" s="30" t="str">
        <f>T140</f>
        <v>% of market represented</v>
      </c>
      <c r="D140" s="65" t="s">
        <v>666</v>
      </c>
      <c r="E140" s="31"/>
      <c r="F140" s="31"/>
      <c r="G140" s="31"/>
      <c r="H140" s="31"/>
      <c r="I140" s="31"/>
      <c r="J140" s="31"/>
      <c r="K140" s="31"/>
      <c r="L140" s="31"/>
      <c r="M140" s="31"/>
      <c r="N140" s="31"/>
      <c r="O140" s="31"/>
      <c r="P140" s="31"/>
      <c r="Q140" s="31"/>
      <c r="T140" s="32" t="s">
        <v>659</v>
      </c>
      <c r="U140">
        <f t="shared" ref="U140:AE140" si="40">E140</f>
        <v>0</v>
      </c>
      <c r="V140">
        <f t="shared" si="40"/>
        <v>0</v>
      </c>
      <c r="W140">
        <f t="shared" si="40"/>
        <v>0</v>
      </c>
      <c r="X140">
        <f t="shared" si="40"/>
        <v>0</v>
      </c>
      <c r="Y140">
        <f t="shared" si="40"/>
        <v>0</v>
      </c>
      <c r="Z140">
        <f t="shared" si="40"/>
        <v>0</v>
      </c>
      <c r="AA140">
        <f t="shared" si="40"/>
        <v>0</v>
      </c>
      <c r="AB140">
        <f t="shared" si="40"/>
        <v>0</v>
      </c>
      <c r="AC140">
        <f t="shared" si="40"/>
        <v>0</v>
      </c>
      <c r="AD140">
        <f t="shared" si="40"/>
        <v>0</v>
      </c>
      <c r="AE140">
        <f t="shared" si="40"/>
        <v>0</v>
      </c>
      <c r="AF140">
        <f>P140</f>
        <v>0</v>
      </c>
      <c r="AG140">
        <f>Q140</f>
        <v>0</v>
      </c>
      <c r="AI140" s="33"/>
    </row>
    <row r="141" spans="1:35">
      <c r="A141" s="103"/>
      <c r="B141" s="30">
        <f>S141</f>
        <v>0</v>
      </c>
      <c r="C141" s="30">
        <f t="shared" ref="C141:C167" si="41">T141</f>
        <v>0</v>
      </c>
      <c r="D141" s="30" t="s">
        <v>660</v>
      </c>
      <c r="E141" s="34"/>
      <c r="F141" s="34"/>
      <c r="G141" s="34"/>
      <c r="H141" s="34"/>
      <c r="I141" s="34"/>
      <c r="J141" s="34"/>
      <c r="K141" s="34"/>
      <c r="L141" s="35"/>
      <c r="M141" s="35"/>
      <c r="N141" s="35"/>
      <c r="O141" s="35"/>
      <c r="P141" s="35"/>
      <c r="Q141" s="35"/>
      <c r="R141" t="s">
        <v>661</v>
      </c>
      <c r="S141" s="36">
        <f>SUM(U141:AG141)</f>
        <v>0</v>
      </c>
      <c r="T141" s="37">
        <f>SUM($E141:Q141)</f>
        <v>0</v>
      </c>
      <c r="U141">
        <f t="shared" ref="U141:AE141" si="42">(100*E141)^2</f>
        <v>0</v>
      </c>
      <c r="V141">
        <f t="shared" si="42"/>
        <v>0</v>
      </c>
      <c r="W141">
        <f t="shared" si="42"/>
        <v>0</v>
      </c>
      <c r="X141">
        <f t="shared" si="42"/>
        <v>0</v>
      </c>
      <c r="Y141">
        <f t="shared" si="42"/>
        <v>0</v>
      </c>
      <c r="Z141">
        <f t="shared" si="42"/>
        <v>0</v>
      </c>
      <c r="AA141">
        <f t="shared" si="42"/>
        <v>0</v>
      </c>
      <c r="AB141">
        <f t="shared" si="42"/>
        <v>0</v>
      </c>
      <c r="AC141">
        <f t="shared" si="42"/>
        <v>0</v>
      </c>
      <c r="AD141">
        <f t="shared" si="42"/>
        <v>0</v>
      </c>
      <c r="AE141">
        <f t="shared" si="42"/>
        <v>0</v>
      </c>
      <c r="AF141">
        <f>(100*P141)^2</f>
        <v>0</v>
      </c>
      <c r="AG141">
        <f>(100*Q141)^2</f>
        <v>0</v>
      </c>
      <c r="AI141" s="33"/>
    </row>
    <row r="142" spans="1:35">
      <c r="A142" s="30"/>
      <c r="B142" s="30"/>
      <c r="C142" s="30">
        <f>T142</f>
        <v>0</v>
      </c>
      <c r="D142" s="30" t="s">
        <v>127</v>
      </c>
      <c r="E142" s="38"/>
      <c r="F142" s="38"/>
      <c r="G142" s="38"/>
      <c r="H142" s="38"/>
      <c r="I142" s="38"/>
      <c r="J142" s="38"/>
      <c r="K142" s="38"/>
      <c r="L142" s="39"/>
      <c r="M142" s="39"/>
      <c r="N142" s="39"/>
      <c r="O142" s="39"/>
      <c r="P142" s="39"/>
      <c r="Q142" s="39"/>
      <c r="R142" s="31" t="s">
        <v>647</v>
      </c>
      <c r="S142" s="36">
        <f t="shared" ref="S142:S152" si="43">SUM(U142:AG142)</f>
        <v>0</v>
      </c>
      <c r="U142">
        <f>IF(E142&lt;&gt;"Yes",0,E$141)</f>
        <v>0</v>
      </c>
      <c r="V142">
        <f t="shared" ref="V142:AG142" si="44">IF(F142&lt;&gt;"Yes",0,F$141)</f>
        <v>0</v>
      </c>
      <c r="W142">
        <f t="shared" si="44"/>
        <v>0</v>
      </c>
      <c r="X142">
        <f t="shared" si="44"/>
        <v>0</v>
      </c>
      <c r="Y142">
        <f t="shared" si="44"/>
        <v>0</v>
      </c>
      <c r="Z142">
        <f t="shared" si="44"/>
        <v>0</v>
      </c>
      <c r="AA142">
        <f t="shared" si="44"/>
        <v>0</v>
      </c>
      <c r="AB142">
        <f t="shared" si="44"/>
        <v>0</v>
      </c>
      <c r="AC142">
        <f t="shared" si="44"/>
        <v>0</v>
      </c>
      <c r="AD142">
        <f t="shared" si="44"/>
        <v>0</v>
      </c>
      <c r="AE142">
        <f t="shared" si="44"/>
        <v>0</v>
      </c>
      <c r="AF142">
        <f t="shared" si="44"/>
        <v>0</v>
      </c>
      <c r="AG142">
        <f t="shared" si="44"/>
        <v>0</v>
      </c>
      <c r="AI142" s="40"/>
    </row>
    <row r="143" spans="1:35">
      <c r="A143" s="41">
        <f t="shared" ref="A143:A156" ca="1" si="45">_xlfn.AGGREGATE(9,6,E143:Q143)</f>
        <v>0</v>
      </c>
      <c r="B143" s="42"/>
      <c r="C143" s="30">
        <f t="shared" ca="1" si="41"/>
        <v>0</v>
      </c>
      <c r="D143" s="30" t="str">
        <f>'Country performance'!B2</f>
        <v>WGI - Political stability &amp; absence of Violence/terrorism (2020)</v>
      </c>
      <c r="E143" s="41" t="e" cm="1">
        <f t="array" aca="1" ref="E143" ca="1">E$141*INDEX(INDIRECT("country"&amp;"["&amp;E$140&amp; "]"),'Country performance'!$A44)</f>
        <v>#REF!</v>
      </c>
      <c r="F143" s="41" t="e" cm="1">
        <f t="array" aca="1" ref="F143" ca="1">F$141*INDEX(INDIRECT("country"&amp;"["&amp;F$140&amp; "]"),'Country performance'!$A44)</f>
        <v>#REF!</v>
      </c>
      <c r="G143" s="41" t="e" cm="1">
        <f t="array" aca="1" ref="G143" ca="1">G$141*INDEX(INDIRECT("country"&amp;"["&amp;G$140&amp; "]"),'Country performance'!$A44)</f>
        <v>#REF!</v>
      </c>
      <c r="H143" s="41" t="e" cm="1">
        <f t="array" aca="1" ref="H143" ca="1">H$141*INDEX(INDIRECT("country"&amp;"["&amp;H$140&amp; "]"),'Country performance'!$A44)</f>
        <v>#REF!</v>
      </c>
      <c r="I143" s="41" t="e" cm="1">
        <f t="array" aca="1" ref="I143" ca="1">I$141*INDEX(INDIRECT("country"&amp;"["&amp;I$140&amp; "]"),'Country performance'!$A44)</f>
        <v>#REF!</v>
      </c>
      <c r="J143" s="41" t="e" cm="1">
        <f t="array" aca="1" ref="J143" ca="1">J$141*INDEX(INDIRECT("country"&amp;"["&amp;J$140&amp; "]"),'Country performance'!$A44)</f>
        <v>#REF!</v>
      </c>
      <c r="K143" s="41" t="e" cm="1">
        <f t="array" aca="1" ref="K143" ca="1">K$141*INDEX(INDIRECT("country"&amp;"["&amp;K$140&amp; "]"),'Country performance'!$A44)</f>
        <v>#REF!</v>
      </c>
      <c r="L143" s="41" t="e" cm="1">
        <f t="array" aca="1" ref="L143" ca="1">L$141*INDEX(INDIRECT("country"&amp;"["&amp;L$140&amp; "]"),'Country performance'!$A44)</f>
        <v>#REF!</v>
      </c>
      <c r="M143" s="41" t="e" cm="1">
        <f t="array" aca="1" ref="M143" ca="1">M$141*INDEX(INDIRECT("country"&amp;"["&amp;M$140&amp; "]"),'Country performance'!$A44)</f>
        <v>#REF!</v>
      </c>
      <c r="N143" s="41" t="e" cm="1">
        <f t="array" aca="1" ref="N143" ca="1">N$141*INDEX(INDIRECT("country"&amp;"["&amp;N$140&amp; "]"),'Country performance'!$A44)</f>
        <v>#REF!</v>
      </c>
      <c r="O143" s="41" t="e" cm="1">
        <f t="array" aca="1" ref="O143" ca="1">O$141*INDEX(INDIRECT("country"&amp;"["&amp;O$140&amp; "]"),'Country performance'!$A44)</f>
        <v>#REF!</v>
      </c>
      <c r="P143" s="41" t="e" cm="1">
        <f t="array" aca="1" ref="P143" ca="1">P$141*INDEX(INDIRECT("country"&amp;"["&amp;P$140&amp; "]"),'Country performance'!$A44)</f>
        <v>#REF!</v>
      </c>
      <c r="Q143" s="41" t="e" cm="1">
        <f t="array" aca="1" ref="Q143" ca="1">Q$141*INDEX(INDIRECT("country"&amp;"["&amp;Q$140&amp; "]"),'Country performance'!$A44)</f>
        <v>#REF!</v>
      </c>
      <c r="R143" t="s">
        <v>662</v>
      </c>
      <c r="S143" s="36">
        <f t="shared" ca="1" si="43"/>
        <v>0</v>
      </c>
      <c r="T143" s="43">
        <f ca="1">T$141-S143</f>
        <v>0</v>
      </c>
      <c r="U143">
        <f ca="1">IFERROR((E143/E143-1),E$141)</f>
        <v>0</v>
      </c>
      <c r="V143">
        <f t="shared" ref="V143:AG158" ca="1" si="46">IFERROR((F143/F143-1),F$141)</f>
        <v>0</v>
      </c>
      <c r="W143">
        <f t="shared" ca="1" si="46"/>
        <v>0</v>
      </c>
      <c r="X143">
        <f t="shared" ca="1" si="46"/>
        <v>0</v>
      </c>
      <c r="Y143">
        <f t="shared" ca="1" si="46"/>
        <v>0</v>
      </c>
      <c r="Z143">
        <f t="shared" ca="1" si="46"/>
        <v>0</v>
      </c>
      <c r="AA143">
        <f t="shared" ca="1" si="46"/>
        <v>0</v>
      </c>
      <c r="AB143">
        <f t="shared" ca="1" si="46"/>
        <v>0</v>
      </c>
      <c r="AC143">
        <f t="shared" ca="1" si="46"/>
        <v>0</v>
      </c>
      <c r="AD143">
        <f t="shared" ca="1" si="46"/>
        <v>0</v>
      </c>
      <c r="AE143">
        <f t="shared" ca="1" si="46"/>
        <v>0</v>
      </c>
      <c r="AF143">
        <f t="shared" ca="1" si="46"/>
        <v>0</v>
      </c>
      <c r="AG143">
        <f t="shared" ca="1" si="46"/>
        <v>0</v>
      </c>
      <c r="AI143" s="40"/>
    </row>
    <row r="144" spans="1:35">
      <c r="A144" s="41">
        <f t="shared" ca="1" si="45"/>
        <v>0</v>
      </c>
      <c r="B144" s="42"/>
      <c r="C144" s="30">
        <f t="shared" ca="1" si="41"/>
        <v>0</v>
      </c>
      <c r="D144" s="30" t="str">
        <f>'Country performance'!B3</f>
        <v>WGI - Government effectiveness (2020)</v>
      </c>
      <c r="E144" s="41" t="e" cm="1">
        <f t="array" aca="1" ref="E144" ca="1">E$141*INDEX(INDIRECT("country"&amp;"["&amp;E$140&amp; "]"),'Country performance'!$A45)</f>
        <v>#REF!</v>
      </c>
      <c r="F144" s="41" t="e" cm="1">
        <f t="array" aca="1" ref="F144" ca="1">F$141*INDEX(INDIRECT("country"&amp;"["&amp;F$140&amp; "]"),'Country performance'!$A45)</f>
        <v>#REF!</v>
      </c>
      <c r="G144" s="41" t="e" cm="1">
        <f t="array" aca="1" ref="G144" ca="1">G$141*INDEX(INDIRECT("country"&amp;"["&amp;G$140&amp; "]"),'Country performance'!$A45)</f>
        <v>#REF!</v>
      </c>
      <c r="H144" s="41" t="e" cm="1">
        <f t="array" aca="1" ref="H144" ca="1">H$141*INDEX(INDIRECT("country"&amp;"["&amp;H$140&amp; "]"),'Country performance'!$A45)</f>
        <v>#REF!</v>
      </c>
      <c r="I144" s="41" t="e" cm="1">
        <f t="array" aca="1" ref="I144" ca="1">I$141*INDEX(INDIRECT("country"&amp;"["&amp;I$140&amp; "]"),'Country performance'!$A45)</f>
        <v>#REF!</v>
      </c>
      <c r="J144" s="41" t="e" cm="1">
        <f t="array" aca="1" ref="J144" ca="1">J$141*INDEX(INDIRECT("country"&amp;"["&amp;J$140&amp; "]"),'Country performance'!$A45)</f>
        <v>#REF!</v>
      </c>
      <c r="K144" s="41" t="e" cm="1">
        <f t="array" aca="1" ref="K144" ca="1">K$141*INDEX(INDIRECT("country"&amp;"["&amp;K$140&amp; "]"),'Country performance'!$A45)</f>
        <v>#REF!</v>
      </c>
      <c r="L144" s="41" t="e" cm="1">
        <f t="array" aca="1" ref="L144" ca="1">L$141*INDEX(INDIRECT("country"&amp;"["&amp;L$140&amp; "]"),'Country performance'!$A45)</f>
        <v>#REF!</v>
      </c>
      <c r="M144" s="41" t="e" cm="1">
        <f t="array" aca="1" ref="M144" ca="1">M$141*INDEX(INDIRECT("country"&amp;"["&amp;M$140&amp; "]"),'Country performance'!$A45)</f>
        <v>#REF!</v>
      </c>
      <c r="N144" s="41" t="e" cm="1">
        <f t="array" aca="1" ref="N144" ca="1">N$141*INDEX(INDIRECT("country"&amp;"["&amp;N$140&amp; "]"),'Country performance'!$A45)</f>
        <v>#REF!</v>
      </c>
      <c r="O144" s="41" t="e" cm="1">
        <f t="array" aca="1" ref="O144" ca="1">O$141*INDEX(INDIRECT("country"&amp;"["&amp;O$140&amp; "]"),'Country performance'!$A45)</f>
        <v>#REF!</v>
      </c>
      <c r="P144" s="41" t="e" cm="1">
        <f t="array" aca="1" ref="P144" ca="1">P$141*INDEX(INDIRECT("country"&amp;"["&amp;P$140&amp; "]"),'Country performance'!$A45)</f>
        <v>#REF!</v>
      </c>
      <c r="Q144" s="41" t="e" cm="1">
        <f t="array" aca="1" ref="Q144" ca="1">Q$141*INDEX(INDIRECT("country"&amp;"["&amp;Q$140&amp; "]"),'Country performance'!$A45)</f>
        <v>#REF!</v>
      </c>
      <c r="R144" t="s">
        <v>662</v>
      </c>
      <c r="S144" s="36">
        <f t="shared" ca="1" si="43"/>
        <v>0</v>
      </c>
      <c r="T144" s="43">
        <f t="shared" ref="T144:T182" ca="1" si="47">T$141-S144</f>
        <v>0</v>
      </c>
      <c r="U144">
        <f t="shared" ref="U144:AG167" ca="1" si="48">IFERROR((E144/E144-1),E$141)</f>
        <v>0</v>
      </c>
      <c r="V144">
        <f t="shared" ca="1" si="46"/>
        <v>0</v>
      </c>
      <c r="W144">
        <f t="shared" ca="1" si="46"/>
        <v>0</v>
      </c>
      <c r="X144">
        <f t="shared" ca="1" si="46"/>
        <v>0</v>
      </c>
      <c r="Y144">
        <f t="shared" ca="1" si="46"/>
        <v>0</v>
      </c>
      <c r="Z144">
        <f t="shared" ca="1" si="46"/>
        <v>0</v>
      </c>
      <c r="AA144">
        <f t="shared" ca="1" si="46"/>
        <v>0</v>
      </c>
      <c r="AB144">
        <f t="shared" ca="1" si="46"/>
        <v>0</v>
      </c>
      <c r="AC144">
        <f t="shared" ca="1" si="46"/>
        <v>0</v>
      </c>
      <c r="AD144">
        <f t="shared" ca="1" si="46"/>
        <v>0</v>
      </c>
      <c r="AE144">
        <f t="shared" ca="1" si="46"/>
        <v>0</v>
      </c>
      <c r="AF144">
        <f t="shared" ca="1" si="46"/>
        <v>0</v>
      </c>
      <c r="AG144">
        <f t="shared" ca="1" si="46"/>
        <v>0</v>
      </c>
      <c r="AI144" s="40"/>
    </row>
    <row r="145" spans="1:35">
      <c r="A145" s="41">
        <f t="shared" ca="1" si="45"/>
        <v>0</v>
      </c>
      <c r="B145" s="42"/>
      <c r="C145" s="30">
        <f t="shared" ca="1" si="41"/>
        <v>0</v>
      </c>
      <c r="D145" s="30" t="str">
        <f>'Country performance'!B4</f>
        <v>WGI - Regulatory Quality (2020)</v>
      </c>
      <c r="E145" s="41" t="e" cm="1">
        <f t="array" aca="1" ref="E145" ca="1">E$141*INDEX(INDIRECT("country"&amp;"["&amp;E$140&amp; "]"),'Country performance'!$A46)</f>
        <v>#REF!</v>
      </c>
      <c r="F145" s="41" t="e" cm="1">
        <f t="array" aca="1" ref="F145" ca="1">F$141*INDEX(INDIRECT("country"&amp;"["&amp;F$140&amp; "]"),'Country performance'!$A46)</f>
        <v>#REF!</v>
      </c>
      <c r="G145" s="41" t="e" cm="1">
        <f t="array" aca="1" ref="G145" ca="1">G$141*INDEX(INDIRECT("country"&amp;"["&amp;G$140&amp; "]"),'Country performance'!$A46)</f>
        <v>#REF!</v>
      </c>
      <c r="H145" s="41" t="e" cm="1">
        <f t="array" aca="1" ref="H145" ca="1">H$141*INDEX(INDIRECT("country"&amp;"["&amp;H$140&amp; "]"),'Country performance'!$A46)</f>
        <v>#REF!</v>
      </c>
      <c r="I145" s="41" t="e" cm="1">
        <f t="array" aca="1" ref="I145" ca="1">I$141*INDEX(INDIRECT("country"&amp;"["&amp;I$140&amp; "]"),'Country performance'!$A46)</f>
        <v>#REF!</v>
      </c>
      <c r="J145" s="41" t="e" cm="1">
        <f t="array" aca="1" ref="J145" ca="1">J$141*INDEX(INDIRECT("country"&amp;"["&amp;J$140&amp; "]"),'Country performance'!$A46)</f>
        <v>#REF!</v>
      </c>
      <c r="K145" s="41" t="e" cm="1">
        <f t="array" aca="1" ref="K145" ca="1">K$141*INDEX(INDIRECT("country"&amp;"["&amp;K$140&amp; "]"),'Country performance'!$A46)</f>
        <v>#REF!</v>
      </c>
      <c r="L145" s="41" t="e" cm="1">
        <f t="array" aca="1" ref="L145" ca="1">L$141*INDEX(INDIRECT("country"&amp;"["&amp;L$140&amp; "]"),'Country performance'!$A46)</f>
        <v>#REF!</v>
      </c>
      <c r="M145" s="41" t="e" cm="1">
        <f t="array" aca="1" ref="M145" ca="1">M$141*INDEX(INDIRECT("country"&amp;"["&amp;M$140&amp; "]"),'Country performance'!$A46)</f>
        <v>#REF!</v>
      </c>
      <c r="N145" s="41" t="e" cm="1">
        <f t="array" aca="1" ref="N145" ca="1">N$141*INDEX(INDIRECT("country"&amp;"["&amp;N$140&amp; "]"),'Country performance'!$A46)</f>
        <v>#REF!</v>
      </c>
      <c r="O145" s="41" t="e" cm="1">
        <f t="array" aca="1" ref="O145" ca="1">O$141*INDEX(INDIRECT("country"&amp;"["&amp;O$140&amp; "]"),'Country performance'!$A46)</f>
        <v>#REF!</v>
      </c>
      <c r="P145" s="41" t="e" cm="1">
        <f t="array" aca="1" ref="P145" ca="1">P$141*INDEX(INDIRECT("country"&amp;"["&amp;P$140&amp; "]"),'Country performance'!$A46)</f>
        <v>#REF!</v>
      </c>
      <c r="Q145" s="41" t="e" cm="1">
        <f t="array" aca="1" ref="Q145" ca="1">Q$141*INDEX(INDIRECT("country"&amp;"["&amp;Q$140&amp; "]"),'Country performance'!$A46)</f>
        <v>#REF!</v>
      </c>
      <c r="R145" t="s">
        <v>662</v>
      </c>
      <c r="S145" s="36">
        <f t="shared" ca="1" si="43"/>
        <v>0</v>
      </c>
      <c r="T145" s="43">
        <f t="shared" ca="1" si="47"/>
        <v>0</v>
      </c>
      <c r="U145">
        <f t="shared" ca="1" si="48"/>
        <v>0</v>
      </c>
      <c r="V145">
        <f t="shared" ca="1" si="46"/>
        <v>0</v>
      </c>
      <c r="W145">
        <f t="shared" ca="1" si="46"/>
        <v>0</v>
      </c>
      <c r="X145">
        <f t="shared" ca="1" si="46"/>
        <v>0</v>
      </c>
      <c r="Y145">
        <f t="shared" ca="1" si="46"/>
        <v>0</v>
      </c>
      <c r="Z145">
        <f t="shared" ca="1" si="46"/>
        <v>0</v>
      </c>
      <c r="AA145">
        <f t="shared" ca="1" si="46"/>
        <v>0</v>
      </c>
      <c r="AB145">
        <f t="shared" ca="1" si="46"/>
        <v>0</v>
      </c>
      <c r="AC145">
        <f t="shared" ca="1" si="46"/>
        <v>0</v>
      </c>
      <c r="AD145">
        <f t="shared" ca="1" si="46"/>
        <v>0</v>
      </c>
      <c r="AE145">
        <f t="shared" ca="1" si="46"/>
        <v>0</v>
      </c>
      <c r="AF145">
        <f t="shared" ca="1" si="46"/>
        <v>0</v>
      </c>
      <c r="AG145">
        <f t="shared" ca="1" si="46"/>
        <v>0</v>
      </c>
      <c r="AI145" s="40"/>
    </row>
    <row r="146" spans="1:35">
      <c r="A146" s="41">
        <f t="shared" ca="1" si="45"/>
        <v>0</v>
      </c>
      <c r="B146" s="42"/>
      <c r="C146" s="30">
        <f t="shared" ca="1" si="41"/>
        <v>0</v>
      </c>
      <c r="D146" s="30" t="str">
        <f>'Country performance'!B5</f>
        <v>WGI - Rule of law (2020)</v>
      </c>
      <c r="E146" s="41" t="e" cm="1">
        <f t="array" aca="1" ref="E146" ca="1">E$141*INDEX(INDIRECT("country"&amp;"["&amp;E$140&amp; "]"),'Country performance'!$A47)</f>
        <v>#REF!</v>
      </c>
      <c r="F146" s="41" t="e" cm="1">
        <f t="array" aca="1" ref="F146" ca="1">F$141*INDEX(INDIRECT("country"&amp;"["&amp;F$140&amp; "]"),'Country performance'!$A47)</f>
        <v>#REF!</v>
      </c>
      <c r="G146" s="41" t="e" cm="1">
        <f t="array" aca="1" ref="G146" ca="1">G$141*INDEX(INDIRECT("country"&amp;"["&amp;G$140&amp; "]"),'Country performance'!$A47)</f>
        <v>#REF!</v>
      </c>
      <c r="H146" s="41" t="e" cm="1">
        <f t="array" aca="1" ref="H146" ca="1">H$141*INDEX(INDIRECT("country"&amp;"["&amp;H$140&amp; "]"),'Country performance'!$A47)</f>
        <v>#REF!</v>
      </c>
      <c r="I146" s="41" t="e" cm="1">
        <f t="array" aca="1" ref="I146" ca="1">I$141*INDEX(INDIRECT("country"&amp;"["&amp;I$140&amp; "]"),'Country performance'!$A47)</f>
        <v>#REF!</v>
      </c>
      <c r="J146" s="41" t="e" cm="1">
        <f t="array" aca="1" ref="J146" ca="1">J$141*INDEX(INDIRECT("country"&amp;"["&amp;J$140&amp; "]"),'Country performance'!$A47)</f>
        <v>#REF!</v>
      </c>
      <c r="K146" s="41" t="e" cm="1">
        <f t="array" aca="1" ref="K146" ca="1">K$141*INDEX(INDIRECT("country"&amp;"["&amp;K$140&amp; "]"),'Country performance'!$A47)</f>
        <v>#REF!</v>
      </c>
      <c r="L146" s="41" t="e" cm="1">
        <f t="array" aca="1" ref="L146" ca="1">L$141*INDEX(INDIRECT("country"&amp;"["&amp;L$140&amp; "]"),'Country performance'!$A47)</f>
        <v>#REF!</v>
      </c>
      <c r="M146" s="41" t="e" cm="1">
        <f t="array" aca="1" ref="M146" ca="1">M$141*INDEX(INDIRECT("country"&amp;"["&amp;M$140&amp; "]"),'Country performance'!$A47)</f>
        <v>#REF!</v>
      </c>
      <c r="N146" s="41" t="e" cm="1">
        <f t="array" aca="1" ref="N146" ca="1">N$141*INDEX(INDIRECT("country"&amp;"["&amp;N$140&amp; "]"),'Country performance'!$A47)</f>
        <v>#REF!</v>
      </c>
      <c r="O146" s="41" t="e" cm="1">
        <f t="array" aca="1" ref="O146" ca="1">O$141*INDEX(INDIRECT("country"&amp;"["&amp;O$140&amp; "]"),'Country performance'!$A47)</f>
        <v>#REF!</v>
      </c>
      <c r="P146" s="41" t="e" cm="1">
        <f t="array" aca="1" ref="P146" ca="1">P$141*INDEX(INDIRECT("country"&amp;"["&amp;P$140&amp; "]"),'Country performance'!$A47)</f>
        <v>#REF!</v>
      </c>
      <c r="Q146" s="41" t="e" cm="1">
        <f t="array" aca="1" ref="Q146" ca="1">Q$141*INDEX(INDIRECT("country"&amp;"["&amp;Q$140&amp; "]"),'Country performance'!$A47)</f>
        <v>#REF!</v>
      </c>
      <c r="R146" t="s">
        <v>662</v>
      </c>
      <c r="S146" s="36">
        <f t="shared" ca="1" si="43"/>
        <v>0</v>
      </c>
      <c r="T146" s="43">
        <f t="shared" ca="1" si="47"/>
        <v>0</v>
      </c>
      <c r="U146">
        <f t="shared" ca="1" si="48"/>
        <v>0</v>
      </c>
      <c r="V146">
        <f t="shared" ca="1" si="46"/>
        <v>0</v>
      </c>
      <c r="W146">
        <f t="shared" ca="1" si="46"/>
        <v>0</v>
      </c>
      <c r="X146">
        <f t="shared" ca="1" si="46"/>
        <v>0</v>
      </c>
      <c r="Y146">
        <f t="shared" ca="1" si="46"/>
        <v>0</v>
      </c>
      <c r="Z146">
        <f t="shared" ca="1" si="46"/>
        <v>0</v>
      </c>
      <c r="AA146">
        <f t="shared" ca="1" si="46"/>
        <v>0</v>
      </c>
      <c r="AB146">
        <f t="shared" ca="1" si="46"/>
        <v>0</v>
      </c>
      <c r="AC146">
        <f t="shared" ca="1" si="46"/>
        <v>0</v>
      </c>
      <c r="AD146">
        <f t="shared" ca="1" si="46"/>
        <v>0</v>
      </c>
      <c r="AE146">
        <f t="shared" ca="1" si="46"/>
        <v>0</v>
      </c>
      <c r="AF146">
        <f t="shared" ca="1" si="46"/>
        <v>0</v>
      </c>
      <c r="AG146">
        <f t="shared" ca="1" si="46"/>
        <v>0</v>
      </c>
      <c r="AI146" s="40"/>
    </row>
    <row r="147" spans="1:35">
      <c r="A147" s="41">
        <f t="shared" ca="1" si="45"/>
        <v>0</v>
      </c>
      <c r="B147" s="42"/>
      <c r="C147" s="30">
        <f t="shared" ca="1" si="41"/>
        <v>0</v>
      </c>
      <c r="D147" s="30" t="str">
        <f>'Country performance'!B6</f>
        <v>WGI - Control of corruption (2020)</v>
      </c>
      <c r="E147" s="41" t="e" cm="1">
        <f t="array" aca="1" ref="E147" ca="1">E$141*INDEX(INDIRECT("country"&amp;"["&amp;E$140&amp; "]"),'Country performance'!$A48)</f>
        <v>#REF!</v>
      </c>
      <c r="F147" s="41" t="e" cm="1">
        <f t="array" aca="1" ref="F147" ca="1">F$141*INDEX(INDIRECT("country"&amp;"["&amp;F$140&amp; "]"),'Country performance'!$A48)</f>
        <v>#REF!</v>
      </c>
      <c r="G147" s="41" t="e" cm="1">
        <f t="array" aca="1" ref="G147" ca="1">G$141*INDEX(INDIRECT("country"&amp;"["&amp;G$140&amp; "]"),'Country performance'!$A48)</f>
        <v>#REF!</v>
      </c>
      <c r="H147" s="41" t="e" cm="1">
        <f t="array" aca="1" ref="H147" ca="1">H$141*INDEX(INDIRECT("country"&amp;"["&amp;H$140&amp; "]"),'Country performance'!$A48)</f>
        <v>#REF!</v>
      </c>
      <c r="I147" s="41" t="e" cm="1">
        <f t="array" aca="1" ref="I147" ca="1">I$141*INDEX(INDIRECT("country"&amp;"["&amp;I$140&amp; "]"),'Country performance'!$A48)</f>
        <v>#REF!</v>
      </c>
      <c r="J147" s="41" t="e" cm="1">
        <f t="array" aca="1" ref="J147" ca="1">J$141*INDEX(INDIRECT("country"&amp;"["&amp;J$140&amp; "]"),'Country performance'!$A48)</f>
        <v>#REF!</v>
      </c>
      <c r="K147" s="41" t="e" cm="1">
        <f t="array" aca="1" ref="K147" ca="1">K$141*INDEX(INDIRECT("country"&amp;"["&amp;K$140&amp; "]"),'Country performance'!$A48)</f>
        <v>#REF!</v>
      </c>
      <c r="L147" s="41" t="e" cm="1">
        <f t="array" aca="1" ref="L147" ca="1">L$141*INDEX(INDIRECT("country"&amp;"["&amp;L$140&amp; "]"),'Country performance'!$A48)</f>
        <v>#REF!</v>
      </c>
      <c r="M147" s="41" t="e" cm="1">
        <f t="array" aca="1" ref="M147" ca="1">M$141*INDEX(INDIRECT("country"&amp;"["&amp;M$140&amp; "]"),'Country performance'!$A48)</f>
        <v>#REF!</v>
      </c>
      <c r="N147" s="41" t="e" cm="1">
        <f t="array" aca="1" ref="N147" ca="1">N$141*INDEX(INDIRECT("country"&amp;"["&amp;N$140&amp; "]"),'Country performance'!$A48)</f>
        <v>#REF!</v>
      </c>
      <c r="O147" s="41" t="e" cm="1">
        <f t="array" aca="1" ref="O147" ca="1">O$141*INDEX(INDIRECT("country"&amp;"["&amp;O$140&amp; "]"),'Country performance'!$A48)</f>
        <v>#REF!</v>
      </c>
      <c r="P147" s="41" t="e" cm="1">
        <f t="array" aca="1" ref="P147" ca="1">P$141*INDEX(INDIRECT("country"&amp;"["&amp;P$140&amp; "]"),'Country performance'!$A48)</f>
        <v>#REF!</v>
      </c>
      <c r="Q147" s="41" t="e" cm="1">
        <f t="array" aca="1" ref="Q147" ca="1">Q$141*INDEX(INDIRECT("country"&amp;"["&amp;Q$140&amp; "]"),'Country performance'!$A48)</f>
        <v>#REF!</v>
      </c>
      <c r="R147" t="s">
        <v>662</v>
      </c>
      <c r="S147" s="36">
        <f t="shared" ca="1" si="43"/>
        <v>0</v>
      </c>
      <c r="T147" s="43">
        <f t="shared" ca="1" si="47"/>
        <v>0</v>
      </c>
      <c r="U147">
        <f t="shared" ca="1" si="48"/>
        <v>0</v>
      </c>
      <c r="V147">
        <f t="shared" ca="1" si="46"/>
        <v>0</v>
      </c>
      <c r="W147">
        <f t="shared" ca="1" si="46"/>
        <v>0</v>
      </c>
      <c r="X147">
        <f t="shared" ca="1" si="46"/>
        <v>0</v>
      </c>
      <c r="Y147">
        <f t="shared" ca="1" si="46"/>
        <v>0</v>
      </c>
      <c r="Z147">
        <f t="shared" ca="1" si="46"/>
        <v>0</v>
      </c>
      <c r="AA147">
        <f t="shared" ca="1" si="46"/>
        <v>0</v>
      </c>
      <c r="AB147">
        <f t="shared" ca="1" si="46"/>
        <v>0</v>
      </c>
      <c r="AC147">
        <f t="shared" ca="1" si="46"/>
        <v>0</v>
      </c>
      <c r="AD147">
        <f t="shared" ca="1" si="46"/>
        <v>0</v>
      </c>
      <c r="AE147">
        <f t="shared" ca="1" si="46"/>
        <v>0</v>
      </c>
      <c r="AF147">
        <f t="shared" ca="1" si="46"/>
        <v>0</v>
      </c>
      <c r="AG147">
        <f t="shared" ca="1" si="46"/>
        <v>0</v>
      </c>
      <c r="AI147" s="40"/>
    </row>
    <row r="148" spans="1:35">
      <c r="A148" s="41">
        <f t="shared" ca="1" si="45"/>
        <v>0</v>
      </c>
      <c r="B148" s="42"/>
      <c r="C148" s="30">
        <f t="shared" ca="1" si="41"/>
        <v>0</v>
      </c>
      <c r="D148" s="30" t="str">
        <f>'Country performance'!B7</f>
        <v>WGI - Voice and Accountability (2020)</v>
      </c>
      <c r="E148" s="41" t="e" cm="1">
        <f t="array" aca="1" ref="E148" ca="1">E$141*INDEX(INDIRECT("country"&amp;"["&amp;E$140&amp; "]"),'Country performance'!$A49)</f>
        <v>#REF!</v>
      </c>
      <c r="F148" s="41" t="e" cm="1">
        <f t="array" aca="1" ref="F148" ca="1">F$141*INDEX(INDIRECT("country"&amp;"["&amp;F$140&amp; "]"),'Country performance'!$A49)</f>
        <v>#REF!</v>
      </c>
      <c r="G148" s="41" t="e" cm="1">
        <f t="array" aca="1" ref="G148" ca="1">G$141*INDEX(INDIRECT("country"&amp;"["&amp;G$140&amp; "]"),'Country performance'!$A49)</f>
        <v>#REF!</v>
      </c>
      <c r="H148" s="41" t="e" cm="1">
        <f t="array" aca="1" ref="H148" ca="1">H$141*INDEX(INDIRECT("country"&amp;"["&amp;H$140&amp; "]"),'Country performance'!$A49)</f>
        <v>#REF!</v>
      </c>
      <c r="I148" s="41" t="e" cm="1">
        <f t="array" aca="1" ref="I148" ca="1">I$141*INDEX(INDIRECT("country"&amp;"["&amp;I$140&amp; "]"),'Country performance'!$A49)</f>
        <v>#REF!</v>
      </c>
      <c r="J148" s="41" t="e" cm="1">
        <f t="array" aca="1" ref="J148" ca="1">J$141*INDEX(INDIRECT("country"&amp;"["&amp;J$140&amp; "]"),'Country performance'!$A49)</f>
        <v>#REF!</v>
      </c>
      <c r="K148" s="41" t="e" cm="1">
        <f t="array" aca="1" ref="K148" ca="1">K$141*INDEX(INDIRECT("country"&amp;"["&amp;K$140&amp; "]"),'Country performance'!$A49)</f>
        <v>#REF!</v>
      </c>
      <c r="L148" s="41" t="e" cm="1">
        <f t="array" aca="1" ref="L148" ca="1">L$141*INDEX(INDIRECT("country"&amp;"["&amp;L$140&amp; "]"),'Country performance'!$A49)</f>
        <v>#REF!</v>
      </c>
      <c r="M148" s="41" t="e" cm="1">
        <f t="array" aca="1" ref="M148" ca="1">M$141*INDEX(INDIRECT("country"&amp;"["&amp;M$140&amp; "]"),'Country performance'!$A49)</f>
        <v>#REF!</v>
      </c>
      <c r="N148" s="41" t="e" cm="1">
        <f t="array" aca="1" ref="N148" ca="1">N$141*INDEX(INDIRECT("country"&amp;"["&amp;N$140&amp; "]"),'Country performance'!$A49)</f>
        <v>#REF!</v>
      </c>
      <c r="O148" s="41" t="e" cm="1">
        <f t="array" aca="1" ref="O148" ca="1">O$141*INDEX(INDIRECT("country"&amp;"["&amp;O$140&amp; "]"),'Country performance'!$A49)</f>
        <v>#REF!</v>
      </c>
      <c r="P148" s="41" t="e" cm="1">
        <f t="array" aca="1" ref="P148" ca="1">P$141*INDEX(INDIRECT("country"&amp;"["&amp;P$140&amp; "]"),'Country performance'!$A49)</f>
        <v>#REF!</v>
      </c>
      <c r="Q148" s="41" t="e" cm="1">
        <f t="array" aca="1" ref="Q148" ca="1">Q$141*INDEX(INDIRECT("country"&amp;"["&amp;Q$140&amp; "]"),'Country performance'!$A49)</f>
        <v>#REF!</v>
      </c>
      <c r="R148" t="s">
        <v>662</v>
      </c>
      <c r="S148" s="36">
        <f t="shared" ca="1" si="43"/>
        <v>0</v>
      </c>
      <c r="T148" s="43">
        <f t="shared" ca="1" si="47"/>
        <v>0</v>
      </c>
      <c r="U148">
        <f t="shared" ca="1" si="48"/>
        <v>0</v>
      </c>
      <c r="V148">
        <f t="shared" ca="1" si="46"/>
        <v>0</v>
      </c>
      <c r="W148">
        <f t="shared" ca="1" si="46"/>
        <v>0</v>
      </c>
      <c r="X148">
        <f t="shared" ca="1" si="46"/>
        <v>0</v>
      </c>
      <c r="Y148">
        <f t="shared" ca="1" si="46"/>
        <v>0</v>
      </c>
      <c r="Z148">
        <f t="shared" ca="1" si="46"/>
        <v>0</v>
      </c>
      <c r="AA148">
        <f t="shared" ca="1" si="46"/>
        <v>0</v>
      </c>
      <c r="AB148">
        <f t="shared" ca="1" si="46"/>
        <v>0</v>
      </c>
      <c r="AC148">
        <f t="shared" ca="1" si="46"/>
        <v>0</v>
      </c>
      <c r="AD148">
        <f t="shared" ca="1" si="46"/>
        <v>0</v>
      </c>
      <c r="AE148">
        <f t="shared" ca="1" si="46"/>
        <v>0</v>
      </c>
      <c r="AF148">
        <f t="shared" ca="1" si="46"/>
        <v>0</v>
      </c>
      <c r="AG148">
        <f t="shared" ca="1" si="46"/>
        <v>0</v>
      </c>
      <c r="AI148" s="40"/>
    </row>
    <row r="149" spans="1:35">
      <c r="A149" s="41">
        <f t="shared" ca="1" si="45"/>
        <v>0</v>
      </c>
      <c r="B149" s="42"/>
      <c r="C149" s="30">
        <f t="shared" ca="1" si="41"/>
        <v>0</v>
      </c>
      <c r="D149" s="30" t="str">
        <f>'Country performance'!B8</f>
        <v>Fragile State Index (2022)</v>
      </c>
      <c r="E149" s="41" t="e" cm="1">
        <f t="array" aca="1" ref="E149" ca="1">E$141*INDEX(INDIRECT("country"&amp;"["&amp;E$140&amp; "]"),'Country performance'!$A50)</f>
        <v>#REF!</v>
      </c>
      <c r="F149" s="41" t="e" cm="1">
        <f t="array" aca="1" ref="F149" ca="1">F$141*INDEX(INDIRECT("country"&amp;"["&amp;F$140&amp; "]"),'Country performance'!$A50)</f>
        <v>#REF!</v>
      </c>
      <c r="G149" s="41" t="e" cm="1">
        <f t="array" aca="1" ref="G149" ca="1">G$141*INDEX(INDIRECT("country"&amp;"["&amp;G$140&amp; "]"),'Country performance'!$A50)</f>
        <v>#REF!</v>
      </c>
      <c r="H149" s="41" t="e" cm="1">
        <f t="array" aca="1" ref="H149" ca="1">H$141*INDEX(INDIRECT("country"&amp;"["&amp;H$140&amp; "]"),'Country performance'!$A50)</f>
        <v>#REF!</v>
      </c>
      <c r="I149" s="41" t="e" cm="1">
        <f t="array" aca="1" ref="I149" ca="1">I$141*INDEX(INDIRECT("country"&amp;"["&amp;I$140&amp; "]"),'Country performance'!$A50)</f>
        <v>#REF!</v>
      </c>
      <c r="J149" s="41" t="e" cm="1">
        <f t="array" aca="1" ref="J149" ca="1">J$141*INDEX(INDIRECT("country"&amp;"["&amp;J$140&amp; "]"),'Country performance'!$A50)</f>
        <v>#REF!</v>
      </c>
      <c r="K149" s="41" t="e" cm="1">
        <f t="array" aca="1" ref="K149" ca="1">K$141*INDEX(INDIRECT("country"&amp;"["&amp;K$140&amp; "]"),'Country performance'!$A50)</f>
        <v>#REF!</v>
      </c>
      <c r="L149" s="41" t="e" cm="1">
        <f t="array" aca="1" ref="L149" ca="1">L$141*INDEX(INDIRECT("country"&amp;"["&amp;L$140&amp; "]"),'Country performance'!$A50)</f>
        <v>#REF!</v>
      </c>
      <c r="M149" s="41" t="e" cm="1">
        <f t="array" aca="1" ref="M149" ca="1">M$141*INDEX(INDIRECT("country"&amp;"["&amp;M$140&amp; "]"),'Country performance'!$A50)</f>
        <v>#REF!</v>
      </c>
      <c r="N149" s="41" t="e" cm="1">
        <f t="array" aca="1" ref="N149" ca="1">N$141*INDEX(INDIRECT("country"&amp;"["&amp;N$140&amp; "]"),'Country performance'!$A50)</f>
        <v>#REF!</v>
      </c>
      <c r="O149" s="41" t="e" cm="1">
        <f t="array" aca="1" ref="O149" ca="1">O$141*INDEX(INDIRECT("country"&amp;"["&amp;O$140&amp; "]"),'Country performance'!$A50)</f>
        <v>#REF!</v>
      </c>
      <c r="P149" s="41" t="e" cm="1">
        <f t="array" aca="1" ref="P149" ca="1">P$141*INDEX(INDIRECT("country"&amp;"["&amp;P$140&amp; "]"),'Country performance'!$A50)</f>
        <v>#REF!</v>
      </c>
      <c r="Q149" s="41" t="e" cm="1">
        <f t="array" aca="1" ref="Q149" ca="1">Q$141*INDEX(INDIRECT("country"&amp;"["&amp;Q$140&amp; "]"),'Country performance'!$A50)</f>
        <v>#REF!</v>
      </c>
      <c r="R149" t="s">
        <v>662</v>
      </c>
      <c r="S149" s="36">
        <f t="shared" ca="1" si="43"/>
        <v>0</v>
      </c>
      <c r="T149" s="43">
        <f t="shared" ca="1" si="47"/>
        <v>0</v>
      </c>
      <c r="U149">
        <f t="shared" ca="1" si="48"/>
        <v>0</v>
      </c>
      <c r="V149">
        <f t="shared" ca="1" si="46"/>
        <v>0</v>
      </c>
      <c r="W149">
        <f t="shared" ca="1" si="46"/>
        <v>0</v>
      </c>
      <c r="X149">
        <f t="shared" ca="1" si="46"/>
        <v>0</v>
      </c>
      <c r="Y149">
        <f t="shared" ca="1" si="46"/>
        <v>0</v>
      </c>
      <c r="Z149">
        <f t="shared" ca="1" si="46"/>
        <v>0</v>
      </c>
      <c r="AA149">
        <f t="shared" ca="1" si="46"/>
        <v>0</v>
      </c>
      <c r="AB149">
        <f t="shared" ca="1" si="46"/>
        <v>0</v>
      </c>
      <c r="AC149">
        <f t="shared" ca="1" si="46"/>
        <v>0</v>
      </c>
      <c r="AD149">
        <f t="shared" ca="1" si="46"/>
        <v>0</v>
      </c>
      <c r="AE149">
        <f t="shared" ca="1" si="46"/>
        <v>0</v>
      </c>
      <c r="AF149">
        <f t="shared" ca="1" si="46"/>
        <v>0</v>
      </c>
      <c r="AG149">
        <f t="shared" ca="1" si="46"/>
        <v>0</v>
      </c>
      <c r="AI149" s="40"/>
    </row>
    <row r="150" spans="1:35">
      <c r="A150" s="41">
        <f t="shared" ca="1" si="45"/>
        <v>0</v>
      </c>
      <c r="B150" s="42"/>
      <c r="C150" s="30">
        <f t="shared" ca="1" si="41"/>
        <v>0</v>
      </c>
      <c r="D150" s="30" t="str">
        <f>'Country performance'!B9</f>
        <v>Policy Perception Index (2021)</v>
      </c>
      <c r="E150" s="41" t="e" cm="1">
        <f t="array" aca="1" ref="E150" ca="1">E$141*INDEX(INDIRECT("country"&amp;"["&amp;E$140&amp; "]"),'Country performance'!$A51)</f>
        <v>#REF!</v>
      </c>
      <c r="F150" s="41" t="e" cm="1">
        <f t="array" aca="1" ref="F150" ca="1">F$141*INDEX(INDIRECT("country"&amp;"["&amp;F$140&amp; "]"),'Country performance'!$A51)</f>
        <v>#REF!</v>
      </c>
      <c r="G150" s="41" t="e" cm="1">
        <f t="array" aca="1" ref="G150" ca="1">G$141*INDEX(INDIRECT("country"&amp;"["&amp;G$140&amp; "]"),'Country performance'!$A51)</f>
        <v>#REF!</v>
      </c>
      <c r="H150" s="41" t="e" cm="1">
        <f t="array" aca="1" ref="H150" ca="1">H$141*INDEX(INDIRECT("country"&amp;"["&amp;H$140&amp; "]"),'Country performance'!$A51)</f>
        <v>#REF!</v>
      </c>
      <c r="I150" s="41" t="e" cm="1">
        <f t="array" aca="1" ref="I150" ca="1">I$141*INDEX(INDIRECT("country"&amp;"["&amp;I$140&amp; "]"),'Country performance'!$A51)</f>
        <v>#REF!</v>
      </c>
      <c r="J150" s="41" t="e" cm="1">
        <f t="array" aca="1" ref="J150" ca="1">J$141*INDEX(INDIRECT("country"&amp;"["&amp;J$140&amp; "]"),'Country performance'!$A51)</f>
        <v>#REF!</v>
      </c>
      <c r="K150" s="41" t="e" cm="1">
        <f t="array" aca="1" ref="K150" ca="1">K$141*INDEX(INDIRECT("country"&amp;"["&amp;K$140&amp; "]"),'Country performance'!$A51)</f>
        <v>#REF!</v>
      </c>
      <c r="L150" s="41" t="e" cm="1">
        <f t="array" aca="1" ref="L150" ca="1">L$141*INDEX(INDIRECT("country"&amp;"["&amp;L$140&amp; "]"),'Country performance'!$A51)</f>
        <v>#REF!</v>
      </c>
      <c r="M150" s="41" t="e" cm="1">
        <f t="array" aca="1" ref="M150" ca="1">M$141*INDEX(INDIRECT("country"&amp;"["&amp;M$140&amp; "]"),'Country performance'!$A51)</f>
        <v>#REF!</v>
      </c>
      <c r="N150" s="41" t="e" cm="1">
        <f t="array" aca="1" ref="N150" ca="1">N$141*INDEX(INDIRECT("country"&amp;"["&amp;N$140&amp; "]"),'Country performance'!$A51)</f>
        <v>#REF!</v>
      </c>
      <c r="O150" s="41" t="e" cm="1">
        <f t="array" aca="1" ref="O150" ca="1">O$141*INDEX(INDIRECT("country"&amp;"["&amp;O$140&amp; "]"),'Country performance'!$A51)</f>
        <v>#REF!</v>
      </c>
      <c r="P150" s="41" t="e" cm="1">
        <f t="array" aca="1" ref="P150" ca="1">P$141*INDEX(INDIRECT("country"&amp;"["&amp;P$140&amp; "]"),'Country performance'!$A51)</f>
        <v>#REF!</v>
      </c>
      <c r="Q150" s="41" t="e" cm="1">
        <f t="array" aca="1" ref="Q150" ca="1">Q$141*INDEX(INDIRECT("country"&amp;"["&amp;Q$140&amp; "]"),'Country performance'!$A51)</f>
        <v>#REF!</v>
      </c>
      <c r="R150" t="s">
        <v>662</v>
      </c>
      <c r="S150" s="36">
        <f t="shared" ca="1" si="43"/>
        <v>0</v>
      </c>
      <c r="T150" s="43">
        <f t="shared" ca="1" si="47"/>
        <v>0</v>
      </c>
      <c r="U150">
        <f t="shared" ca="1" si="48"/>
        <v>0</v>
      </c>
      <c r="V150">
        <f t="shared" ca="1" si="46"/>
        <v>0</v>
      </c>
      <c r="W150">
        <f t="shared" ca="1" si="46"/>
        <v>0</v>
      </c>
      <c r="X150">
        <f t="shared" ca="1" si="46"/>
        <v>0</v>
      </c>
      <c r="Y150">
        <f t="shared" ca="1" si="46"/>
        <v>0</v>
      </c>
      <c r="Z150">
        <f t="shared" ca="1" si="46"/>
        <v>0</v>
      </c>
      <c r="AA150">
        <f t="shared" ca="1" si="46"/>
        <v>0</v>
      </c>
      <c r="AB150">
        <f t="shared" ca="1" si="46"/>
        <v>0</v>
      </c>
      <c r="AC150">
        <f t="shared" ca="1" si="46"/>
        <v>0</v>
      </c>
      <c r="AD150">
        <f t="shared" ca="1" si="46"/>
        <v>0</v>
      </c>
      <c r="AE150">
        <f t="shared" ca="1" si="46"/>
        <v>0</v>
      </c>
      <c r="AF150">
        <f t="shared" ca="1" si="46"/>
        <v>0</v>
      </c>
      <c r="AG150">
        <f t="shared" ca="1" si="46"/>
        <v>0</v>
      </c>
      <c r="AI150" s="40"/>
    </row>
    <row r="151" spans="1:35">
      <c r="A151" s="41">
        <f t="shared" ca="1" si="45"/>
        <v>0</v>
      </c>
      <c r="B151" s="42"/>
      <c r="C151" s="30">
        <f t="shared" ca="1" si="41"/>
        <v>0</v>
      </c>
      <c r="D151" s="30" t="str">
        <f>'Country performance'!B10</f>
        <v>Enabling trade index (2016)</v>
      </c>
      <c r="E151" s="41" t="e" cm="1">
        <f t="array" aca="1" ref="E151" ca="1">E$141*INDEX(INDIRECT("country"&amp;"["&amp;E$140&amp; "]"),'Country performance'!$A52)</f>
        <v>#REF!</v>
      </c>
      <c r="F151" s="41" t="e" cm="1">
        <f t="array" aca="1" ref="F151" ca="1">F$141*INDEX(INDIRECT("country"&amp;"["&amp;F$140&amp; "]"),'Country performance'!$A52)</f>
        <v>#REF!</v>
      </c>
      <c r="G151" s="41" t="e" cm="1">
        <f t="array" aca="1" ref="G151" ca="1">G$141*INDEX(INDIRECT("country"&amp;"["&amp;G$140&amp; "]"),'Country performance'!$A52)</f>
        <v>#REF!</v>
      </c>
      <c r="H151" s="41" t="e" cm="1">
        <f t="array" aca="1" ref="H151" ca="1">H$141*INDEX(INDIRECT("country"&amp;"["&amp;H$140&amp; "]"),'Country performance'!$A52)</f>
        <v>#REF!</v>
      </c>
      <c r="I151" s="41" t="e" cm="1">
        <f t="array" aca="1" ref="I151" ca="1">I$141*INDEX(INDIRECT("country"&amp;"["&amp;I$140&amp; "]"),'Country performance'!$A52)</f>
        <v>#REF!</v>
      </c>
      <c r="J151" s="41" t="e" cm="1">
        <f t="array" aca="1" ref="J151" ca="1">J$141*INDEX(INDIRECT("country"&amp;"["&amp;J$140&amp; "]"),'Country performance'!$A52)</f>
        <v>#REF!</v>
      </c>
      <c r="K151" s="41" t="e" cm="1">
        <f t="array" aca="1" ref="K151" ca="1">K$141*INDEX(INDIRECT("country"&amp;"["&amp;K$140&amp; "]"),'Country performance'!$A52)</f>
        <v>#REF!</v>
      </c>
      <c r="L151" s="41" t="e" cm="1">
        <f t="array" aca="1" ref="L151" ca="1">L$141*INDEX(INDIRECT("country"&amp;"["&amp;L$140&amp; "]"),'Country performance'!$A52)</f>
        <v>#REF!</v>
      </c>
      <c r="M151" s="41" t="e" cm="1">
        <f t="array" aca="1" ref="M151" ca="1">M$141*INDEX(INDIRECT("country"&amp;"["&amp;M$140&amp; "]"),'Country performance'!$A52)</f>
        <v>#REF!</v>
      </c>
      <c r="N151" s="41" t="e" cm="1">
        <f t="array" aca="1" ref="N151" ca="1">N$141*INDEX(INDIRECT("country"&amp;"["&amp;N$140&amp; "]"),'Country performance'!$A52)</f>
        <v>#REF!</v>
      </c>
      <c r="O151" s="41" t="e" cm="1">
        <f t="array" aca="1" ref="O151" ca="1">O$141*INDEX(INDIRECT("country"&amp;"["&amp;O$140&amp; "]"),'Country performance'!$A52)</f>
        <v>#REF!</v>
      </c>
      <c r="P151" s="41" t="e" cm="1">
        <f t="array" aca="1" ref="P151" ca="1">P$141*INDEX(INDIRECT("country"&amp;"["&amp;P$140&amp; "]"),'Country performance'!$A52)</f>
        <v>#REF!</v>
      </c>
      <c r="Q151" s="41" t="e" cm="1">
        <f t="array" aca="1" ref="Q151" ca="1">Q$141*INDEX(INDIRECT("country"&amp;"["&amp;Q$140&amp; "]"),'Country performance'!$A52)</f>
        <v>#REF!</v>
      </c>
      <c r="R151" t="s">
        <v>662</v>
      </c>
      <c r="S151" s="36">
        <f t="shared" ca="1" si="43"/>
        <v>0</v>
      </c>
      <c r="T151" s="43">
        <f t="shared" ca="1" si="47"/>
        <v>0</v>
      </c>
      <c r="U151">
        <f t="shared" ca="1" si="48"/>
        <v>0</v>
      </c>
      <c r="V151">
        <f t="shared" ca="1" si="46"/>
        <v>0</v>
      </c>
      <c r="W151">
        <f t="shared" ca="1" si="46"/>
        <v>0</v>
      </c>
      <c r="X151">
        <f t="shared" ca="1" si="46"/>
        <v>0</v>
      </c>
      <c r="Y151">
        <f t="shared" ca="1" si="46"/>
        <v>0</v>
      </c>
      <c r="Z151">
        <f t="shared" ca="1" si="46"/>
        <v>0</v>
      </c>
      <c r="AA151">
        <f t="shared" ca="1" si="46"/>
        <v>0</v>
      </c>
      <c r="AB151">
        <f t="shared" ca="1" si="46"/>
        <v>0</v>
      </c>
      <c r="AC151">
        <f t="shared" ca="1" si="46"/>
        <v>0</v>
      </c>
      <c r="AD151">
        <f t="shared" ca="1" si="46"/>
        <v>0</v>
      </c>
      <c r="AE151">
        <f t="shared" ca="1" si="46"/>
        <v>0</v>
      </c>
      <c r="AF151">
        <f t="shared" ca="1" si="46"/>
        <v>0</v>
      </c>
      <c r="AG151">
        <f t="shared" ca="1" si="46"/>
        <v>0</v>
      </c>
      <c r="AI151" s="40"/>
    </row>
    <row r="152" spans="1:35">
      <c r="A152" s="41">
        <f t="shared" ca="1" si="45"/>
        <v>0</v>
      </c>
      <c r="B152" s="42"/>
      <c r="C152" s="30">
        <f t="shared" ca="1" si="41"/>
        <v>0</v>
      </c>
      <c r="D152" s="30" t="str">
        <f>'Country performance'!B11</f>
        <v>Environmental Performance Index (2024)</v>
      </c>
      <c r="E152" s="41" t="e" cm="1">
        <f t="array" aca="1" ref="E152" ca="1">E$141*INDEX(INDIRECT("country"&amp;"["&amp;E$140&amp; "]"),'Country performance'!$A53)</f>
        <v>#REF!</v>
      </c>
      <c r="F152" s="41" t="e" cm="1">
        <f t="array" aca="1" ref="F152" ca="1">F$141*INDEX(INDIRECT("country"&amp;"["&amp;F$140&amp; "]"),'Country performance'!$A53)</f>
        <v>#REF!</v>
      </c>
      <c r="G152" s="41" t="e" cm="1">
        <f t="array" aca="1" ref="G152" ca="1">G$141*INDEX(INDIRECT("country"&amp;"["&amp;G$140&amp; "]"),'Country performance'!$A53)</f>
        <v>#REF!</v>
      </c>
      <c r="H152" s="41" t="e" cm="1">
        <f t="array" aca="1" ref="H152" ca="1">H$141*INDEX(INDIRECT("country"&amp;"["&amp;H$140&amp; "]"),'Country performance'!$A53)</f>
        <v>#REF!</v>
      </c>
      <c r="I152" s="41" t="e" cm="1">
        <f t="array" aca="1" ref="I152" ca="1">I$141*INDEX(INDIRECT("country"&amp;"["&amp;I$140&amp; "]"),'Country performance'!$A53)</f>
        <v>#REF!</v>
      </c>
      <c r="J152" s="41" t="e" cm="1">
        <f t="array" aca="1" ref="J152" ca="1">J$141*INDEX(INDIRECT("country"&amp;"["&amp;J$140&amp; "]"),'Country performance'!$A53)</f>
        <v>#REF!</v>
      </c>
      <c r="K152" s="41" t="e" cm="1">
        <f t="array" aca="1" ref="K152" ca="1">K$141*INDEX(INDIRECT("country"&amp;"["&amp;K$140&amp; "]"),'Country performance'!$A53)</f>
        <v>#REF!</v>
      </c>
      <c r="L152" s="41" t="e" cm="1">
        <f t="array" aca="1" ref="L152" ca="1">L$141*INDEX(INDIRECT("country"&amp;"["&amp;L$140&amp; "]"),'Country performance'!$A53)</f>
        <v>#REF!</v>
      </c>
      <c r="M152" s="41" t="e" cm="1">
        <f t="array" aca="1" ref="M152" ca="1">M$141*INDEX(INDIRECT("country"&amp;"["&amp;M$140&amp; "]"),'Country performance'!$A53)</f>
        <v>#REF!</v>
      </c>
      <c r="N152" s="41" t="e" cm="1">
        <f t="array" aca="1" ref="N152" ca="1">N$141*INDEX(INDIRECT("country"&amp;"["&amp;N$140&amp; "]"),'Country performance'!$A53)</f>
        <v>#REF!</v>
      </c>
      <c r="O152" s="41" t="e" cm="1">
        <f t="array" aca="1" ref="O152" ca="1">O$141*INDEX(INDIRECT("country"&amp;"["&amp;O$140&amp; "]"),'Country performance'!$A53)</f>
        <v>#REF!</v>
      </c>
      <c r="P152" s="41" t="e" cm="1">
        <f t="array" aca="1" ref="P152" ca="1">P$141*INDEX(INDIRECT("country"&amp;"["&amp;P$140&amp; "]"),'Country performance'!$A53)</f>
        <v>#REF!</v>
      </c>
      <c r="Q152" s="41" t="e" cm="1">
        <f t="array" aca="1" ref="Q152" ca="1">Q$141*INDEX(INDIRECT("country"&amp;"["&amp;Q$140&amp; "]"),'Country performance'!$A53)</f>
        <v>#REF!</v>
      </c>
      <c r="R152" t="s">
        <v>662</v>
      </c>
      <c r="S152" s="36">
        <f t="shared" ca="1" si="43"/>
        <v>0</v>
      </c>
      <c r="T152" s="43">
        <f t="shared" ca="1" si="47"/>
        <v>0</v>
      </c>
      <c r="U152">
        <f t="shared" ca="1" si="48"/>
        <v>0</v>
      </c>
      <c r="V152">
        <f t="shared" ca="1" si="46"/>
        <v>0</v>
      </c>
      <c r="W152">
        <f t="shared" ca="1" si="46"/>
        <v>0</v>
      </c>
      <c r="X152">
        <f t="shared" ca="1" si="46"/>
        <v>0</v>
      </c>
      <c r="Y152">
        <f t="shared" ca="1" si="46"/>
        <v>0</v>
      </c>
      <c r="Z152">
        <f t="shared" ca="1" si="46"/>
        <v>0</v>
      </c>
      <c r="AA152">
        <f t="shared" ca="1" si="46"/>
        <v>0</v>
      </c>
      <c r="AB152">
        <f t="shared" ca="1" si="46"/>
        <v>0</v>
      </c>
      <c r="AC152">
        <f t="shared" ca="1" si="46"/>
        <v>0</v>
      </c>
      <c r="AD152">
        <f t="shared" ca="1" si="46"/>
        <v>0</v>
      </c>
      <c r="AE152">
        <f t="shared" ca="1" si="46"/>
        <v>0</v>
      </c>
      <c r="AF152">
        <f t="shared" ca="1" si="46"/>
        <v>0</v>
      </c>
      <c r="AG152">
        <f t="shared" ca="1" si="46"/>
        <v>0</v>
      </c>
      <c r="AI152" s="40"/>
    </row>
    <row r="153" spans="1:35">
      <c r="A153" s="41">
        <f t="shared" ca="1" si="45"/>
        <v>0</v>
      </c>
      <c r="B153" s="42"/>
      <c r="C153" s="30">
        <f t="shared" ca="1" si="41"/>
        <v>0</v>
      </c>
      <c r="D153" s="30" t="str">
        <f>'Country performance'!B12</f>
        <v>Child labour (% ages 5-17) (2010-2019)</v>
      </c>
      <c r="E153" s="41" t="e" cm="1">
        <f t="array" aca="1" ref="E153" ca="1">E$141*INDEX(INDIRECT("country"&amp;"["&amp;E$140&amp; "]"),'Country performance'!$A54)</f>
        <v>#REF!</v>
      </c>
      <c r="F153" s="41" t="e" cm="1">
        <f t="array" aca="1" ref="F153" ca="1">F$141*INDEX(INDIRECT("country"&amp;"["&amp;F$140&amp; "]"),'Country performance'!$A54)</f>
        <v>#REF!</v>
      </c>
      <c r="G153" s="41" t="e" cm="1">
        <f t="array" aca="1" ref="G153" ca="1">G$141*INDEX(INDIRECT("country"&amp;"["&amp;G$140&amp; "]"),'Country performance'!$A54)</f>
        <v>#REF!</v>
      </c>
      <c r="H153" s="41" t="e" cm="1">
        <f t="array" aca="1" ref="H153" ca="1">H$141*INDEX(INDIRECT("country"&amp;"["&amp;H$140&amp; "]"),'Country performance'!$A54)</f>
        <v>#REF!</v>
      </c>
      <c r="I153" s="41" t="e" cm="1">
        <f t="array" aca="1" ref="I153" ca="1">I$141*INDEX(INDIRECT("country"&amp;"["&amp;I$140&amp; "]"),'Country performance'!$A54)</f>
        <v>#REF!</v>
      </c>
      <c r="J153" s="41" t="e" cm="1">
        <f t="array" aca="1" ref="J153" ca="1">J$141*INDEX(INDIRECT("country"&amp;"["&amp;J$140&amp; "]"),'Country performance'!$A54)</f>
        <v>#REF!</v>
      </c>
      <c r="K153" s="41" t="e" cm="1">
        <f t="array" aca="1" ref="K153" ca="1">K$141*INDEX(INDIRECT("country"&amp;"["&amp;K$140&amp; "]"),'Country performance'!$A54)</f>
        <v>#REF!</v>
      </c>
      <c r="L153" s="41" t="e" cm="1">
        <f t="array" aca="1" ref="L153" ca="1">L$141*INDEX(INDIRECT("country"&amp;"["&amp;L$140&amp; "]"),'Country performance'!$A54)</f>
        <v>#REF!</v>
      </c>
      <c r="M153" s="41" t="e" cm="1">
        <f t="array" aca="1" ref="M153" ca="1">M$141*INDEX(INDIRECT("country"&amp;"["&amp;M$140&amp; "]"),'Country performance'!$A54)</f>
        <v>#REF!</v>
      </c>
      <c r="N153" s="41" t="e" cm="1">
        <f t="array" aca="1" ref="N153" ca="1">N$141*INDEX(INDIRECT("country"&amp;"["&amp;N$140&amp; "]"),'Country performance'!$A54)</f>
        <v>#REF!</v>
      </c>
      <c r="O153" s="41" t="e" cm="1">
        <f t="array" aca="1" ref="O153" ca="1">O$141*INDEX(INDIRECT("country"&amp;"["&amp;O$140&amp; "]"),'Country performance'!$A54)</f>
        <v>#REF!</v>
      </c>
      <c r="P153" s="41" t="e" cm="1">
        <f t="array" aca="1" ref="P153" ca="1">P$141*INDEX(INDIRECT("country"&amp;"["&amp;P$140&amp; "]"),'Country performance'!$A54)</f>
        <v>#REF!</v>
      </c>
      <c r="Q153" s="41" t="e" cm="1">
        <f t="array" aca="1" ref="Q153" ca="1">Q$141*INDEX(INDIRECT("country"&amp;"["&amp;Q$140&amp; "]"),'Country performance'!$A54)</f>
        <v>#REF!</v>
      </c>
      <c r="R153" t="s">
        <v>662</v>
      </c>
      <c r="S153" s="36">
        <f ca="1">SUM(U153:AG153)</f>
        <v>0</v>
      </c>
      <c r="T153" s="43">
        <f t="shared" ca="1" si="47"/>
        <v>0</v>
      </c>
      <c r="U153">
        <f t="shared" ca="1" si="48"/>
        <v>0</v>
      </c>
      <c r="V153">
        <f t="shared" ca="1" si="46"/>
        <v>0</v>
      </c>
      <c r="W153">
        <f t="shared" ca="1" si="46"/>
        <v>0</v>
      </c>
      <c r="X153">
        <f t="shared" ca="1" si="46"/>
        <v>0</v>
      </c>
      <c r="Y153">
        <f t="shared" ca="1" si="46"/>
        <v>0</v>
      </c>
      <c r="Z153">
        <f t="shared" ca="1" si="46"/>
        <v>0</v>
      </c>
      <c r="AA153">
        <f t="shared" ca="1" si="46"/>
        <v>0</v>
      </c>
      <c r="AB153">
        <f t="shared" ca="1" si="46"/>
        <v>0</v>
      </c>
      <c r="AC153">
        <f t="shared" ca="1" si="46"/>
        <v>0</v>
      </c>
      <c r="AD153">
        <f t="shared" ca="1" si="46"/>
        <v>0</v>
      </c>
      <c r="AE153">
        <f t="shared" ca="1" si="46"/>
        <v>0</v>
      </c>
      <c r="AF153">
        <f t="shared" ca="1" si="46"/>
        <v>0</v>
      </c>
      <c r="AG153">
        <f t="shared" ca="1" si="46"/>
        <v>0</v>
      </c>
      <c r="AI153" s="40"/>
    </row>
    <row r="154" spans="1:35">
      <c r="A154" s="41">
        <f t="shared" ca="1" si="45"/>
        <v>0</v>
      </c>
      <c r="B154" s="42"/>
      <c r="C154" s="30">
        <f t="shared" ca="1" si="41"/>
        <v>0</v>
      </c>
      <c r="D154" s="30" t="str">
        <f>'Country performance'!B13</f>
        <v>Global Peace Index (2022)</v>
      </c>
      <c r="E154" s="41" t="e" cm="1">
        <f t="array" aca="1" ref="E154" ca="1">E$141*INDEX(INDIRECT("country"&amp;"["&amp;E$140&amp; "]"),'Country performance'!$A55)</f>
        <v>#REF!</v>
      </c>
      <c r="F154" s="41" t="e" cm="1">
        <f t="array" aca="1" ref="F154" ca="1">F$141*INDEX(INDIRECT("country"&amp;"["&amp;F$140&amp; "]"),'Country performance'!$A55)</f>
        <v>#REF!</v>
      </c>
      <c r="G154" s="41" t="e" cm="1">
        <f t="array" aca="1" ref="G154" ca="1">G$141*INDEX(INDIRECT("country"&amp;"["&amp;G$140&amp; "]"),'Country performance'!$A55)</f>
        <v>#REF!</v>
      </c>
      <c r="H154" s="41" t="e" cm="1">
        <f t="array" aca="1" ref="H154" ca="1">H$141*INDEX(INDIRECT("country"&amp;"["&amp;H$140&amp; "]"),'Country performance'!$A55)</f>
        <v>#REF!</v>
      </c>
      <c r="I154" s="41" t="e" cm="1">
        <f t="array" aca="1" ref="I154" ca="1">I$141*INDEX(INDIRECT("country"&amp;"["&amp;I$140&amp; "]"),'Country performance'!$A55)</f>
        <v>#REF!</v>
      </c>
      <c r="J154" s="41" t="e" cm="1">
        <f t="array" aca="1" ref="J154" ca="1">J$141*INDEX(INDIRECT("country"&amp;"["&amp;J$140&amp; "]"),'Country performance'!$A55)</f>
        <v>#REF!</v>
      </c>
      <c r="K154" s="41" t="e" cm="1">
        <f t="array" aca="1" ref="K154" ca="1">K$141*INDEX(INDIRECT("country"&amp;"["&amp;K$140&amp; "]"),'Country performance'!$A55)</f>
        <v>#REF!</v>
      </c>
      <c r="L154" s="41" t="e" cm="1">
        <f t="array" aca="1" ref="L154" ca="1">L$141*INDEX(INDIRECT("country"&amp;"["&amp;L$140&amp; "]"),'Country performance'!$A55)</f>
        <v>#REF!</v>
      </c>
      <c r="M154" s="41" t="e" cm="1">
        <f t="array" aca="1" ref="M154" ca="1">M$141*INDEX(INDIRECT("country"&amp;"["&amp;M$140&amp; "]"),'Country performance'!$A55)</f>
        <v>#REF!</v>
      </c>
      <c r="N154" s="41" t="e" cm="1">
        <f t="array" aca="1" ref="N154" ca="1">N$141*INDEX(INDIRECT("country"&amp;"["&amp;N$140&amp; "]"),'Country performance'!$A55)</f>
        <v>#REF!</v>
      </c>
      <c r="O154" s="41" t="e" cm="1">
        <f t="array" aca="1" ref="O154" ca="1">O$141*INDEX(INDIRECT("country"&amp;"["&amp;O$140&amp; "]"),'Country performance'!$A55)</f>
        <v>#REF!</v>
      </c>
      <c r="P154" s="41" t="e" cm="1">
        <f t="array" aca="1" ref="P154" ca="1">P$141*INDEX(INDIRECT("country"&amp;"["&amp;P$140&amp; "]"),'Country performance'!$A55)</f>
        <v>#REF!</v>
      </c>
      <c r="Q154" s="41" t="e" cm="1">
        <f t="array" aca="1" ref="Q154" ca="1">Q$141*INDEX(INDIRECT("country"&amp;"["&amp;Q$140&amp; "]"),'Country performance'!$A55)</f>
        <v>#REF!</v>
      </c>
      <c r="R154" t="s">
        <v>662</v>
      </c>
      <c r="S154" s="36">
        <f t="shared" ref="S154:S182" ca="1" si="49">SUM(U154:AG154)</f>
        <v>0</v>
      </c>
      <c r="T154" s="43">
        <f t="shared" ca="1" si="47"/>
        <v>0</v>
      </c>
      <c r="U154">
        <f t="shared" ca="1" si="48"/>
        <v>0</v>
      </c>
      <c r="V154">
        <f t="shared" ca="1" si="46"/>
        <v>0</v>
      </c>
      <c r="W154">
        <f t="shared" ca="1" si="46"/>
        <v>0</v>
      </c>
      <c r="X154">
        <f t="shared" ca="1" si="46"/>
        <v>0</v>
      </c>
      <c r="Y154">
        <f t="shared" ca="1" si="46"/>
        <v>0</v>
      </c>
      <c r="Z154">
        <f t="shared" ca="1" si="46"/>
        <v>0</v>
      </c>
      <c r="AA154">
        <f t="shared" ca="1" si="46"/>
        <v>0</v>
      </c>
      <c r="AB154">
        <f t="shared" ca="1" si="46"/>
        <v>0</v>
      </c>
      <c r="AC154">
        <f t="shared" ca="1" si="46"/>
        <v>0</v>
      </c>
      <c r="AD154">
        <f t="shared" ca="1" si="46"/>
        <v>0</v>
      </c>
      <c r="AE154">
        <f t="shared" ca="1" si="46"/>
        <v>0</v>
      </c>
      <c r="AF154">
        <f t="shared" ca="1" si="46"/>
        <v>0</v>
      </c>
      <c r="AG154">
        <f t="shared" ca="1" si="46"/>
        <v>0</v>
      </c>
      <c r="AI154" s="40"/>
    </row>
    <row r="155" spans="1:35">
      <c r="A155" s="41">
        <f t="shared" ca="1" si="45"/>
        <v>0</v>
      </c>
      <c r="B155" s="42"/>
      <c r="C155" s="30">
        <f t="shared" ca="1" si="41"/>
        <v>0</v>
      </c>
      <c r="D155" s="30" t="str">
        <f>'Country performance'!B14</f>
        <v>Corruption Perceptions Index CPI (2021)</v>
      </c>
      <c r="E155" s="41" t="e" cm="1">
        <f t="array" aca="1" ref="E155" ca="1">E$141*INDEX(INDIRECT("country"&amp;"["&amp;E$140&amp; "]"),'Country performance'!$A56)</f>
        <v>#REF!</v>
      </c>
      <c r="F155" s="41" t="e" cm="1">
        <f t="array" aca="1" ref="F155" ca="1">F$141*INDEX(INDIRECT("country"&amp;"["&amp;F$140&amp; "]"),'Country performance'!$A56)</f>
        <v>#REF!</v>
      </c>
      <c r="G155" s="41" t="e" cm="1">
        <f t="array" aca="1" ref="G155" ca="1">G$141*INDEX(INDIRECT("country"&amp;"["&amp;G$140&amp; "]"),'Country performance'!$A56)</f>
        <v>#REF!</v>
      </c>
      <c r="H155" s="41" t="e" cm="1">
        <f t="array" aca="1" ref="H155" ca="1">H$141*INDEX(INDIRECT("country"&amp;"["&amp;H$140&amp; "]"),'Country performance'!$A56)</f>
        <v>#REF!</v>
      </c>
      <c r="I155" s="41" t="e" cm="1">
        <f t="array" aca="1" ref="I155" ca="1">I$141*INDEX(INDIRECT("country"&amp;"["&amp;I$140&amp; "]"),'Country performance'!$A56)</f>
        <v>#REF!</v>
      </c>
      <c r="J155" s="41" t="e" cm="1">
        <f t="array" aca="1" ref="J155" ca="1">J$141*INDEX(INDIRECT("country"&amp;"["&amp;J$140&amp; "]"),'Country performance'!$A56)</f>
        <v>#REF!</v>
      </c>
      <c r="K155" s="41" t="e" cm="1">
        <f t="array" aca="1" ref="K155" ca="1">K$141*INDEX(INDIRECT("country"&amp;"["&amp;K$140&amp; "]"),'Country performance'!$A56)</f>
        <v>#REF!</v>
      </c>
      <c r="L155" s="41" t="e" cm="1">
        <f t="array" aca="1" ref="L155" ca="1">L$141*INDEX(INDIRECT("country"&amp;"["&amp;L$140&amp; "]"),'Country performance'!$A56)</f>
        <v>#REF!</v>
      </c>
      <c r="M155" s="41" t="e" cm="1">
        <f t="array" aca="1" ref="M155" ca="1">M$141*INDEX(INDIRECT("country"&amp;"["&amp;M$140&amp; "]"),'Country performance'!$A56)</f>
        <v>#REF!</v>
      </c>
      <c r="N155" s="41" t="e" cm="1">
        <f t="array" aca="1" ref="N155" ca="1">N$141*INDEX(INDIRECT("country"&amp;"["&amp;N$140&amp; "]"),'Country performance'!$A56)</f>
        <v>#REF!</v>
      </c>
      <c r="O155" s="41" t="e" cm="1">
        <f t="array" aca="1" ref="O155" ca="1">O$141*INDEX(INDIRECT("country"&amp;"["&amp;O$140&amp; "]"),'Country performance'!$A56)</f>
        <v>#REF!</v>
      </c>
      <c r="P155" s="41" t="e" cm="1">
        <f t="array" aca="1" ref="P155" ca="1">P$141*INDEX(INDIRECT("country"&amp;"["&amp;P$140&amp; "]"),'Country performance'!$A56)</f>
        <v>#REF!</v>
      </c>
      <c r="Q155" s="41" t="e" cm="1">
        <f t="array" aca="1" ref="Q155" ca="1">Q$141*INDEX(INDIRECT("country"&amp;"["&amp;Q$140&amp; "]"),'Country performance'!$A56)</f>
        <v>#REF!</v>
      </c>
      <c r="R155" t="s">
        <v>662</v>
      </c>
      <c r="S155" s="36">
        <f t="shared" ca="1" si="49"/>
        <v>0</v>
      </c>
      <c r="T155" s="43">
        <f t="shared" ca="1" si="47"/>
        <v>0</v>
      </c>
      <c r="U155">
        <f t="shared" ca="1" si="48"/>
        <v>0</v>
      </c>
      <c r="V155">
        <f t="shared" ca="1" si="46"/>
        <v>0</v>
      </c>
      <c r="W155">
        <f t="shared" ca="1" si="46"/>
        <v>0</v>
      </c>
      <c r="X155">
        <f t="shared" ca="1" si="46"/>
        <v>0</v>
      </c>
      <c r="Y155">
        <f t="shared" ca="1" si="46"/>
        <v>0</v>
      </c>
      <c r="Z155">
        <f t="shared" ca="1" si="46"/>
        <v>0</v>
      </c>
      <c r="AA155">
        <f t="shared" ca="1" si="46"/>
        <v>0</v>
      </c>
      <c r="AB155">
        <f t="shared" ca="1" si="46"/>
        <v>0</v>
      </c>
      <c r="AC155">
        <f t="shared" ca="1" si="46"/>
        <v>0</v>
      </c>
      <c r="AD155">
        <f t="shared" ca="1" si="46"/>
        <v>0</v>
      </c>
      <c r="AE155">
        <f t="shared" ca="1" si="46"/>
        <v>0</v>
      </c>
      <c r="AF155">
        <f t="shared" ca="1" si="46"/>
        <v>0</v>
      </c>
      <c r="AG155">
        <f t="shared" ca="1" si="46"/>
        <v>0</v>
      </c>
      <c r="AI155" s="40"/>
    </row>
    <row r="156" spans="1:35">
      <c r="A156" s="41">
        <f t="shared" ca="1" si="45"/>
        <v>0</v>
      </c>
      <c r="B156" s="42"/>
      <c r="C156" s="30">
        <f t="shared" ca="1" si="41"/>
        <v>0</v>
      </c>
      <c r="D156" s="30" t="str">
        <f>'Country performance'!B15</f>
        <v>Human Development Index HDI (2019)</v>
      </c>
      <c r="E156" s="41" t="e" cm="1">
        <f t="array" aca="1" ref="E156" ca="1">E$141*INDEX(INDIRECT("country"&amp;"["&amp;E$140&amp; "]"),'Country performance'!$A57)</f>
        <v>#REF!</v>
      </c>
      <c r="F156" s="41" t="e" cm="1">
        <f t="array" aca="1" ref="F156" ca="1">F$141*INDEX(INDIRECT("country"&amp;"["&amp;F$140&amp; "]"),'Country performance'!$A57)</f>
        <v>#REF!</v>
      </c>
      <c r="G156" s="41" t="e" cm="1">
        <f t="array" aca="1" ref="G156" ca="1">G$141*INDEX(INDIRECT("country"&amp;"["&amp;G$140&amp; "]"),'Country performance'!$A57)</f>
        <v>#REF!</v>
      </c>
      <c r="H156" s="41" t="e" cm="1">
        <f t="array" aca="1" ref="H156" ca="1">H$141*INDEX(INDIRECT("country"&amp;"["&amp;H$140&amp; "]"),'Country performance'!$A57)</f>
        <v>#REF!</v>
      </c>
      <c r="I156" s="41" t="e" cm="1">
        <f t="array" aca="1" ref="I156" ca="1">I$141*INDEX(INDIRECT("country"&amp;"["&amp;I$140&amp; "]"),'Country performance'!$A57)</f>
        <v>#REF!</v>
      </c>
      <c r="J156" s="41" t="e" cm="1">
        <f t="array" aca="1" ref="J156" ca="1">J$141*INDEX(INDIRECT("country"&amp;"["&amp;J$140&amp; "]"),'Country performance'!$A57)</f>
        <v>#REF!</v>
      </c>
      <c r="K156" s="41" t="e" cm="1">
        <f t="array" aca="1" ref="K156" ca="1">K$141*INDEX(INDIRECT("country"&amp;"["&amp;K$140&amp; "]"),'Country performance'!$A57)</f>
        <v>#REF!</v>
      </c>
      <c r="L156" s="41" t="e" cm="1">
        <f t="array" aca="1" ref="L156" ca="1">L$141*INDEX(INDIRECT("country"&amp;"["&amp;L$140&amp; "]"),'Country performance'!$A57)</f>
        <v>#REF!</v>
      </c>
      <c r="M156" s="41" t="e" cm="1">
        <f t="array" aca="1" ref="M156" ca="1">M$141*INDEX(INDIRECT("country"&amp;"["&amp;M$140&amp; "]"),'Country performance'!$A57)</f>
        <v>#REF!</v>
      </c>
      <c r="N156" s="41" t="e" cm="1">
        <f t="array" aca="1" ref="N156" ca="1">N$141*INDEX(INDIRECT("country"&amp;"["&amp;N$140&amp; "]"),'Country performance'!$A57)</f>
        <v>#REF!</v>
      </c>
      <c r="O156" s="41" t="e" cm="1">
        <f t="array" aca="1" ref="O156" ca="1">O$141*INDEX(INDIRECT("country"&amp;"["&amp;O$140&amp; "]"),'Country performance'!$A57)</f>
        <v>#REF!</v>
      </c>
      <c r="P156" s="41" t="e" cm="1">
        <f t="array" aca="1" ref="P156" ca="1">P$141*INDEX(INDIRECT("country"&amp;"["&amp;P$140&amp; "]"),'Country performance'!$A57)</f>
        <v>#REF!</v>
      </c>
      <c r="Q156" s="41" t="e" cm="1">
        <f t="array" aca="1" ref="Q156" ca="1">Q$141*INDEX(INDIRECT("country"&amp;"["&amp;Q$140&amp; "]"),'Country performance'!$A57)</f>
        <v>#REF!</v>
      </c>
      <c r="R156" t="s">
        <v>662</v>
      </c>
      <c r="S156" s="36">
        <f t="shared" ca="1" si="49"/>
        <v>0</v>
      </c>
      <c r="T156" s="43">
        <f t="shared" ca="1" si="47"/>
        <v>0</v>
      </c>
      <c r="U156">
        <f t="shared" ca="1" si="48"/>
        <v>0</v>
      </c>
      <c r="V156">
        <f t="shared" ca="1" si="46"/>
        <v>0</v>
      </c>
      <c r="W156">
        <f t="shared" ca="1" si="46"/>
        <v>0</v>
      </c>
      <c r="X156">
        <f t="shared" ca="1" si="46"/>
        <v>0</v>
      </c>
      <c r="Y156">
        <f t="shared" ca="1" si="46"/>
        <v>0</v>
      </c>
      <c r="Z156">
        <f t="shared" ca="1" si="46"/>
        <v>0</v>
      </c>
      <c r="AA156">
        <f t="shared" ca="1" si="46"/>
        <v>0</v>
      </c>
      <c r="AB156">
        <f t="shared" ca="1" si="46"/>
        <v>0</v>
      </c>
      <c r="AC156">
        <f t="shared" ca="1" si="46"/>
        <v>0</v>
      </c>
      <c r="AD156">
        <f t="shared" ca="1" si="46"/>
        <v>0</v>
      </c>
      <c r="AE156">
        <f t="shared" ca="1" si="46"/>
        <v>0</v>
      </c>
      <c r="AF156">
        <f t="shared" ca="1" si="46"/>
        <v>0</v>
      </c>
      <c r="AG156">
        <f t="shared" ca="1" si="46"/>
        <v>0</v>
      </c>
      <c r="AI156" s="40"/>
    </row>
    <row r="157" spans="1:35">
      <c r="A157" s="41">
        <f ca="1">_xlfn.AGGREGATE(9,6,E157:Q157)</f>
        <v>0</v>
      </c>
      <c r="B157" s="42"/>
      <c r="C157" s="30">
        <f t="shared" ca="1" si="41"/>
        <v>0</v>
      </c>
      <c r="D157" s="30" t="str">
        <f>'Country performance'!B16</f>
        <v>Natural disaster Index (NDI) (2013)</v>
      </c>
      <c r="E157" s="41" t="e" cm="1">
        <f t="array" aca="1" ref="E157" ca="1">E$141*INDEX(INDIRECT("country"&amp;"["&amp;E$140&amp; "]"),'Country performance'!$A58)</f>
        <v>#REF!</v>
      </c>
      <c r="F157" s="41" t="e" cm="1">
        <f t="array" aca="1" ref="F157" ca="1">F$141*INDEX(INDIRECT("country"&amp;"["&amp;F$140&amp; "]"),'Country performance'!$A58)</f>
        <v>#REF!</v>
      </c>
      <c r="G157" s="41" t="e" cm="1">
        <f t="array" aca="1" ref="G157" ca="1">G$141*INDEX(INDIRECT("country"&amp;"["&amp;G$140&amp; "]"),'Country performance'!$A58)</f>
        <v>#REF!</v>
      </c>
      <c r="H157" s="41" t="e" cm="1">
        <f t="array" aca="1" ref="H157" ca="1">H$141*INDEX(INDIRECT("country"&amp;"["&amp;H$140&amp; "]"),'Country performance'!$A58)</f>
        <v>#REF!</v>
      </c>
      <c r="I157" s="41" t="e" cm="1">
        <f t="array" aca="1" ref="I157" ca="1">I$141*INDEX(INDIRECT("country"&amp;"["&amp;I$140&amp; "]"),'Country performance'!$A58)</f>
        <v>#REF!</v>
      </c>
      <c r="J157" s="41" t="e" cm="1">
        <f t="array" aca="1" ref="J157" ca="1">J$141*INDEX(INDIRECT("country"&amp;"["&amp;J$140&amp; "]"),'Country performance'!$A58)</f>
        <v>#REF!</v>
      </c>
      <c r="K157" s="41" t="e" cm="1">
        <f t="array" aca="1" ref="K157" ca="1">K$141*INDEX(INDIRECT("country"&amp;"["&amp;K$140&amp; "]"),'Country performance'!$A58)</f>
        <v>#REF!</v>
      </c>
      <c r="L157" s="41" t="e" cm="1">
        <f t="array" aca="1" ref="L157" ca="1">L$141*INDEX(INDIRECT("country"&amp;"["&amp;L$140&amp; "]"),'Country performance'!$A58)</f>
        <v>#REF!</v>
      </c>
      <c r="M157" s="41" t="e" cm="1">
        <f t="array" aca="1" ref="M157" ca="1">M$141*INDEX(INDIRECT("country"&amp;"["&amp;M$140&amp; "]"),'Country performance'!$A58)</f>
        <v>#REF!</v>
      </c>
      <c r="N157" s="41" t="e" cm="1">
        <f t="array" aca="1" ref="N157" ca="1">N$141*INDEX(INDIRECT("country"&amp;"["&amp;N$140&amp; "]"),'Country performance'!$A58)</f>
        <v>#REF!</v>
      </c>
      <c r="O157" s="41" t="e" cm="1">
        <f t="array" aca="1" ref="O157" ca="1">O$141*INDEX(INDIRECT("country"&amp;"["&amp;O$140&amp; "]"),'Country performance'!$A58)</f>
        <v>#REF!</v>
      </c>
      <c r="P157" s="41" t="e" cm="1">
        <f t="array" aca="1" ref="P157" ca="1">P$141*INDEX(INDIRECT("country"&amp;"["&amp;P$140&amp; "]"),'Country performance'!$A58)</f>
        <v>#REF!</v>
      </c>
      <c r="Q157" s="41" t="e" cm="1">
        <f t="array" aca="1" ref="Q157" ca="1">Q$141*INDEX(INDIRECT("country"&amp;"["&amp;Q$140&amp; "]"),'Country performance'!$A58)</f>
        <v>#REF!</v>
      </c>
      <c r="R157" t="s">
        <v>662</v>
      </c>
      <c r="S157" s="36">
        <f t="shared" ca="1" si="49"/>
        <v>0</v>
      </c>
      <c r="T157" s="43">
        <f t="shared" ca="1" si="47"/>
        <v>0</v>
      </c>
      <c r="U157">
        <f t="shared" ca="1" si="48"/>
        <v>0</v>
      </c>
      <c r="V157">
        <f t="shared" ca="1" si="46"/>
        <v>0</v>
      </c>
      <c r="W157">
        <f t="shared" ca="1" si="46"/>
        <v>0</v>
      </c>
      <c r="X157">
        <f t="shared" ca="1" si="46"/>
        <v>0</v>
      </c>
      <c r="Y157">
        <f t="shared" ca="1" si="46"/>
        <v>0</v>
      </c>
      <c r="Z157">
        <f t="shared" ca="1" si="46"/>
        <v>0</v>
      </c>
      <c r="AA157">
        <f t="shared" ca="1" si="46"/>
        <v>0</v>
      </c>
      <c r="AB157">
        <f t="shared" ca="1" si="46"/>
        <v>0</v>
      </c>
      <c r="AC157">
        <f t="shared" ca="1" si="46"/>
        <v>0</v>
      </c>
      <c r="AD157">
        <f t="shared" ca="1" si="46"/>
        <v>0</v>
      </c>
      <c r="AE157">
        <f t="shared" ca="1" si="46"/>
        <v>0</v>
      </c>
      <c r="AF157">
        <f t="shared" ca="1" si="46"/>
        <v>0</v>
      </c>
      <c r="AG157">
        <f t="shared" ca="1" si="46"/>
        <v>0</v>
      </c>
      <c r="AI157" s="40"/>
    </row>
    <row r="158" spans="1:35">
      <c r="A158" s="41">
        <f t="shared" ref="A158:A166" ca="1" si="50">_xlfn.AGGREGATE(9,6,E158:Q158)</f>
        <v>0</v>
      </c>
      <c r="B158" s="42"/>
      <c r="C158" s="30">
        <f t="shared" ca="1" si="41"/>
        <v>0</v>
      </c>
      <c r="D158" s="30" t="str">
        <f>'Country performance'!B17</f>
        <v>Economic Vulnerability Index (2024)</v>
      </c>
      <c r="E158" s="41" t="e" cm="1">
        <f t="array" aca="1" ref="E158" ca="1">E$141*INDEX(INDIRECT("country"&amp;"["&amp;E$140&amp; "]"),'Country performance'!$A59)</f>
        <v>#REF!</v>
      </c>
      <c r="F158" s="41" t="e" cm="1">
        <f t="array" aca="1" ref="F158" ca="1">F$141*INDEX(INDIRECT("country"&amp;"["&amp;F$140&amp; "]"),'Country performance'!$A59)</f>
        <v>#REF!</v>
      </c>
      <c r="G158" s="41" t="e" cm="1">
        <f t="array" aca="1" ref="G158" ca="1">G$141*INDEX(INDIRECT("country"&amp;"["&amp;G$140&amp; "]"),'Country performance'!$A59)</f>
        <v>#REF!</v>
      </c>
      <c r="H158" s="41" t="e" cm="1">
        <f t="array" aca="1" ref="H158" ca="1">H$141*INDEX(INDIRECT("country"&amp;"["&amp;H$140&amp; "]"),'Country performance'!$A59)</f>
        <v>#REF!</v>
      </c>
      <c r="I158" s="41" t="e" cm="1">
        <f t="array" aca="1" ref="I158" ca="1">I$141*INDEX(INDIRECT("country"&amp;"["&amp;I$140&amp; "]"),'Country performance'!$A59)</f>
        <v>#REF!</v>
      </c>
      <c r="J158" s="41" t="e" cm="1">
        <f t="array" aca="1" ref="J158" ca="1">J$141*INDEX(INDIRECT("country"&amp;"["&amp;J$140&amp; "]"),'Country performance'!$A59)</f>
        <v>#REF!</v>
      </c>
      <c r="K158" s="41" t="e" cm="1">
        <f t="array" aca="1" ref="K158" ca="1">K$141*INDEX(INDIRECT("country"&amp;"["&amp;K$140&amp; "]"),'Country performance'!$A59)</f>
        <v>#REF!</v>
      </c>
      <c r="L158" s="41" t="e" cm="1">
        <f t="array" aca="1" ref="L158" ca="1">L$141*INDEX(INDIRECT("country"&amp;"["&amp;L$140&amp; "]"),'Country performance'!$A59)</f>
        <v>#REF!</v>
      </c>
      <c r="M158" s="41" t="e" cm="1">
        <f t="array" aca="1" ref="M158" ca="1">M$141*INDEX(INDIRECT("country"&amp;"["&amp;M$140&amp; "]"),'Country performance'!$A59)</f>
        <v>#REF!</v>
      </c>
      <c r="N158" s="41" t="e" cm="1">
        <f t="array" aca="1" ref="N158" ca="1">N$141*INDEX(INDIRECT("country"&amp;"["&amp;N$140&amp; "]"),'Country performance'!$A59)</f>
        <v>#REF!</v>
      </c>
      <c r="O158" s="41" t="e" cm="1">
        <f t="array" aca="1" ref="O158" ca="1">O$141*INDEX(INDIRECT("country"&amp;"["&amp;O$140&amp; "]"),'Country performance'!$A59)</f>
        <v>#REF!</v>
      </c>
      <c r="P158" s="41" t="e" cm="1">
        <f t="array" aca="1" ref="P158" ca="1">P$141*INDEX(INDIRECT("country"&amp;"["&amp;P$140&amp; "]"),'Country performance'!$A59)</f>
        <v>#REF!</v>
      </c>
      <c r="Q158" s="41" t="e" cm="1">
        <f t="array" aca="1" ref="Q158" ca="1">Q$141*INDEX(INDIRECT("country"&amp;"["&amp;Q$140&amp; "]"),'Country performance'!$A59)</f>
        <v>#REF!</v>
      </c>
      <c r="R158" t="s">
        <v>662</v>
      </c>
      <c r="S158" s="36">
        <f t="shared" ca="1" si="49"/>
        <v>0</v>
      </c>
      <c r="T158" s="43">
        <f t="shared" ca="1" si="47"/>
        <v>0</v>
      </c>
      <c r="U158">
        <f t="shared" ca="1" si="48"/>
        <v>0</v>
      </c>
      <c r="V158">
        <f t="shared" ca="1" si="46"/>
        <v>0</v>
      </c>
      <c r="W158">
        <f t="shared" ca="1" si="46"/>
        <v>0</v>
      </c>
      <c r="X158">
        <f t="shared" ca="1" si="46"/>
        <v>0</v>
      </c>
      <c r="Y158">
        <f t="shared" ca="1" si="46"/>
        <v>0</v>
      </c>
      <c r="Z158">
        <f t="shared" ca="1" si="46"/>
        <v>0</v>
      </c>
      <c r="AA158">
        <f t="shared" ca="1" si="46"/>
        <v>0</v>
      </c>
      <c r="AB158">
        <f t="shared" ca="1" si="46"/>
        <v>0</v>
      </c>
      <c r="AC158">
        <f t="shared" ca="1" si="46"/>
        <v>0</v>
      </c>
      <c r="AD158">
        <f t="shared" ca="1" si="46"/>
        <v>0</v>
      </c>
      <c r="AE158">
        <f t="shared" ca="1" si="46"/>
        <v>0</v>
      </c>
      <c r="AF158">
        <f t="shared" ca="1" si="46"/>
        <v>0</v>
      </c>
      <c r="AG158">
        <f t="shared" ca="1" si="46"/>
        <v>0</v>
      </c>
      <c r="AI158" s="40"/>
    </row>
    <row r="159" spans="1:35">
      <c r="A159" s="41">
        <f t="shared" ca="1" si="50"/>
        <v>0</v>
      </c>
      <c r="B159" s="42"/>
      <c r="C159" s="30">
        <f t="shared" ca="1" si="41"/>
        <v>0</v>
      </c>
      <c r="D159" s="30" t="str">
        <f>'Country performance'!B18</f>
        <v>Economic Vulnerability Index - Share of agriculture, forestry and fisheries (2024)</v>
      </c>
      <c r="E159" s="41" t="e" cm="1">
        <f t="array" aca="1" ref="E159" ca="1">E$141*INDEX(INDIRECT("country"&amp;"["&amp;E$140&amp; "]"),'Country performance'!$A60)</f>
        <v>#REF!</v>
      </c>
      <c r="F159" s="41" t="e" cm="1">
        <f t="array" aca="1" ref="F159" ca="1">F$141*INDEX(INDIRECT("country"&amp;"["&amp;F$140&amp; "]"),'Country performance'!$A60)</f>
        <v>#REF!</v>
      </c>
      <c r="G159" s="41" t="e" cm="1">
        <f t="array" aca="1" ref="G159" ca="1">G$141*INDEX(INDIRECT("country"&amp;"["&amp;G$140&amp; "]"),'Country performance'!$A60)</f>
        <v>#REF!</v>
      </c>
      <c r="H159" s="41" t="e" cm="1">
        <f t="array" aca="1" ref="H159" ca="1">H$141*INDEX(INDIRECT("country"&amp;"["&amp;H$140&amp; "]"),'Country performance'!$A60)</f>
        <v>#REF!</v>
      </c>
      <c r="I159" s="41" t="e" cm="1">
        <f t="array" aca="1" ref="I159" ca="1">I$141*INDEX(INDIRECT("country"&amp;"["&amp;I$140&amp; "]"),'Country performance'!$A60)</f>
        <v>#REF!</v>
      </c>
      <c r="J159" s="41" t="e" cm="1">
        <f t="array" aca="1" ref="J159" ca="1">J$141*INDEX(INDIRECT("country"&amp;"["&amp;J$140&amp; "]"),'Country performance'!$A60)</f>
        <v>#REF!</v>
      </c>
      <c r="K159" s="41" t="e" cm="1">
        <f t="array" aca="1" ref="K159" ca="1">K$141*INDEX(INDIRECT("country"&amp;"["&amp;K$140&amp; "]"),'Country performance'!$A60)</f>
        <v>#REF!</v>
      </c>
      <c r="L159" s="41" t="e" cm="1">
        <f t="array" aca="1" ref="L159" ca="1">L$141*INDEX(INDIRECT("country"&amp;"["&amp;L$140&amp; "]"),'Country performance'!$A60)</f>
        <v>#REF!</v>
      </c>
      <c r="M159" s="41" t="e" cm="1">
        <f t="array" aca="1" ref="M159" ca="1">M$141*INDEX(INDIRECT("country"&amp;"["&amp;M$140&amp; "]"),'Country performance'!$A60)</f>
        <v>#REF!</v>
      </c>
      <c r="N159" s="41" t="e" cm="1">
        <f t="array" aca="1" ref="N159" ca="1">N$141*INDEX(INDIRECT("country"&amp;"["&amp;N$140&amp; "]"),'Country performance'!$A60)</f>
        <v>#REF!</v>
      </c>
      <c r="O159" s="41" t="e" cm="1">
        <f t="array" aca="1" ref="O159" ca="1">O$141*INDEX(INDIRECT("country"&amp;"["&amp;O$140&amp; "]"),'Country performance'!$A60)</f>
        <v>#REF!</v>
      </c>
      <c r="P159" s="41" t="e" cm="1">
        <f t="array" aca="1" ref="P159" ca="1">P$141*INDEX(INDIRECT("country"&amp;"["&amp;P$140&amp; "]"),'Country performance'!$A60)</f>
        <v>#REF!</v>
      </c>
      <c r="Q159" s="41" t="e" cm="1">
        <f t="array" aca="1" ref="Q159" ca="1">Q$141*INDEX(INDIRECT("country"&amp;"["&amp;Q$140&amp; "]"),'Country performance'!$A60)</f>
        <v>#REF!</v>
      </c>
      <c r="R159" t="s">
        <v>662</v>
      </c>
      <c r="S159" s="36">
        <f t="shared" ca="1" si="49"/>
        <v>0</v>
      </c>
      <c r="T159" s="43">
        <f t="shared" ca="1" si="47"/>
        <v>0</v>
      </c>
      <c r="U159">
        <f t="shared" ca="1" si="48"/>
        <v>0</v>
      </c>
      <c r="V159">
        <f t="shared" ca="1" si="48"/>
        <v>0</v>
      </c>
      <c r="W159">
        <f t="shared" ca="1" si="48"/>
        <v>0</v>
      </c>
      <c r="X159">
        <f t="shared" ca="1" si="48"/>
        <v>0</v>
      </c>
      <c r="Y159">
        <f t="shared" ca="1" si="48"/>
        <v>0</v>
      </c>
      <c r="Z159">
        <f t="shared" ca="1" si="48"/>
        <v>0</v>
      </c>
      <c r="AA159">
        <f t="shared" ca="1" si="48"/>
        <v>0</v>
      </c>
      <c r="AB159">
        <f t="shared" ca="1" si="48"/>
        <v>0</v>
      </c>
      <c r="AC159">
        <f t="shared" ca="1" si="48"/>
        <v>0</v>
      </c>
      <c r="AD159">
        <f t="shared" ca="1" si="48"/>
        <v>0</v>
      </c>
      <c r="AE159">
        <f t="shared" ca="1" si="48"/>
        <v>0</v>
      </c>
      <c r="AF159">
        <f t="shared" ca="1" si="48"/>
        <v>0</v>
      </c>
      <c r="AG159">
        <f t="shared" ca="1" si="48"/>
        <v>0</v>
      </c>
      <c r="AI159" s="40"/>
    </row>
    <row r="160" spans="1:35">
      <c r="A160" s="41">
        <f t="shared" ca="1" si="50"/>
        <v>0</v>
      </c>
      <c r="B160" s="42"/>
      <c r="C160" s="30">
        <f t="shared" ca="1" si="41"/>
        <v>0</v>
      </c>
      <c r="D160" s="30" t="str">
        <f>'Country performance'!B19</f>
        <v xml:space="preserve">Economic Vulnerability Index - Remoteness and landlockedness (2024)		</v>
      </c>
      <c r="E160" s="41" t="e" cm="1">
        <f t="array" aca="1" ref="E160" ca="1">E$141*INDEX(INDIRECT("country"&amp;"["&amp;E$140&amp; "]"),'Country performance'!$A61)</f>
        <v>#REF!</v>
      </c>
      <c r="F160" s="41" t="e" cm="1">
        <f t="array" aca="1" ref="F160" ca="1">F$141*INDEX(INDIRECT("country"&amp;"["&amp;F$140&amp; "]"),'Country performance'!$A61)</f>
        <v>#REF!</v>
      </c>
      <c r="G160" s="41" t="e" cm="1">
        <f t="array" aca="1" ref="G160" ca="1">G$141*INDEX(INDIRECT("country"&amp;"["&amp;G$140&amp; "]"),'Country performance'!$A61)</f>
        <v>#REF!</v>
      </c>
      <c r="H160" s="41" t="e" cm="1">
        <f t="array" aca="1" ref="H160" ca="1">H$141*INDEX(INDIRECT("country"&amp;"["&amp;H$140&amp; "]"),'Country performance'!$A61)</f>
        <v>#REF!</v>
      </c>
      <c r="I160" s="41" t="e" cm="1">
        <f t="array" aca="1" ref="I160" ca="1">I$141*INDEX(INDIRECT("country"&amp;"["&amp;I$140&amp; "]"),'Country performance'!$A61)</f>
        <v>#REF!</v>
      </c>
      <c r="J160" s="41" t="e" cm="1">
        <f t="array" aca="1" ref="J160" ca="1">J$141*INDEX(INDIRECT("country"&amp;"["&amp;J$140&amp; "]"),'Country performance'!$A61)</f>
        <v>#REF!</v>
      </c>
      <c r="K160" s="41" t="e" cm="1">
        <f t="array" aca="1" ref="K160" ca="1">K$141*INDEX(INDIRECT("country"&amp;"["&amp;K$140&amp; "]"),'Country performance'!$A61)</f>
        <v>#REF!</v>
      </c>
      <c r="L160" s="41" t="e" cm="1">
        <f t="array" aca="1" ref="L160" ca="1">L$141*INDEX(INDIRECT("country"&amp;"["&amp;L$140&amp; "]"),'Country performance'!$A61)</f>
        <v>#REF!</v>
      </c>
      <c r="M160" s="41" t="e" cm="1">
        <f t="array" aca="1" ref="M160" ca="1">M$141*INDEX(INDIRECT("country"&amp;"["&amp;M$140&amp; "]"),'Country performance'!$A61)</f>
        <v>#REF!</v>
      </c>
      <c r="N160" s="41" t="e" cm="1">
        <f t="array" aca="1" ref="N160" ca="1">N$141*INDEX(INDIRECT("country"&amp;"["&amp;N$140&amp; "]"),'Country performance'!$A61)</f>
        <v>#REF!</v>
      </c>
      <c r="O160" s="41" t="e" cm="1">
        <f t="array" aca="1" ref="O160" ca="1">O$141*INDEX(INDIRECT("country"&amp;"["&amp;O$140&amp; "]"),'Country performance'!$A61)</f>
        <v>#REF!</v>
      </c>
      <c r="P160" s="41" t="e" cm="1">
        <f t="array" aca="1" ref="P160" ca="1">P$141*INDEX(INDIRECT("country"&amp;"["&amp;P$140&amp; "]"),'Country performance'!$A61)</f>
        <v>#REF!</v>
      </c>
      <c r="Q160" s="41" t="e" cm="1">
        <f t="array" aca="1" ref="Q160" ca="1">Q$141*INDEX(INDIRECT("country"&amp;"["&amp;Q$140&amp; "]"),'Country performance'!$A61)</f>
        <v>#REF!</v>
      </c>
      <c r="R160" t="s">
        <v>662</v>
      </c>
      <c r="S160" s="36">
        <f t="shared" ca="1" si="49"/>
        <v>0</v>
      </c>
      <c r="T160" s="43">
        <f t="shared" ca="1" si="47"/>
        <v>0</v>
      </c>
      <c r="U160">
        <f t="shared" ca="1" si="48"/>
        <v>0</v>
      </c>
      <c r="V160">
        <f t="shared" ca="1" si="48"/>
        <v>0</v>
      </c>
      <c r="W160">
        <f t="shared" ca="1" si="48"/>
        <v>0</v>
      </c>
      <c r="X160">
        <f t="shared" ca="1" si="48"/>
        <v>0</v>
      </c>
      <c r="Y160">
        <f t="shared" ca="1" si="48"/>
        <v>0</v>
      </c>
      <c r="Z160">
        <f t="shared" ca="1" si="48"/>
        <v>0</v>
      </c>
      <c r="AA160">
        <f t="shared" ca="1" si="48"/>
        <v>0</v>
      </c>
      <c r="AB160">
        <f t="shared" ca="1" si="48"/>
        <v>0</v>
      </c>
      <c r="AC160">
        <f t="shared" ca="1" si="48"/>
        <v>0</v>
      </c>
      <c r="AD160">
        <f t="shared" ca="1" si="48"/>
        <v>0</v>
      </c>
      <c r="AE160">
        <f t="shared" ca="1" si="48"/>
        <v>0</v>
      </c>
      <c r="AF160">
        <f t="shared" ca="1" si="48"/>
        <v>0</v>
      </c>
      <c r="AG160">
        <f t="shared" ca="1" si="48"/>
        <v>0</v>
      </c>
      <c r="AI160" s="40"/>
    </row>
    <row r="161" spans="1:35">
      <c r="A161" s="41">
        <f t="shared" ca="1" si="50"/>
        <v>0</v>
      </c>
      <c r="B161" s="42"/>
      <c r="C161" s="30">
        <f t="shared" ca="1" si="41"/>
        <v>0</v>
      </c>
      <c r="D161" s="30" t="str">
        <f>'Country performance'!B20</f>
        <v>Economic Vulnerability Index - Export concentration (2024)</v>
      </c>
      <c r="E161" s="41" t="e" cm="1">
        <f t="array" aca="1" ref="E161" ca="1">E$141*INDEX(INDIRECT("country"&amp;"["&amp;E$140&amp; "]"),'Country performance'!$A62)</f>
        <v>#REF!</v>
      </c>
      <c r="F161" s="41" t="e" cm="1">
        <f t="array" aca="1" ref="F161" ca="1">F$141*INDEX(INDIRECT("country"&amp;"["&amp;F$140&amp; "]"),'Country performance'!$A62)</f>
        <v>#REF!</v>
      </c>
      <c r="G161" s="41" t="e" cm="1">
        <f t="array" aca="1" ref="G161" ca="1">G$141*INDEX(INDIRECT("country"&amp;"["&amp;G$140&amp; "]"),'Country performance'!$A62)</f>
        <v>#REF!</v>
      </c>
      <c r="H161" s="41" t="e" cm="1">
        <f t="array" aca="1" ref="H161" ca="1">H$141*INDEX(INDIRECT("country"&amp;"["&amp;H$140&amp; "]"),'Country performance'!$A62)</f>
        <v>#REF!</v>
      </c>
      <c r="I161" s="41" t="e" cm="1">
        <f t="array" aca="1" ref="I161" ca="1">I$141*INDEX(INDIRECT("country"&amp;"["&amp;I$140&amp; "]"),'Country performance'!$A62)</f>
        <v>#REF!</v>
      </c>
      <c r="J161" s="41" t="e" cm="1">
        <f t="array" aca="1" ref="J161" ca="1">J$141*INDEX(INDIRECT("country"&amp;"["&amp;J$140&amp; "]"),'Country performance'!$A62)</f>
        <v>#REF!</v>
      </c>
      <c r="K161" s="41" t="e" cm="1">
        <f t="array" aca="1" ref="K161" ca="1">K$141*INDEX(INDIRECT("country"&amp;"["&amp;K$140&amp; "]"),'Country performance'!$A62)</f>
        <v>#REF!</v>
      </c>
      <c r="L161" s="41" t="e" cm="1">
        <f t="array" aca="1" ref="L161" ca="1">L$141*INDEX(INDIRECT("country"&amp;"["&amp;L$140&amp; "]"),'Country performance'!$A62)</f>
        <v>#REF!</v>
      </c>
      <c r="M161" s="41" t="e" cm="1">
        <f t="array" aca="1" ref="M161" ca="1">M$141*INDEX(INDIRECT("country"&amp;"["&amp;M$140&amp; "]"),'Country performance'!$A62)</f>
        <v>#REF!</v>
      </c>
      <c r="N161" s="41" t="e" cm="1">
        <f t="array" aca="1" ref="N161" ca="1">N$141*INDEX(INDIRECT("country"&amp;"["&amp;N$140&amp; "]"),'Country performance'!$A62)</f>
        <v>#REF!</v>
      </c>
      <c r="O161" s="41" t="e" cm="1">
        <f t="array" aca="1" ref="O161" ca="1">O$141*INDEX(INDIRECT("country"&amp;"["&amp;O$140&amp; "]"),'Country performance'!$A62)</f>
        <v>#REF!</v>
      </c>
      <c r="P161" s="41" t="e" cm="1">
        <f t="array" aca="1" ref="P161" ca="1">P$141*INDEX(INDIRECT("country"&amp;"["&amp;P$140&amp; "]"),'Country performance'!$A62)</f>
        <v>#REF!</v>
      </c>
      <c r="Q161" s="41" t="e" cm="1">
        <f t="array" aca="1" ref="Q161" ca="1">Q$141*INDEX(INDIRECT("country"&amp;"["&amp;Q$140&amp; "]"),'Country performance'!$A62)</f>
        <v>#REF!</v>
      </c>
      <c r="R161" t="s">
        <v>662</v>
      </c>
      <c r="S161" s="36">
        <f t="shared" ca="1" si="49"/>
        <v>0</v>
      </c>
      <c r="T161" s="43">
        <f t="shared" ca="1" si="47"/>
        <v>0</v>
      </c>
      <c r="U161">
        <f t="shared" ca="1" si="48"/>
        <v>0</v>
      </c>
      <c r="V161">
        <f t="shared" ca="1" si="48"/>
        <v>0</v>
      </c>
      <c r="W161">
        <f t="shared" ca="1" si="48"/>
        <v>0</v>
      </c>
      <c r="X161">
        <f t="shared" ca="1" si="48"/>
        <v>0</v>
      </c>
      <c r="Y161">
        <f t="shared" ca="1" si="48"/>
        <v>0</v>
      </c>
      <c r="Z161">
        <f t="shared" ca="1" si="48"/>
        <v>0</v>
      </c>
      <c r="AA161">
        <f t="shared" ca="1" si="48"/>
        <v>0</v>
      </c>
      <c r="AB161">
        <f t="shared" ca="1" si="48"/>
        <v>0</v>
      </c>
      <c r="AC161">
        <f t="shared" ca="1" si="48"/>
        <v>0</v>
      </c>
      <c r="AD161">
        <f t="shared" ca="1" si="48"/>
        <v>0</v>
      </c>
      <c r="AE161">
        <f t="shared" ca="1" si="48"/>
        <v>0</v>
      </c>
      <c r="AF161">
        <f t="shared" ca="1" si="48"/>
        <v>0</v>
      </c>
      <c r="AG161">
        <f t="shared" ca="1" si="48"/>
        <v>0</v>
      </c>
      <c r="AI161" s="40"/>
    </row>
    <row r="162" spans="1:35">
      <c r="A162" s="41">
        <f t="shared" ca="1" si="50"/>
        <v>0</v>
      </c>
      <c r="B162" s="42"/>
      <c r="C162" s="30">
        <f t="shared" ca="1" si="41"/>
        <v>0</v>
      </c>
      <c r="D162" s="30" t="str">
        <f>'Country performance'!B21</f>
        <v>Economic Vulnerability Index - Export instability (2024)</v>
      </c>
      <c r="E162" s="41" t="e" cm="1">
        <f t="array" aca="1" ref="E162" ca="1">E$141*INDEX(INDIRECT("country"&amp;"["&amp;E$140&amp; "]"),'Country performance'!$A63)</f>
        <v>#REF!</v>
      </c>
      <c r="F162" s="41" t="e" cm="1">
        <f t="array" aca="1" ref="F162" ca="1">F$141*INDEX(INDIRECT("country"&amp;"["&amp;F$140&amp; "]"),'Country performance'!$A63)</f>
        <v>#REF!</v>
      </c>
      <c r="G162" s="41" t="e" cm="1">
        <f t="array" aca="1" ref="G162" ca="1">G$141*INDEX(INDIRECT("country"&amp;"["&amp;G$140&amp; "]"),'Country performance'!$A63)</f>
        <v>#REF!</v>
      </c>
      <c r="H162" s="41" t="e" cm="1">
        <f t="array" aca="1" ref="H162" ca="1">H$141*INDEX(INDIRECT("country"&amp;"["&amp;H$140&amp; "]"),'Country performance'!$A63)</f>
        <v>#REF!</v>
      </c>
      <c r="I162" s="41" t="e" cm="1">
        <f t="array" aca="1" ref="I162" ca="1">I$141*INDEX(INDIRECT("country"&amp;"["&amp;I$140&amp; "]"),'Country performance'!$A63)</f>
        <v>#REF!</v>
      </c>
      <c r="J162" s="41" t="e" cm="1">
        <f t="array" aca="1" ref="J162" ca="1">J$141*INDEX(INDIRECT("country"&amp;"["&amp;J$140&amp; "]"),'Country performance'!$A63)</f>
        <v>#REF!</v>
      </c>
      <c r="K162" s="41" t="e" cm="1">
        <f t="array" aca="1" ref="K162" ca="1">K$141*INDEX(INDIRECT("country"&amp;"["&amp;K$140&amp; "]"),'Country performance'!$A63)</f>
        <v>#REF!</v>
      </c>
      <c r="L162" s="41" t="e" cm="1">
        <f t="array" aca="1" ref="L162" ca="1">L$141*INDEX(INDIRECT("country"&amp;"["&amp;L$140&amp; "]"),'Country performance'!$A63)</f>
        <v>#REF!</v>
      </c>
      <c r="M162" s="41" t="e" cm="1">
        <f t="array" aca="1" ref="M162" ca="1">M$141*INDEX(INDIRECT("country"&amp;"["&amp;M$140&amp; "]"),'Country performance'!$A63)</f>
        <v>#REF!</v>
      </c>
      <c r="N162" s="41" t="e" cm="1">
        <f t="array" aca="1" ref="N162" ca="1">N$141*INDEX(INDIRECT("country"&amp;"["&amp;N$140&amp; "]"),'Country performance'!$A63)</f>
        <v>#REF!</v>
      </c>
      <c r="O162" s="41" t="e" cm="1">
        <f t="array" aca="1" ref="O162" ca="1">O$141*INDEX(INDIRECT("country"&amp;"["&amp;O$140&amp; "]"),'Country performance'!$A63)</f>
        <v>#REF!</v>
      </c>
      <c r="P162" s="41" t="e" cm="1">
        <f t="array" aca="1" ref="P162" ca="1">P$141*INDEX(INDIRECT("country"&amp;"["&amp;P$140&amp; "]"),'Country performance'!$A63)</f>
        <v>#REF!</v>
      </c>
      <c r="Q162" s="41" t="e" cm="1">
        <f t="array" aca="1" ref="Q162" ca="1">Q$141*INDEX(INDIRECT("country"&amp;"["&amp;Q$140&amp; "]"),'Country performance'!$A63)</f>
        <v>#REF!</v>
      </c>
      <c r="R162" t="s">
        <v>662</v>
      </c>
      <c r="S162" s="36">
        <f t="shared" ca="1" si="49"/>
        <v>0</v>
      </c>
      <c r="T162" s="43">
        <f t="shared" ca="1" si="47"/>
        <v>0</v>
      </c>
      <c r="U162">
        <f t="shared" ca="1" si="48"/>
        <v>0</v>
      </c>
      <c r="V162">
        <f t="shared" ca="1" si="48"/>
        <v>0</v>
      </c>
      <c r="W162">
        <f t="shared" ca="1" si="48"/>
        <v>0</v>
      </c>
      <c r="X162">
        <f t="shared" ca="1" si="48"/>
        <v>0</v>
      </c>
      <c r="Y162">
        <f t="shared" ca="1" si="48"/>
        <v>0</v>
      </c>
      <c r="Z162">
        <f t="shared" ca="1" si="48"/>
        <v>0</v>
      </c>
      <c r="AA162">
        <f t="shared" ca="1" si="48"/>
        <v>0</v>
      </c>
      <c r="AB162">
        <f t="shared" ca="1" si="48"/>
        <v>0</v>
      </c>
      <c r="AC162">
        <f t="shared" ca="1" si="48"/>
        <v>0</v>
      </c>
      <c r="AD162">
        <f t="shared" ca="1" si="48"/>
        <v>0</v>
      </c>
      <c r="AE162">
        <f t="shared" ca="1" si="48"/>
        <v>0</v>
      </c>
      <c r="AF162">
        <f t="shared" ca="1" si="48"/>
        <v>0</v>
      </c>
      <c r="AG162">
        <f t="shared" ca="1" si="48"/>
        <v>0</v>
      </c>
      <c r="AI162" s="40"/>
    </row>
    <row r="163" spans="1:35">
      <c r="A163" s="41">
        <f t="shared" ca="1" si="50"/>
        <v>0</v>
      </c>
      <c r="B163" s="42"/>
      <c r="C163" s="30">
        <f t="shared" ca="1" si="41"/>
        <v>0</v>
      </c>
      <c r="D163" s="30" t="str">
        <f>'Country performance'!B22</f>
        <v>Economic Vulnerability Index - Share of population living in low elevated coastal zones (2024)</v>
      </c>
      <c r="E163" s="41" t="e" cm="1">
        <f t="array" aca="1" ref="E163" ca="1">E$141*INDEX(INDIRECT("country"&amp;"["&amp;E$140&amp; "]"),'Country performance'!$A64)</f>
        <v>#REF!</v>
      </c>
      <c r="F163" s="41" t="e" cm="1">
        <f t="array" aca="1" ref="F163" ca="1">F$141*INDEX(INDIRECT("country"&amp;"["&amp;F$140&amp; "]"),'Country performance'!$A64)</f>
        <v>#REF!</v>
      </c>
      <c r="G163" s="41" t="e" cm="1">
        <f t="array" aca="1" ref="G163" ca="1">G$141*INDEX(INDIRECT("country"&amp;"["&amp;G$140&amp; "]"),'Country performance'!$A64)</f>
        <v>#REF!</v>
      </c>
      <c r="H163" s="41" t="e" cm="1">
        <f t="array" aca="1" ref="H163" ca="1">H$141*INDEX(INDIRECT("country"&amp;"["&amp;H$140&amp; "]"),'Country performance'!$A64)</f>
        <v>#REF!</v>
      </c>
      <c r="I163" s="41" t="e" cm="1">
        <f t="array" aca="1" ref="I163" ca="1">I$141*INDEX(INDIRECT("country"&amp;"["&amp;I$140&amp; "]"),'Country performance'!$A64)</f>
        <v>#REF!</v>
      </c>
      <c r="J163" s="41" t="e" cm="1">
        <f t="array" aca="1" ref="J163" ca="1">J$141*INDEX(INDIRECT("country"&amp;"["&amp;J$140&amp; "]"),'Country performance'!$A64)</f>
        <v>#REF!</v>
      </c>
      <c r="K163" s="41" t="e" cm="1">
        <f t="array" aca="1" ref="K163" ca="1">K$141*INDEX(INDIRECT("country"&amp;"["&amp;K$140&amp; "]"),'Country performance'!$A64)</f>
        <v>#REF!</v>
      </c>
      <c r="L163" s="41" t="e" cm="1">
        <f t="array" aca="1" ref="L163" ca="1">L$141*INDEX(INDIRECT("country"&amp;"["&amp;L$140&amp; "]"),'Country performance'!$A64)</f>
        <v>#REF!</v>
      </c>
      <c r="M163" s="41" t="e" cm="1">
        <f t="array" aca="1" ref="M163" ca="1">M$141*INDEX(INDIRECT("country"&amp;"["&amp;M$140&amp; "]"),'Country performance'!$A64)</f>
        <v>#REF!</v>
      </c>
      <c r="N163" s="41" t="e" cm="1">
        <f t="array" aca="1" ref="N163" ca="1">N$141*INDEX(INDIRECT("country"&amp;"["&amp;N$140&amp; "]"),'Country performance'!$A64)</f>
        <v>#REF!</v>
      </c>
      <c r="O163" s="41" t="e" cm="1">
        <f t="array" aca="1" ref="O163" ca="1">O$141*INDEX(INDIRECT("country"&amp;"["&amp;O$140&amp; "]"),'Country performance'!$A64)</f>
        <v>#REF!</v>
      </c>
      <c r="P163" s="41" t="e" cm="1">
        <f t="array" aca="1" ref="P163" ca="1">P$141*INDEX(INDIRECT("country"&amp;"["&amp;P$140&amp; "]"),'Country performance'!$A64)</f>
        <v>#REF!</v>
      </c>
      <c r="Q163" s="41" t="e" cm="1">
        <f t="array" aca="1" ref="Q163" ca="1">Q$141*INDEX(INDIRECT("country"&amp;"["&amp;Q$140&amp; "]"),'Country performance'!$A64)</f>
        <v>#REF!</v>
      </c>
      <c r="R163" t="s">
        <v>662</v>
      </c>
      <c r="S163" s="36">
        <f t="shared" ca="1" si="49"/>
        <v>0</v>
      </c>
      <c r="T163" s="43">
        <f t="shared" ca="1" si="47"/>
        <v>0</v>
      </c>
      <c r="U163">
        <f t="shared" ca="1" si="48"/>
        <v>0</v>
      </c>
      <c r="V163">
        <f t="shared" ca="1" si="48"/>
        <v>0</v>
      </c>
      <c r="W163">
        <f t="shared" ca="1" si="48"/>
        <v>0</v>
      </c>
      <c r="X163">
        <f t="shared" ca="1" si="48"/>
        <v>0</v>
      </c>
      <c r="Y163">
        <f t="shared" ca="1" si="48"/>
        <v>0</v>
      </c>
      <c r="Z163">
        <f t="shared" ca="1" si="48"/>
        <v>0</v>
      </c>
      <c r="AA163">
        <f t="shared" ca="1" si="48"/>
        <v>0</v>
      </c>
      <c r="AB163">
        <f t="shared" ca="1" si="48"/>
        <v>0</v>
      </c>
      <c r="AC163">
        <f t="shared" ca="1" si="48"/>
        <v>0</v>
      </c>
      <c r="AD163">
        <f t="shared" ca="1" si="48"/>
        <v>0</v>
      </c>
      <c r="AE163">
        <f t="shared" ca="1" si="48"/>
        <v>0</v>
      </c>
      <c r="AF163">
        <f t="shared" ca="1" si="48"/>
        <v>0</v>
      </c>
      <c r="AG163">
        <f t="shared" ca="1" si="48"/>
        <v>0</v>
      </c>
      <c r="AI163" s="40"/>
    </row>
    <row r="164" spans="1:35">
      <c r="A164" s="41">
        <f t="shared" ca="1" si="50"/>
        <v>0</v>
      </c>
      <c r="B164" s="42"/>
      <c r="C164" s="30">
        <f t="shared" ca="1" si="41"/>
        <v>0</v>
      </c>
      <c r="D164" s="30" t="str">
        <f>'Country performance'!B23</f>
        <v xml:space="preserve">Economic Vulnerability Index - Share of population living in drylands (2024) 	</v>
      </c>
      <c r="E164" s="41" t="e" cm="1">
        <f t="array" aca="1" ref="E164" ca="1">E$141*INDEX(INDIRECT("country"&amp;"["&amp;E$140&amp; "]"),'Country performance'!$A65)</f>
        <v>#REF!</v>
      </c>
      <c r="F164" s="41" t="e" cm="1">
        <f t="array" aca="1" ref="F164" ca="1">F$141*INDEX(INDIRECT("country"&amp;"["&amp;F$140&amp; "]"),'Country performance'!$A65)</f>
        <v>#REF!</v>
      </c>
      <c r="G164" s="41" t="e" cm="1">
        <f t="array" aca="1" ref="G164" ca="1">G$141*INDEX(INDIRECT("country"&amp;"["&amp;G$140&amp; "]"),'Country performance'!$A65)</f>
        <v>#REF!</v>
      </c>
      <c r="H164" s="41" t="e" cm="1">
        <f t="array" aca="1" ref="H164" ca="1">H$141*INDEX(INDIRECT("country"&amp;"["&amp;H$140&amp; "]"),'Country performance'!$A65)</f>
        <v>#REF!</v>
      </c>
      <c r="I164" s="41" t="e" cm="1">
        <f t="array" aca="1" ref="I164" ca="1">I$141*INDEX(INDIRECT("country"&amp;"["&amp;I$140&amp; "]"),'Country performance'!$A65)</f>
        <v>#REF!</v>
      </c>
      <c r="J164" s="41" t="e" cm="1">
        <f t="array" aca="1" ref="J164" ca="1">J$141*INDEX(INDIRECT("country"&amp;"["&amp;J$140&amp; "]"),'Country performance'!$A65)</f>
        <v>#REF!</v>
      </c>
      <c r="K164" s="41" t="e" cm="1">
        <f t="array" aca="1" ref="K164" ca="1">K$141*INDEX(INDIRECT("country"&amp;"["&amp;K$140&amp; "]"),'Country performance'!$A65)</f>
        <v>#REF!</v>
      </c>
      <c r="L164" s="41" t="e" cm="1">
        <f t="array" aca="1" ref="L164" ca="1">L$141*INDEX(INDIRECT("country"&amp;"["&amp;L$140&amp; "]"),'Country performance'!$A65)</f>
        <v>#REF!</v>
      </c>
      <c r="M164" s="41" t="e" cm="1">
        <f t="array" aca="1" ref="M164" ca="1">M$141*INDEX(INDIRECT("country"&amp;"["&amp;M$140&amp; "]"),'Country performance'!$A65)</f>
        <v>#REF!</v>
      </c>
      <c r="N164" s="41" t="e" cm="1">
        <f t="array" aca="1" ref="N164" ca="1">N$141*INDEX(INDIRECT("country"&amp;"["&amp;N$140&amp; "]"),'Country performance'!$A65)</f>
        <v>#REF!</v>
      </c>
      <c r="O164" s="41" t="e" cm="1">
        <f t="array" aca="1" ref="O164" ca="1">O$141*INDEX(INDIRECT("country"&amp;"["&amp;O$140&amp; "]"),'Country performance'!$A65)</f>
        <v>#REF!</v>
      </c>
      <c r="P164" s="41" t="e" cm="1">
        <f t="array" aca="1" ref="P164" ca="1">P$141*INDEX(INDIRECT("country"&amp;"["&amp;P$140&amp; "]"),'Country performance'!$A65)</f>
        <v>#REF!</v>
      </c>
      <c r="Q164" s="41" t="e" cm="1">
        <f t="array" aca="1" ref="Q164" ca="1">Q$141*INDEX(INDIRECT("country"&amp;"["&amp;Q$140&amp; "]"),'Country performance'!$A65)</f>
        <v>#REF!</v>
      </c>
      <c r="R164" t="s">
        <v>662</v>
      </c>
      <c r="S164" s="36">
        <f t="shared" ca="1" si="49"/>
        <v>0</v>
      </c>
      <c r="T164" s="43">
        <f t="shared" ca="1" si="47"/>
        <v>0</v>
      </c>
      <c r="U164">
        <f t="shared" ca="1" si="48"/>
        <v>0</v>
      </c>
      <c r="V164">
        <f t="shared" ca="1" si="48"/>
        <v>0</v>
      </c>
      <c r="W164">
        <f t="shared" ca="1" si="48"/>
        <v>0</v>
      </c>
      <c r="X164">
        <f t="shared" ca="1" si="48"/>
        <v>0</v>
      </c>
      <c r="Y164">
        <f t="shared" ca="1" si="48"/>
        <v>0</v>
      </c>
      <c r="Z164">
        <f t="shared" ca="1" si="48"/>
        <v>0</v>
      </c>
      <c r="AA164">
        <f t="shared" ca="1" si="48"/>
        <v>0</v>
      </c>
      <c r="AB164">
        <f t="shared" ca="1" si="48"/>
        <v>0</v>
      </c>
      <c r="AC164">
        <f t="shared" ca="1" si="48"/>
        <v>0</v>
      </c>
      <c r="AD164">
        <f t="shared" ca="1" si="48"/>
        <v>0</v>
      </c>
      <c r="AE164">
        <f t="shared" ca="1" si="48"/>
        <v>0</v>
      </c>
      <c r="AF164">
        <f t="shared" ca="1" si="48"/>
        <v>0</v>
      </c>
      <c r="AG164">
        <f t="shared" ca="1" si="48"/>
        <v>0</v>
      </c>
      <c r="AI164" s="40"/>
    </row>
    <row r="165" spans="1:35">
      <c r="A165" s="41">
        <f t="shared" ca="1" si="50"/>
        <v>0</v>
      </c>
      <c r="B165" s="42"/>
      <c r="C165" s="30">
        <f t="shared" ca="1" si="41"/>
        <v>0</v>
      </c>
      <c r="D165" s="30" t="str">
        <f>'Country performance'!B24</f>
        <v>Economic Vulnerability Index - Agricultural instability (2024)</v>
      </c>
      <c r="E165" s="41" t="e" cm="1">
        <f t="array" aca="1" ref="E165" ca="1">E$141*INDEX(INDIRECT("country"&amp;"["&amp;E$140&amp; "]"),'Country performance'!$A66)</f>
        <v>#REF!</v>
      </c>
      <c r="F165" s="41" t="e" cm="1">
        <f t="array" aca="1" ref="F165" ca="1">F$141*INDEX(INDIRECT("country"&amp;"["&amp;F$140&amp; "]"),'Country performance'!$A66)</f>
        <v>#REF!</v>
      </c>
      <c r="G165" s="41" t="e" cm="1">
        <f t="array" aca="1" ref="G165" ca="1">G$141*INDEX(INDIRECT("country"&amp;"["&amp;G$140&amp; "]"),'Country performance'!$A66)</f>
        <v>#REF!</v>
      </c>
      <c r="H165" s="41" t="e" cm="1">
        <f t="array" aca="1" ref="H165" ca="1">H$141*INDEX(INDIRECT("country"&amp;"["&amp;H$140&amp; "]"),'Country performance'!$A66)</f>
        <v>#REF!</v>
      </c>
      <c r="I165" s="41" t="e" cm="1">
        <f t="array" aca="1" ref="I165" ca="1">I$141*INDEX(INDIRECT("country"&amp;"["&amp;I$140&amp; "]"),'Country performance'!$A66)</f>
        <v>#REF!</v>
      </c>
      <c r="J165" s="41" t="e" cm="1">
        <f t="array" aca="1" ref="J165" ca="1">J$141*INDEX(INDIRECT("country"&amp;"["&amp;J$140&amp; "]"),'Country performance'!$A66)</f>
        <v>#REF!</v>
      </c>
      <c r="K165" s="41" t="e" cm="1">
        <f t="array" aca="1" ref="K165" ca="1">K$141*INDEX(INDIRECT("country"&amp;"["&amp;K$140&amp; "]"),'Country performance'!$A66)</f>
        <v>#REF!</v>
      </c>
      <c r="L165" s="41" t="e" cm="1">
        <f t="array" aca="1" ref="L165" ca="1">L$141*INDEX(INDIRECT("country"&amp;"["&amp;L$140&amp; "]"),'Country performance'!$A66)</f>
        <v>#REF!</v>
      </c>
      <c r="M165" s="41" t="e" cm="1">
        <f t="array" aca="1" ref="M165" ca="1">M$141*INDEX(INDIRECT("country"&amp;"["&amp;M$140&amp; "]"),'Country performance'!$A66)</f>
        <v>#REF!</v>
      </c>
      <c r="N165" s="41" t="e" cm="1">
        <f t="array" aca="1" ref="N165" ca="1">N$141*INDEX(INDIRECT("country"&amp;"["&amp;N$140&amp; "]"),'Country performance'!$A66)</f>
        <v>#REF!</v>
      </c>
      <c r="O165" s="41" t="e" cm="1">
        <f t="array" aca="1" ref="O165" ca="1">O$141*INDEX(INDIRECT("country"&amp;"["&amp;O$140&amp; "]"),'Country performance'!$A66)</f>
        <v>#REF!</v>
      </c>
      <c r="P165" s="41" t="e" cm="1">
        <f t="array" aca="1" ref="P165" ca="1">P$141*INDEX(INDIRECT("country"&amp;"["&amp;P$140&amp; "]"),'Country performance'!$A66)</f>
        <v>#REF!</v>
      </c>
      <c r="Q165" s="41" t="e" cm="1">
        <f t="array" aca="1" ref="Q165" ca="1">Q$141*INDEX(INDIRECT("country"&amp;"["&amp;Q$140&amp; "]"),'Country performance'!$A66)</f>
        <v>#REF!</v>
      </c>
      <c r="R165" t="s">
        <v>662</v>
      </c>
      <c r="S165" s="36">
        <f t="shared" ca="1" si="49"/>
        <v>0</v>
      </c>
      <c r="T165" s="43">
        <f t="shared" ca="1" si="47"/>
        <v>0</v>
      </c>
      <c r="U165">
        <f t="shared" ca="1" si="48"/>
        <v>0</v>
      </c>
      <c r="V165">
        <f t="shared" ca="1" si="48"/>
        <v>0</v>
      </c>
      <c r="W165">
        <f t="shared" ca="1" si="48"/>
        <v>0</v>
      </c>
      <c r="X165">
        <f t="shared" ca="1" si="48"/>
        <v>0</v>
      </c>
      <c r="Y165">
        <f t="shared" ca="1" si="48"/>
        <v>0</v>
      </c>
      <c r="Z165">
        <f t="shared" ca="1" si="48"/>
        <v>0</v>
      </c>
      <c r="AA165">
        <f t="shared" ca="1" si="48"/>
        <v>0</v>
      </c>
      <c r="AB165">
        <f t="shared" ca="1" si="48"/>
        <v>0</v>
      </c>
      <c r="AC165">
        <f t="shared" ca="1" si="48"/>
        <v>0</v>
      </c>
      <c r="AD165">
        <f t="shared" ca="1" si="48"/>
        <v>0</v>
      </c>
      <c r="AE165">
        <f t="shared" ca="1" si="48"/>
        <v>0</v>
      </c>
      <c r="AF165">
        <f t="shared" ca="1" si="48"/>
        <v>0</v>
      </c>
      <c r="AG165">
        <f t="shared" ca="1" si="48"/>
        <v>0</v>
      </c>
      <c r="AI165" s="40"/>
    </row>
    <row r="166" spans="1:35">
      <c r="A166" s="41">
        <f t="shared" ca="1" si="50"/>
        <v>0</v>
      </c>
      <c r="B166" s="42"/>
      <c r="C166" s="30">
        <f t="shared" ca="1" si="41"/>
        <v>0</v>
      </c>
      <c r="D166" s="30" t="str">
        <f>'Country performance'!B25</f>
        <v>Economic Vulnerability Index -  Victims of disasters (%) (2024)</v>
      </c>
      <c r="E166" s="41" t="e" cm="1">
        <f t="array" aca="1" ref="E166" ca="1">E$141*INDEX(INDIRECT("country"&amp;"["&amp;E$140&amp; "]"),'Country performance'!$A67)</f>
        <v>#REF!</v>
      </c>
      <c r="F166" s="41" t="e" cm="1">
        <f t="array" aca="1" ref="F166" ca="1">F$141*INDEX(INDIRECT("country"&amp;"["&amp;F$140&amp; "]"),'Country performance'!$A67)</f>
        <v>#REF!</v>
      </c>
      <c r="G166" s="41" t="e" cm="1">
        <f t="array" aca="1" ref="G166" ca="1">G$141*INDEX(INDIRECT("country"&amp;"["&amp;G$140&amp; "]"),'Country performance'!$A67)</f>
        <v>#REF!</v>
      </c>
      <c r="H166" s="41" t="e" cm="1">
        <f t="array" aca="1" ref="H166" ca="1">H$141*INDEX(INDIRECT("country"&amp;"["&amp;H$140&amp; "]"),'Country performance'!$A67)</f>
        <v>#REF!</v>
      </c>
      <c r="I166" s="41" t="e" cm="1">
        <f t="array" aca="1" ref="I166" ca="1">I$141*INDEX(INDIRECT("country"&amp;"["&amp;I$140&amp; "]"),'Country performance'!$A67)</f>
        <v>#REF!</v>
      </c>
      <c r="J166" s="41" t="e" cm="1">
        <f t="array" aca="1" ref="J166" ca="1">J$141*INDEX(INDIRECT("country"&amp;"["&amp;J$140&amp; "]"),'Country performance'!$A67)</f>
        <v>#REF!</v>
      </c>
      <c r="K166" s="41" t="e" cm="1">
        <f t="array" aca="1" ref="K166" ca="1">K$141*INDEX(INDIRECT("country"&amp;"["&amp;K$140&amp; "]"),'Country performance'!$A67)</f>
        <v>#REF!</v>
      </c>
      <c r="L166" s="41" t="e" cm="1">
        <f t="array" aca="1" ref="L166" ca="1">L$141*INDEX(INDIRECT("country"&amp;"["&amp;L$140&amp; "]"),'Country performance'!$A67)</f>
        <v>#REF!</v>
      </c>
      <c r="M166" s="41" t="e" cm="1">
        <f t="array" aca="1" ref="M166" ca="1">M$141*INDEX(INDIRECT("country"&amp;"["&amp;M$140&amp; "]"),'Country performance'!$A67)</f>
        <v>#REF!</v>
      </c>
      <c r="N166" s="41" t="e" cm="1">
        <f t="array" aca="1" ref="N166" ca="1">N$141*INDEX(INDIRECT("country"&amp;"["&amp;N$140&amp; "]"),'Country performance'!$A67)</f>
        <v>#REF!</v>
      </c>
      <c r="O166" s="41" t="e" cm="1">
        <f t="array" aca="1" ref="O166" ca="1">O$141*INDEX(INDIRECT("country"&amp;"["&amp;O$140&amp; "]"),'Country performance'!$A67)</f>
        <v>#REF!</v>
      </c>
      <c r="P166" s="41" t="e" cm="1">
        <f t="array" aca="1" ref="P166" ca="1">P$141*INDEX(INDIRECT("country"&amp;"["&amp;P$140&amp; "]"),'Country performance'!$A67)</f>
        <v>#REF!</v>
      </c>
      <c r="Q166" s="41" t="e" cm="1">
        <f t="array" aca="1" ref="Q166" ca="1">Q$141*INDEX(INDIRECT("country"&amp;"["&amp;Q$140&amp; "]"),'Country performance'!$A67)</f>
        <v>#REF!</v>
      </c>
      <c r="R166" t="s">
        <v>662</v>
      </c>
      <c r="S166" s="36">
        <f t="shared" ca="1" si="49"/>
        <v>0</v>
      </c>
      <c r="T166" s="43">
        <f t="shared" ca="1" si="47"/>
        <v>0</v>
      </c>
      <c r="U166">
        <f t="shared" ca="1" si="48"/>
        <v>0</v>
      </c>
      <c r="V166">
        <f t="shared" ca="1" si="48"/>
        <v>0</v>
      </c>
      <c r="W166">
        <f t="shared" ca="1" si="48"/>
        <v>0</v>
      </c>
      <c r="X166">
        <f t="shared" ca="1" si="48"/>
        <v>0</v>
      </c>
      <c r="Y166">
        <f t="shared" ca="1" si="48"/>
        <v>0</v>
      </c>
      <c r="Z166">
        <f t="shared" ca="1" si="48"/>
        <v>0</v>
      </c>
      <c r="AA166">
        <f t="shared" ca="1" si="48"/>
        <v>0</v>
      </c>
      <c r="AB166">
        <f t="shared" ca="1" si="48"/>
        <v>0</v>
      </c>
      <c r="AC166">
        <f t="shared" ca="1" si="48"/>
        <v>0</v>
      </c>
      <c r="AD166">
        <f t="shared" ca="1" si="48"/>
        <v>0</v>
      </c>
      <c r="AE166">
        <f t="shared" ca="1" si="48"/>
        <v>0</v>
      </c>
      <c r="AF166">
        <f t="shared" ca="1" si="48"/>
        <v>0</v>
      </c>
      <c r="AG166">
        <f t="shared" ca="1" si="48"/>
        <v>0</v>
      </c>
      <c r="AI166" s="40"/>
    </row>
    <row r="167" spans="1:35">
      <c r="A167" s="41">
        <f ca="1">_xlfn.AGGREGATE(9,6,E167:Q167)</f>
        <v>0</v>
      </c>
      <c r="B167" s="42"/>
      <c r="C167" s="30">
        <f t="shared" ca="1" si="41"/>
        <v>0</v>
      </c>
      <c r="D167" s="30" t="str">
        <f>'Country performance'!B26</f>
        <v>Water Depletion Index (WDI) (2018)</v>
      </c>
      <c r="E167" s="41" t="e" cm="1">
        <f t="array" aca="1" ref="E167" ca="1">E$141*INDEX(INDIRECT("country"&amp;"["&amp;E$140&amp; "]"),'Country performance'!$A68)</f>
        <v>#REF!</v>
      </c>
      <c r="F167" s="41" t="e" cm="1">
        <f t="array" aca="1" ref="F167" ca="1">F$141*INDEX(INDIRECT("country"&amp;"["&amp;F$140&amp; "]"),'Country performance'!$A68)</f>
        <v>#REF!</v>
      </c>
      <c r="G167" s="41" t="e" cm="1">
        <f t="array" aca="1" ref="G167" ca="1">G$141*INDEX(INDIRECT("country"&amp;"["&amp;G$140&amp; "]"),'Country performance'!$A68)</f>
        <v>#REF!</v>
      </c>
      <c r="H167" s="41" t="e" cm="1">
        <f t="array" aca="1" ref="H167" ca="1">H$141*INDEX(INDIRECT("country"&amp;"["&amp;H$140&amp; "]"),'Country performance'!$A68)</f>
        <v>#REF!</v>
      </c>
      <c r="I167" s="41" t="e" cm="1">
        <f t="array" aca="1" ref="I167" ca="1">I$141*INDEX(INDIRECT("country"&amp;"["&amp;I$140&amp; "]"),'Country performance'!$A68)</f>
        <v>#REF!</v>
      </c>
      <c r="J167" s="41" t="e" cm="1">
        <f t="array" aca="1" ref="J167" ca="1">J$141*INDEX(INDIRECT("country"&amp;"["&amp;J$140&amp; "]"),'Country performance'!$A68)</f>
        <v>#REF!</v>
      </c>
      <c r="K167" s="41" t="e" cm="1">
        <f t="array" aca="1" ref="K167" ca="1">K$141*INDEX(INDIRECT("country"&amp;"["&amp;K$140&amp; "]"),'Country performance'!$A68)</f>
        <v>#REF!</v>
      </c>
      <c r="L167" s="41" t="e" cm="1">
        <f t="array" aca="1" ref="L167" ca="1">L$141*INDEX(INDIRECT("country"&amp;"["&amp;L$140&amp; "]"),'Country performance'!$A68)</f>
        <v>#REF!</v>
      </c>
      <c r="M167" s="41" t="e" cm="1">
        <f t="array" aca="1" ref="M167" ca="1">M$141*INDEX(INDIRECT("country"&amp;"["&amp;M$140&amp; "]"),'Country performance'!$A68)</f>
        <v>#REF!</v>
      </c>
      <c r="N167" s="41" t="e" cm="1">
        <f t="array" aca="1" ref="N167" ca="1">N$141*INDEX(INDIRECT("country"&amp;"["&amp;N$140&amp; "]"),'Country performance'!$A68)</f>
        <v>#REF!</v>
      </c>
      <c r="O167" s="41" t="e" cm="1">
        <f t="array" aca="1" ref="O167" ca="1">O$141*INDEX(INDIRECT("country"&amp;"["&amp;O$140&amp; "]"),'Country performance'!$A68)</f>
        <v>#REF!</v>
      </c>
      <c r="P167" s="41" t="e" cm="1">
        <f t="array" aca="1" ref="P167" ca="1">P$141*INDEX(INDIRECT("country"&amp;"["&amp;P$140&amp; "]"),'Country performance'!$A68)</f>
        <v>#REF!</v>
      </c>
      <c r="Q167" s="41" t="e" cm="1">
        <f t="array" aca="1" ref="Q167" ca="1">Q$141*INDEX(INDIRECT("country"&amp;"["&amp;Q$140&amp; "]"),'Country performance'!$A68)</f>
        <v>#REF!</v>
      </c>
      <c r="R167" t="s">
        <v>662</v>
      </c>
      <c r="S167" s="36">
        <f t="shared" ca="1" si="49"/>
        <v>0</v>
      </c>
      <c r="T167" s="43">
        <f t="shared" ca="1" si="47"/>
        <v>0</v>
      </c>
      <c r="U167">
        <f t="shared" ca="1" si="48"/>
        <v>0</v>
      </c>
      <c r="V167">
        <f t="shared" ca="1" si="48"/>
        <v>0</v>
      </c>
      <c r="W167">
        <f t="shared" ca="1" si="48"/>
        <v>0</v>
      </c>
      <c r="X167">
        <f t="shared" ca="1" si="48"/>
        <v>0</v>
      </c>
      <c r="Y167">
        <f t="shared" ca="1" si="48"/>
        <v>0</v>
      </c>
      <c r="Z167">
        <f t="shared" ca="1" si="48"/>
        <v>0</v>
      </c>
      <c r="AA167">
        <f t="shared" ca="1" si="48"/>
        <v>0</v>
      </c>
      <c r="AB167">
        <f t="shared" ca="1" si="48"/>
        <v>0</v>
      </c>
      <c r="AC167">
        <f t="shared" ca="1" si="48"/>
        <v>0</v>
      </c>
      <c r="AD167">
        <f t="shared" ca="1" si="48"/>
        <v>0</v>
      </c>
      <c r="AE167">
        <f t="shared" ca="1" si="48"/>
        <v>0</v>
      </c>
      <c r="AF167">
        <f t="shared" ca="1" si="48"/>
        <v>0</v>
      </c>
      <c r="AG167">
        <f t="shared" ca="1" si="48"/>
        <v>0</v>
      </c>
      <c r="AI167" s="40"/>
    </row>
    <row r="168" spans="1:35">
      <c r="A168" s="41"/>
      <c r="B168" s="42"/>
      <c r="C168" s="30"/>
      <c r="D168" s="30" t="str">
        <f>'Country performance'!B27</f>
        <v>EPI Species Habitat Index (2024)</v>
      </c>
      <c r="E168" s="41" t="e" cm="1">
        <f t="array" aca="1" ref="E168" ca="1">E$141*INDEX(INDIRECT("country"&amp;"["&amp;E$140&amp; "]"),'Country performance'!$A69)</f>
        <v>#REF!</v>
      </c>
      <c r="F168" s="41" t="e" cm="1">
        <f t="array" aca="1" ref="F168" ca="1">F$141*INDEX(INDIRECT("country"&amp;"["&amp;F$140&amp; "]"),'Country performance'!$A69)</f>
        <v>#REF!</v>
      </c>
      <c r="G168" s="41" t="e" cm="1">
        <f t="array" aca="1" ref="G168" ca="1">G$141*INDEX(INDIRECT("country"&amp;"["&amp;G$140&amp; "]"),'Country performance'!$A69)</f>
        <v>#REF!</v>
      </c>
      <c r="H168" s="41" t="e" cm="1">
        <f t="array" aca="1" ref="H168" ca="1">H$141*INDEX(INDIRECT("country"&amp;"["&amp;H$140&amp; "]"),'Country performance'!$A69)</f>
        <v>#REF!</v>
      </c>
      <c r="I168" s="41" t="e" cm="1">
        <f t="array" aca="1" ref="I168" ca="1">I$141*INDEX(INDIRECT("country"&amp;"["&amp;I$140&amp; "]"),'Country performance'!$A69)</f>
        <v>#REF!</v>
      </c>
      <c r="J168" s="41" t="e" cm="1">
        <f t="array" aca="1" ref="J168" ca="1">J$141*INDEX(INDIRECT("country"&amp;"["&amp;J$140&amp; "]"),'Country performance'!$A69)</f>
        <v>#REF!</v>
      </c>
      <c r="K168" s="41" t="e" cm="1">
        <f t="array" aca="1" ref="K168" ca="1">K$141*INDEX(INDIRECT("country"&amp;"["&amp;K$140&amp; "]"),'Country performance'!$A69)</f>
        <v>#REF!</v>
      </c>
      <c r="L168" s="41" t="e" cm="1">
        <f t="array" aca="1" ref="L168" ca="1">L$141*INDEX(INDIRECT("country"&amp;"["&amp;L$140&amp; "]"),'Country performance'!$A69)</f>
        <v>#REF!</v>
      </c>
      <c r="M168" s="41" t="e" cm="1">
        <f t="array" aca="1" ref="M168" ca="1">M$141*INDEX(INDIRECT("country"&amp;"["&amp;M$140&amp; "]"),'Country performance'!$A69)</f>
        <v>#REF!</v>
      </c>
      <c r="N168" s="41" t="e" cm="1">
        <f t="array" aca="1" ref="N168" ca="1">N$141*INDEX(INDIRECT("country"&amp;"["&amp;N$140&amp; "]"),'Country performance'!$A69)</f>
        <v>#REF!</v>
      </c>
      <c r="O168" s="41" t="e" cm="1">
        <f t="array" aca="1" ref="O168" ca="1">O$141*INDEX(INDIRECT("country"&amp;"["&amp;O$140&amp; "]"),'Country performance'!$A69)</f>
        <v>#REF!</v>
      </c>
      <c r="P168" s="41" t="e" cm="1">
        <f t="array" aca="1" ref="P168" ca="1">P$141*INDEX(INDIRECT("country"&amp;"["&amp;P$140&amp; "]"),'Country performance'!$A69)</f>
        <v>#REF!</v>
      </c>
      <c r="Q168" s="41" t="e" cm="1">
        <f t="array" aca="1" ref="Q168" ca="1">Q$141*INDEX(INDIRECT("country"&amp;"["&amp;Q$140&amp; "]"),'Country performance'!$A69)</f>
        <v>#REF!</v>
      </c>
      <c r="R168" t="s">
        <v>662</v>
      </c>
      <c r="S168" s="36">
        <f t="shared" ca="1" si="49"/>
        <v>0</v>
      </c>
      <c r="T168" s="43">
        <f t="shared" ca="1" si="47"/>
        <v>0</v>
      </c>
      <c r="U168">
        <f t="shared" ref="U168:AG182" ca="1" si="51">IFERROR((E168/E168-1),E$141)</f>
        <v>0</v>
      </c>
      <c r="V168">
        <f t="shared" ca="1" si="51"/>
        <v>0</v>
      </c>
      <c r="W168">
        <f t="shared" ca="1" si="51"/>
        <v>0</v>
      </c>
      <c r="X168">
        <f t="shared" ca="1" si="51"/>
        <v>0</v>
      </c>
      <c r="Y168">
        <f t="shared" ca="1" si="51"/>
        <v>0</v>
      </c>
      <c r="Z168">
        <f t="shared" ca="1" si="51"/>
        <v>0</v>
      </c>
      <c r="AA168">
        <f t="shared" ca="1" si="51"/>
        <v>0</v>
      </c>
      <c r="AB168">
        <f t="shared" ca="1" si="51"/>
        <v>0</v>
      </c>
      <c r="AC168">
        <f t="shared" ca="1" si="51"/>
        <v>0</v>
      </c>
      <c r="AD168">
        <f t="shared" ca="1" si="51"/>
        <v>0</v>
      </c>
      <c r="AE168">
        <f t="shared" ca="1" si="51"/>
        <v>0</v>
      </c>
      <c r="AF168">
        <f t="shared" ca="1" si="51"/>
        <v>0</v>
      </c>
      <c r="AG168">
        <f t="shared" ca="1" si="51"/>
        <v>0</v>
      </c>
      <c r="AI168" s="40"/>
    </row>
    <row r="169" spans="1:35">
      <c r="A169" s="41"/>
      <c r="B169" s="42"/>
      <c r="C169" s="30"/>
      <c r="D169" s="30" t="str">
        <f>'Country performance'!B28</f>
        <v>EPI Protected Area Representativeness Index (2024)</v>
      </c>
      <c r="E169" s="41" t="e" cm="1">
        <f t="array" aca="1" ref="E169" ca="1">E$141*INDEX(INDIRECT("country"&amp;"["&amp;E$140&amp; "]"),'Country performance'!$A70)</f>
        <v>#REF!</v>
      </c>
      <c r="F169" s="41" t="e" cm="1">
        <f t="array" aca="1" ref="F169" ca="1">F$141*INDEX(INDIRECT("country"&amp;"["&amp;F$140&amp; "]"),'Country performance'!$A70)</f>
        <v>#REF!</v>
      </c>
      <c r="G169" s="41" t="e" cm="1">
        <f t="array" aca="1" ref="G169" ca="1">G$141*INDEX(INDIRECT("country"&amp;"["&amp;G$140&amp; "]"),'Country performance'!$A70)</f>
        <v>#REF!</v>
      </c>
      <c r="H169" s="41" t="e" cm="1">
        <f t="array" aca="1" ref="H169" ca="1">H$141*INDEX(INDIRECT("country"&amp;"["&amp;H$140&amp; "]"),'Country performance'!$A70)</f>
        <v>#REF!</v>
      </c>
      <c r="I169" s="41" t="e" cm="1">
        <f t="array" aca="1" ref="I169" ca="1">I$141*INDEX(INDIRECT("country"&amp;"["&amp;I$140&amp; "]"),'Country performance'!$A70)</f>
        <v>#REF!</v>
      </c>
      <c r="J169" s="41" t="e" cm="1">
        <f t="array" aca="1" ref="J169" ca="1">J$141*INDEX(INDIRECT("country"&amp;"["&amp;J$140&amp; "]"),'Country performance'!$A70)</f>
        <v>#REF!</v>
      </c>
      <c r="K169" s="41" t="e" cm="1">
        <f t="array" aca="1" ref="K169" ca="1">K$141*INDEX(INDIRECT("country"&amp;"["&amp;K$140&amp; "]"),'Country performance'!$A70)</f>
        <v>#REF!</v>
      </c>
      <c r="L169" s="41" t="e" cm="1">
        <f t="array" aca="1" ref="L169" ca="1">L$141*INDEX(INDIRECT("country"&amp;"["&amp;L$140&amp; "]"),'Country performance'!$A70)</f>
        <v>#REF!</v>
      </c>
      <c r="M169" s="41" t="e" cm="1">
        <f t="array" aca="1" ref="M169" ca="1">M$141*INDEX(INDIRECT("country"&amp;"["&amp;M$140&amp; "]"),'Country performance'!$A70)</f>
        <v>#REF!</v>
      </c>
      <c r="N169" s="41" t="e" cm="1">
        <f t="array" aca="1" ref="N169" ca="1">N$141*INDEX(INDIRECT("country"&amp;"["&amp;N$140&amp; "]"),'Country performance'!$A70)</f>
        <v>#REF!</v>
      </c>
      <c r="O169" s="41" t="e" cm="1">
        <f t="array" aca="1" ref="O169" ca="1">O$141*INDEX(INDIRECT("country"&amp;"["&amp;O$140&amp; "]"),'Country performance'!$A70)</f>
        <v>#REF!</v>
      </c>
      <c r="P169" s="41" t="e" cm="1">
        <f t="array" aca="1" ref="P169" ca="1">P$141*INDEX(INDIRECT("country"&amp;"["&amp;P$140&amp; "]"),'Country performance'!$A70)</f>
        <v>#REF!</v>
      </c>
      <c r="Q169" s="41" t="e" cm="1">
        <f t="array" aca="1" ref="Q169" ca="1">Q$141*INDEX(INDIRECT("country"&amp;"["&amp;Q$140&amp; "]"),'Country performance'!$A70)</f>
        <v>#REF!</v>
      </c>
      <c r="R169" t="s">
        <v>662</v>
      </c>
      <c r="S169" s="36">
        <f t="shared" ca="1" si="49"/>
        <v>0</v>
      </c>
      <c r="T169" s="43">
        <f t="shared" ca="1" si="47"/>
        <v>0</v>
      </c>
      <c r="U169">
        <f t="shared" ca="1" si="51"/>
        <v>0</v>
      </c>
      <c r="V169">
        <f t="shared" ca="1" si="51"/>
        <v>0</v>
      </c>
      <c r="W169">
        <f t="shared" ca="1" si="51"/>
        <v>0</v>
      </c>
      <c r="X169">
        <f t="shared" ca="1" si="51"/>
        <v>0</v>
      </c>
      <c r="Y169">
        <f t="shared" ca="1" si="51"/>
        <v>0</v>
      </c>
      <c r="Z169">
        <f t="shared" ca="1" si="51"/>
        <v>0</v>
      </c>
      <c r="AA169">
        <f t="shared" ca="1" si="51"/>
        <v>0</v>
      </c>
      <c r="AB169">
        <f t="shared" ca="1" si="51"/>
        <v>0</v>
      </c>
      <c r="AC169">
        <f t="shared" ca="1" si="51"/>
        <v>0</v>
      </c>
      <c r="AD169">
        <f t="shared" ca="1" si="51"/>
        <v>0</v>
      </c>
      <c r="AE169">
        <f t="shared" ca="1" si="51"/>
        <v>0</v>
      </c>
      <c r="AF169">
        <f t="shared" ca="1" si="51"/>
        <v>0</v>
      </c>
      <c r="AG169">
        <f t="shared" ca="1" si="51"/>
        <v>0</v>
      </c>
      <c r="AI169" s="40"/>
    </row>
    <row r="170" spans="1:35">
      <c r="A170" s="41"/>
      <c r="B170" s="42"/>
      <c r="C170" s="30"/>
      <c r="D170" s="30" t="str">
        <f>'Country performance'!B29</f>
        <v>EPI Marine Protected Areas (2024)</v>
      </c>
      <c r="E170" s="41" t="e" cm="1">
        <f t="array" aca="1" ref="E170" ca="1">E$141*INDEX(INDIRECT("country"&amp;"["&amp;E$140&amp; "]"),'Country performance'!$A71)</f>
        <v>#REF!</v>
      </c>
      <c r="F170" s="41" t="e" cm="1">
        <f t="array" aca="1" ref="F170" ca="1">F$141*INDEX(INDIRECT("country"&amp;"["&amp;F$140&amp; "]"),'Country performance'!$A71)</f>
        <v>#REF!</v>
      </c>
      <c r="G170" s="41" t="e" cm="1">
        <f t="array" aca="1" ref="G170" ca="1">G$141*INDEX(INDIRECT("country"&amp;"["&amp;G$140&amp; "]"),'Country performance'!$A71)</f>
        <v>#REF!</v>
      </c>
      <c r="H170" s="41" t="e" cm="1">
        <f t="array" aca="1" ref="H170" ca="1">H$141*INDEX(INDIRECT("country"&amp;"["&amp;H$140&amp; "]"),'Country performance'!$A71)</f>
        <v>#REF!</v>
      </c>
      <c r="I170" s="41" t="e" cm="1">
        <f t="array" aca="1" ref="I170" ca="1">I$141*INDEX(INDIRECT("country"&amp;"["&amp;I$140&amp; "]"),'Country performance'!$A71)</f>
        <v>#REF!</v>
      </c>
      <c r="J170" s="41" t="e" cm="1">
        <f t="array" aca="1" ref="J170" ca="1">J$141*INDEX(INDIRECT("country"&amp;"["&amp;J$140&amp; "]"),'Country performance'!$A71)</f>
        <v>#REF!</v>
      </c>
      <c r="K170" s="41" t="e" cm="1">
        <f t="array" aca="1" ref="K170" ca="1">K$141*INDEX(INDIRECT("country"&amp;"["&amp;K$140&amp; "]"),'Country performance'!$A71)</f>
        <v>#REF!</v>
      </c>
      <c r="L170" s="41" t="e" cm="1">
        <f t="array" aca="1" ref="L170" ca="1">L$141*INDEX(INDIRECT("country"&amp;"["&amp;L$140&amp; "]"),'Country performance'!$A71)</f>
        <v>#REF!</v>
      </c>
      <c r="M170" s="41" t="e" cm="1">
        <f t="array" aca="1" ref="M170" ca="1">M$141*INDEX(INDIRECT("country"&amp;"["&amp;M$140&amp; "]"),'Country performance'!$A71)</f>
        <v>#REF!</v>
      </c>
      <c r="N170" s="41" t="e" cm="1">
        <f t="array" aca="1" ref="N170" ca="1">N$141*INDEX(INDIRECT("country"&amp;"["&amp;N$140&amp; "]"),'Country performance'!$A71)</f>
        <v>#REF!</v>
      </c>
      <c r="O170" s="41" t="e" cm="1">
        <f t="array" aca="1" ref="O170" ca="1">O$141*INDEX(INDIRECT("country"&amp;"["&amp;O$140&amp; "]"),'Country performance'!$A71)</f>
        <v>#REF!</v>
      </c>
      <c r="P170" s="41" t="e" cm="1">
        <f t="array" aca="1" ref="P170" ca="1">P$141*INDEX(INDIRECT("country"&amp;"["&amp;P$140&amp; "]"),'Country performance'!$A71)</f>
        <v>#REF!</v>
      </c>
      <c r="Q170" s="41" t="e" cm="1">
        <f t="array" aca="1" ref="Q170" ca="1">Q$141*INDEX(INDIRECT("country"&amp;"["&amp;Q$140&amp; "]"),'Country performance'!$A71)</f>
        <v>#REF!</v>
      </c>
      <c r="R170" t="s">
        <v>662</v>
      </c>
      <c r="S170" s="36">
        <f t="shared" ca="1" si="49"/>
        <v>0</v>
      </c>
      <c r="T170" s="43">
        <f t="shared" ca="1" si="47"/>
        <v>0</v>
      </c>
      <c r="U170">
        <f t="shared" ca="1" si="51"/>
        <v>0</v>
      </c>
      <c r="V170">
        <f t="shared" ca="1" si="51"/>
        <v>0</v>
      </c>
      <c r="W170">
        <f t="shared" ca="1" si="51"/>
        <v>0</v>
      </c>
      <c r="X170">
        <f t="shared" ca="1" si="51"/>
        <v>0</v>
      </c>
      <c r="Y170">
        <f t="shared" ca="1" si="51"/>
        <v>0</v>
      </c>
      <c r="Z170">
        <f t="shared" ca="1" si="51"/>
        <v>0</v>
      </c>
      <c r="AA170">
        <f t="shared" ca="1" si="51"/>
        <v>0</v>
      </c>
      <c r="AB170">
        <f t="shared" ca="1" si="51"/>
        <v>0</v>
      </c>
      <c r="AC170">
        <f t="shared" ca="1" si="51"/>
        <v>0</v>
      </c>
      <c r="AD170">
        <f t="shared" ca="1" si="51"/>
        <v>0</v>
      </c>
      <c r="AE170">
        <f t="shared" ca="1" si="51"/>
        <v>0</v>
      </c>
      <c r="AF170">
        <f t="shared" ca="1" si="51"/>
        <v>0</v>
      </c>
      <c r="AG170">
        <f t="shared" ca="1" si="51"/>
        <v>0</v>
      </c>
      <c r="AI170" s="40"/>
    </row>
    <row r="171" spans="1:35">
      <c r="A171" s="41"/>
      <c r="B171" s="42"/>
      <c r="C171" s="30"/>
      <c r="D171" s="30" t="str">
        <f>'Country performance'!B30</f>
        <v>EPI Terrestrial Protected Areas (2024)</v>
      </c>
      <c r="E171" s="41" t="e" cm="1">
        <f t="array" aca="1" ref="E171" ca="1">E$141*INDEX(INDIRECT("country"&amp;"["&amp;E$140&amp; "]"),'Country performance'!$A72)</f>
        <v>#REF!</v>
      </c>
      <c r="F171" s="41" t="e" cm="1">
        <f t="array" aca="1" ref="F171" ca="1">F$141*INDEX(INDIRECT("country"&amp;"["&amp;F$140&amp; "]"),'Country performance'!$A72)</f>
        <v>#REF!</v>
      </c>
      <c r="G171" s="41" t="e" cm="1">
        <f t="array" aca="1" ref="G171" ca="1">G$141*INDEX(INDIRECT("country"&amp;"["&amp;G$140&amp; "]"),'Country performance'!$A72)</f>
        <v>#REF!</v>
      </c>
      <c r="H171" s="41" t="e" cm="1">
        <f t="array" aca="1" ref="H171" ca="1">H$141*INDEX(INDIRECT("country"&amp;"["&amp;H$140&amp; "]"),'Country performance'!$A72)</f>
        <v>#REF!</v>
      </c>
      <c r="I171" s="41" t="e" cm="1">
        <f t="array" aca="1" ref="I171" ca="1">I$141*INDEX(INDIRECT("country"&amp;"["&amp;I$140&amp; "]"),'Country performance'!$A72)</f>
        <v>#REF!</v>
      </c>
      <c r="J171" s="41" t="e" cm="1">
        <f t="array" aca="1" ref="J171" ca="1">J$141*INDEX(INDIRECT("country"&amp;"["&amp;J$140&amp; "]"),'Country performance'!$A72)</f>
        <v>#REF!</v>
      </c>
      <c r="K171" s="41" t="e" cm="1">
        <f t="array" aca="1" ref="K171" ca="1">K$141*INDEX(INDIRECT("country"&amp;"["&amp;K$140&amp; "]"),'Country performance'!$A72)</f>
        <v>#REF!</v>
      </c>
      <c r="L171" s="41" t="e" cm="1">
        <f t="array" aca="1" ref="L171" ca="1">L$141*INDEX(INDIRECT("country"&amp;"["&amp;L$140&amp; "]"),'Country performance'!$A72)</f>
        <v>#REF!</v>
      </c>
      <c r="M171" s="41" t="e" cm="1">
        <f t="array" aca="1" ref="M171" ca="1">M$141*INDEX(INDIRECT("country"&amp;"["&amp;M$140&amp; "]"),'Country performance'!$A72)</f>
        <v>#REF!</v>
      </c>
      <c r="N171" s="41" t="e" cm="1">
        <f t="array" aca="1" ref="N171" ca="1">N$141*INDEX(INDIRECT("country"&amp;"["&amp;N$140&amp; "]"),'Country performance'!$A72)</f>
        <v>#REF!</v>
      </c>
      <c r="O171" s="41" t="e" cm="1">
        <f t="array" aca="1" ref="O171" ca="1">O$141*INDEX(INDIRECT("country"&amp;"["&amp;O$140&amp; "]"),'Country performance'!$A72)</f>
        <v>#REF!</v>
      </c>
      <c r="P171" s="41" t="e" cm="1">
        <f t="array" aca="1" ref="P171" ca="1">P$141*INDEX(INDIRECT("country"&amp;"["&amp;P$140&amp; "]"),'Country performance'!$A72)</f>
        <v>#REF!</v>
      </c>
      <c r="Q171" s="41" t="e" cm="1">
        <f t="array" aca="1" ref="Q171" ca="1">Q$141*INDEX(INDIRECT("country"&amp;"["&amp;Q$140&amp; "]"),'Country performance'!$A72)</f>
        <v>#REF!</v>
      </c>
      <c r="R171" t="s">
        <v>662</v>
      </c>
      <c r="S171" s="36">
        <f t="shared" ca="1" si="49"/>
        <v>0</v>
      </c>
      <c r="T171" s="43">
        <f t="shared" ca="1" si="47"/>
        <v>0</v>
      </c>
      <c r="U171">
        <f t="shared" ca="1" si="51"/>
        <v>0</v>
      </c>
      <c r="V171">
        <f t="shared" ca="1" si="51"/>
        <v>0</v>
      </c>
      <c r="W171">
        <f t="shared" ca="1" si="51"/>
        <v>0</v>
      </c>
      <c r="X171">
        <f t="shared" ca="1" si="51"/>
        <v>0</v>
      </c>
      <c r="Y171">
        <f t="shared" ca="1" si="51"/>
        <v>0</v>
      </c>
      <c r="Z171">
        <f t="shared" ca="1" si="51"/>
        <v>0</v>
      </c>
      <c r="AA171">
        <f t="shared" ca="1" si="51"/>
        <v>0</v>
      </c>
      <c r="AB171">
        <f t="shared" ca="1" si="51"/>
        <v>0</v>
      </c>
      <c r="AC171">
        <f t="shared" ca="1" si="51"/>
        <v>0</v>
      </c>
      <c r="AD171">
        <f t="shared" ca="1" si="51"/>
        <v>0</v>
      </c>
      <c r="AE171">
        <f t="shared" ca="1" si="51"/>
        <v>0</v>
      </c>
      <c r="AF171">
        <f t="shared" ca="1" si="51"/>
        <v>0</v>
      </c>
      <c r="AG171">
        <f t="shared" ca="1" si="51"/>
        <v>0</v>
      </c>
      <c r="AI171" s="40"/>
    </row>
    <row r="172" spans="1:35">
      <c r="A172" s="41"/>
      <c r="B172" s="42"/>
      <c r="C172" s="30"/>
      <c r="D172" s="30" t="str">
        <f>'Country performance'!B31</f>
        <v>Forced labour per country per sector (SHDB)</v>
      </c>
      <c r="E172" s="41" t="e" cm="1">
        <f t="array" aca="1" ref="E172" ca="1">E$141*INDEX(INDIRECT("country"&amp;"["&amp;E$140&amp; "]"),'Country performance'!$A73)</f>
        <v>#REF!</v>
      </c>
      <c r="F172" s="41" t="e" cm="1">
        <f t="array" aca="1" ref="F172" ca="1">F$141*INDEX(INDIRECT("country"&amp;"["&amp;F$140&amp; "]"),'Country performance'!$A73)</f>
        <v>#REF!</v>
      </c>
      <c r="G172" s="41" t="e" cm="1">
        <f t="array" aca="1" ref="G172" ca="1">G$141*INDEX(INDIRECT("country"&amp;"["&amp;G$140&amp; "]"),'Country performance'!$A73)</f>
        <v>#REF!</v>
      </c>
      <c r="H172" s="41" t="e" cm="1">
        <f t="array" aca="1" ref="H172" ca="1">H$141*INDEX(INDIRECT("country"&amp;"["&amp;H$140&amp; "]"),'Country performance'!$A73)</f>
        <v>#REF!</v>
      </c>
      <c r="I172" s="41" t="e" cm="1">
        <f t="array" aca="1" ref="I172" ca="1">I$141*INDEX(INDIRECT("country"&amp;"["&amp;I$140&amp; "]"),'Country performance'!$A73)</f>
        <v>#REF!</v>
      </c>
      <c r="J172" s="41" t="e" cm="1">
        <f t="array" aca="1" ref="J172" ca="1">J$141*INDEX(INDIRECT("country"&amp;"["&amp;J$140&amp; "]"),'Country performance'!$A73)</f>
        <v>#REF!</v>
      </c>
      <c r="K172" s="41" t="e" cm="1">
        <f t="array" aca="1" ref="K172" ca="1">K$141*INDEX(INDIRECT("country"&amp;"["&amp;K$140&amp; "]"),'Country performance'!$A73)</f>
        <v>#REF!</v>
      </c>
      <c r="L172" s="41" t="e" cm="1">
        <f t="array" aca="1" ref="L172" ca="1">L$141*INDEX(INDIRECT("country"&amp;"["&amp;L$140&amp; "]"),'Country performance'!$A73)</f>
        <v>#REF!</v>
      </c>
      <c r="M172" s="41" t="e" cm="1">
        <f t="array" aca="1" ref="M172" ca="1">M$141*INDEX(INDIRECT("country"&amp;"["&amp;M$140&amp; "]"),'Country performance'!$A73)</f>
        <v>#REF!</v>
      </c>
      <c r="N172" s="41" t="e" cm="1">
        <f t="array" aca="1" ref="N172" ca="1">N$141*INDEX(INDIRECT("country"&amp;"["&amp;N$140&amp; "]"),'Country performance'!$A73)</f>
        <v>#REF!</v>
      </c>
      <c r="O172" s="41" t="e" cm="1">
        <f t="array" aca="1" ref="O172" ca="1">O$141*INDEX(INDIRECT("country"&amp;"["&amp;O$140&amp; "]"),'Country performance'!$A73)</f>
        <v>#REF!</v>
      </c>
      <c r="P172" s="41" t="e" cm="1">
        <f t="array" aca="1" ref="P172" ca="1">P$141*INDEX(INDIRECT("country"&amp;"["&amp;P$140&amp; "]"),'Country performance'!$A73)</f>
        <v>#REF!</v>
      </c>
      <c r="Q172" s="41" t="e" cm="1">
        <f t="array" aca="1" ref="Q172" ca="1">Q$141*INDEX(INDIRECT("country"&amp;"["&amp;Q$140&amp; "]"),'Country performance'!$A73)</f>
        <v>#REF!</v>
      </c>
      <c r="R172" t="s">
        <v>662</v>
      </c>
      <c r="S172" s="36">
        <f t="shared" ca="1" si="49"/>
        <v>0</v>
      </c>
      <c r="T172" s="43">
        <f t="shared" ca="1" si="47"/>
        <v>0</v>
      </c>
      <c r="U172">
        <f t="shared" ca="1" si="51"/>
        <v>0</v>
      </c>
      <c r="V172">
        <f t="shared" ca="1" si="51"/>
        <v>0</v>
      </c>
      <c r="W172">
        <f t="shared" ca="1" si="51"/>
        <v>0</v>
      </c>
      <c r="X172">
        <f t="shared" ca="1" si="51"/>
        <v>0</v>
      </c>
      <c r="Y172">
        <f t="shared" ca="1" si="51"/>
        <v>0</v>
      </c>
      <c r="Z172">
        <f t="shared" ca="1" si="51"/>
        <v>0</v>
      </c>
      <c r="AA172">
        <f t="shared" ca="1" si="51"/>
        <v>0</v>
      </c>
      <c r="AB172">
        <f t="shared" ca="1" si="51"/>
        <v>0</v>
      </c>
      <c r="AC172">
        <f t="shared" ca="1" si="51"/>
        <v>0</v>
      </c>
      <c r="AD172">
        <f t="shared" ca="1" si="51"/>
        <v>0</v>
      </c>
      <c r="AE172">
        <f t="shared" ca="1" si="51"/>
        <v>0</v>
      </c>
      <c r="AF172">
        <f t="shared" ca="1" si="51"/>
        <v>0</v>
      </c>
      <c r="AG172">
        <f t="shared" ca="1" si="51"/>
        <v>0</v>
      </c>
      <c r="AI172" s="40"/>
    </row>
    <row r="173" spans="1:35">
      <c r="A173" s="41"/>
      <c r="B173" s="42"/>
      <c r="C173" s="30"/>
      <c r="D173" s="30" t="str">
        <f>'Country performance'!B32</f>
        <v>High conflict zones per country per sector (SHDB)</v>
      </c>
      <c r="E173" s="41" t="e" cm="1">
        <f t="array" aca="1" ref="E173" ca="1">E$141*INDEX(INDIRECT("country"&amp;"["&amp;E$140&amp; "]"),'Country performance'!$A74)</f>
        <v>#REF!</v>
      </c>
      <c r="F173" s="41" t="e" cm="1">
        <f t="array" aca="1" ref="F173" ca="1">F$141*INDEX(INDIRECT("country"&amp;"["&amp;F$140&amp; "]"),'Country performance'!$A74)</f>
        <v>#REF!</v>
      </c>
      <c r="G173" s="41" t="e" cm="1">
        <f t="array" aca="1" ref="G173" ca="1">G$141*INDEX(INDIRECT("country"&amp;"["&amp;G$140&amp; "]"),'Country performance'!$A74)</f>
        <v>#REF!</v>
      </c>
      <c r="H173" s="41" t="e" cm="1">
        <f t="array" aca="1" ref="H173" ca="1">H$141*INDEX(INDIRECT("country"&amp;"["&amp;H$140&amp; "]"),'Country performance'!$A74)</f>
        <v>#REF!</v>
      </c>
      <c r="I173" s="41" t="e" cm="1">
        <f t="array" aca="1" ref="I173" ca="1">I$141*INDEX(INDIRECT("country"&amp;"["&amp;I$140&amp; "]"),'Country performance'!$A74)</f>
        <v>#REF!</v>
      </c>
      <c r="J173" s="41" t="e" cm="1">
        <f t="array" aca="1" ref="J173" ca="1">J$141*INDEX(INDIRECT("country"&amp;"["&amp;J$140&amp; "]"),'Country performance'!$A74)</f>
        <v>#REF!</v>
      </c>
      <c r="K173" s="41" t="e" cm="1">
        <f t="array" aca="1" ref="K173" ca="1">K$141*INDEX(INDIRECT("country"&amp;"["&amp;K$140&amp; "]"),'Country performance'!$A74)</f>
        <v>#REF!</v>
      </c>
      <c r="L173" s="41" t="e" cm="1">
        <f t="array" aca="1" ref="L173" ca="1">L$141*INDEX(INDIRECT("country"&amp;"["&amp;L$140&amp; "]"),'Country performance'!$A74)</f>
        <v>#REF!</v>
      </c>
      <c r="M173" s="41" t="e" cm="1">
        <f t="array" aca="1" ref="M173" ca="1">M$141*INDEX(INDIRECT("country"&amp;"["&amp;M$140&amp; "]"),'Country performance'!$A74)</f>
        <v>#REF!</v>
      </c>
      <c r="N173" s="41" t="e" cm="1">
        <f t="array" aca="1" ref="N173" ca="1">N$141*INDEX(INDIRECT("country"&amp;"["&amp;N$140&amp; "]"),'Country performance'!$A74)</f>
        <v>#REF!</v>
      </c>
      <c r="O173" s="41" t="e" cm="1">
        <f t="array" aca="1" ref="O173" ca="1">O$141*INDEX(INDIRECT("country"&amp;"["&amp;O$140&amp; "]"),'Country performance'!$A74)</f>
        <v>#REF!</v>
      </c>
      <c r="P173" s="41" t="e" cm="1">
        <f t="array" aca="1" ref="P173" ca="1">P$141*INDEX(INDIRECT("country"&amp;"["&amp;P$140&amp; "]"),'Country performance'!$A74)</f>
        <v>#REF!</v>
      </c>
      <c r="Q173" s="41" t="e" cm="1">
        <f t="array" aca="1" ref="Q173" ca="1">Q$141*INDEX(INDIRECT("country"&amp;"["&amp;Q$140&amp; "]"),'Country performance'!$A74)</f>
        <v>#REF!</v>
      </c>
      <c r="R173" t="s">
        <v>662</v>
      </c>
      <c r="S173" s="36">
        <f t="shared" ca="1" si="49"/>
        <v>0</v>
      </c>
      <c r="T173" s="43">
        <f t="shared" ca="1" si="47"/>
        <v>0</v>
      </c>
      <c r="U173">
        <f t="shared" ca="1" si="51"/>
        <v>0</v>
      </c>
      <c r="V173">
        <f t="shared" ca="1" si="51"/>
        <v>0</v>
      </c>
      <c r="W173">
        <f t="shared" ca="1" si="51"/>
        <v>0</v>
      </c>
      <c r="X173">
        <f t="shared" ca="1" si="51"/>
        <v>0</v>
      </c>
      <c r="Y173">
        <f t="shared" ca="1" si="51"/>
        <v>0</v>
      </c>
      <c r="Z173">
        <f t="shared" ca="1" si="51"/>
        <v>0</v>
      </c>
      <c r="AA173">
        <f t="shared" ca="1" si="51"/>
        <v>0</v>
      </c>
      <c r="AB173">
        <f t="shared" ca="1" si="51"/>
        <v>0</v>
      </c>
      <c r="AC173">
        <f t="shared" ca="1" si="51"/>
        <v>0</v>
      </c>
      <c r="AD173">
        <f t="shared" ca="1" si="51"/>
        <v>0</v>
      </c>
      <c r="AE173">
        <f t="shared" ca="1" si="51"/>
        <v>0</v>
      </c>
      <c r="AF173">
        <f t="shared" ca="1" si="51"/>
        <v>0</v>
      </c>
      <c r="AG173">
        <f t="shared" ca="1" si="51"/>
        <v>0</v>
      </c>
      <c r="AI173" s="40"/>
    </row>
    <row r="174" spans="1:35">
      <c r="A174" s="41"/>
      <c r="B174" s="42"/>
      <c r="C174" s="30"/>
      <c r="D174" s="30" t="str">
        <f>'Country performance'!B33</f>
        <v>Child labour per country per sector (SHDB) (2010-2019)</v>
      </c>
      <c r="E174" s="41" t="e" cm="1">
        <f t="array" aca="1" ref="E174" ca="1">E$141*INDEX(INDIRECT("country"&amp;"["&amp;E$140&amp; "]"),'Country performance'!$A75)</f>
        <v>#REF!</v>
      </c>
      <c r="F174" s="41" t="e" cm="1">
        <f t="array" aca="1" ref="F174" ca="1">F$141*INDEX(INDIRECT("country"&amp;"["&amp;F$140&amp; "]"),'Country performance'!$A75)</f>
        <v>#REF!</v>
      </c>
      <c r="G174" s="41" t="e" cm="1">
        <f t="array" aca="1" ref="G174" ca="1">G$141*INDEX(INDIRECT("country"&amp;"["&amp;G$140&amp; "]"),'Country performance'!$A75)</f>
        <v>#REF!</v>
      </c>
      <c r="H174" s="41" t="e" cm="1">
        <f t="array" aca="1" ref="H174" ca="1">H$141*INDEX(INDIRECT("country"&amp;"["&amp;H$140&amp; "]"),'Country performance'!$A75)</f>
        <v>#REF!</v>
      </c>
      <c r="I174" s="41" t="e" cm="1">
        <f t="array" aca="1" ref="I174" ca="1">I$141*INDEX(INDIRECT("country"&amp;"["&amp;I$140&amp; "]"),'Country performance'!$A75)</f>
        <v>#REF!</v>
      </c>
      <c r="J174" s="41" t="e" cm="1">
        <f t="array" aca="1" ref="J174" ca="1">J$141*INDEX(INDIRECT("country"&amp;"["&amp;J$140&amp; "]"),'Country performance'!$A75)</f>
        <v>#REF!</v>
      </c>
      <c r="K174" s="41" t="e" cm="1">
        <f t="array" aca="1" ref="K174" ca="1">K$141*INDEX(INDIRECT("country"&amp;"["&amp;K$140&amp; "]"),'Country performance'!$A75)</f>
        <v>#REF!</v>
      </c>
      <c r="L174" s="41" t="e" cm="1">
        <f t="array" aca="1" ref="L174" ca="1">L$141*INDEX(INDIRECT("country"&amp;"["&amp;L$140&amp; "]"),'Country performance'!$A75)</f>
        <v>#REF!</v>
      </c>
      <c r="M174" s="41" t="e" cm="1">
        <f t="array" aca="1" ref="M174" ca="1">M$141*INDEX(INDIRECT("country"&amp;"["&amp;M$140&amp; "]"),'Country performance'!$A75)</f>
        <v>#REF!</v>
      </c>
      <c r="N174" s="41" t="e" cm="1">
        <f t="array" aca="1" ref="N174" ca="1">N$141*INDEX(INDIRECT("country"&amp;"["&amp;N$140&amp; "]"),'Country performance'!$A75)</f>
        <v>#REF!</v>
      </c>
      <c r="O174" s="41" t="e" cm="1">
        <f t="array" aca="1" ref="O174" ca="1">O$141*INDEX(INDIRECT("country"&amp;"["&amp;O$140&amp; "]"),'Country performance'!$A75)</f>
        <v>#REF!</v>
      </c>
      <c r="P174" s="41" t="e" cm="1">
        <f t="array" aca="1" ref="P174" ca="1">P$141*INDEX(INDIRECT("country"&amp;"["&amp;P$140&amp; "]"),'Country performance'!$A75)</f>
        <v>#REF!</v>
      </c>
      <c r="Q174" s="41" t="e" cm="1">
        <f t="array" aca="1" ref="Q174" ca="1">Q$141*INDEX(INDIRECT("country"&amp;"["&amp;Q$140&amp; "]"),'Country performance'!$A75)</f>
        <v>#REF!</v>
      </c>
      <c r="R174" t="s">
        <v>662</v>
      </c>
      <c r="S174" s="36">
        <f t="shared" ca="1" si="49"/>
        <v>0</v>
      </c>
      <c r="T174" s="43">
        <f t="shared" ca="1" si="47"/>
        <v>0</v>
      </c>
      <c r="U174">
        <f t="shared" ca="1" si="51"/>
        <v>0</v>
      </c>
      <c r="V174">
        <f t="shared" ca="1" si="51"/>
        <v>0</v>
      </c>
      <c r="W174">
        <f t="shared" ca="1" si="51"/>
        <v>0</v>
      </c>
      <c r="X174">
        <f t="shared" ca="1" si="51"/>
        <v>0</v>
      </c>
      <c r="Y174">
        <f t="shared" ca="1" si="51"/>
        <v>0</v>
      </c>
      <c r="Z174">
        <f t="shared" ca="1" si="51"/>
        <v>0</v>
      </c>
      <c r="AA174">
        <f t="shared" ca="1" si="51"/>
        <v>0</v>
      </c>
      <c r="AB174">
        <f t="shared" ca="1" si="51"/>
        <v>0</v>
      </c>
      <c r="AC174">
        <f t="shared" ca="1" si="51"/>
        <v>0</v>
      </c>
      <c r="AD174">
        <f t="shared" ca="1" si="51"/>
        <v>0</v>
      </c>
      <c r="AE174">
        <f t="shared" ca="1" si="51"/>
        <v>0</v>
      </c>
      <c r="AF174">
        <f t="shared" ca="1" si="51"/>
        <v>0</v>
      </c>
      <c r="AG174">
        <f t="shared" ca="1" si="51"/>
        <v>0</v>
      </c>
      <c r="AI174" s="40"/>
    </row>
    <row r="175" spans="1:35">
      <c r="A175" s="41"/>
      <c r="B175" s="42"/>
      <c r="C175" s="30"/>
      <c r="D175" s="30" t="str">
        <f>'Country performance'!B34</f>
        <v>Food Security Index (FSI) (2022)</v>
      </c>
      <c r="E175" s="41" t="e" cm="1">
        <f t="array" aca="1" ref="E175" ca="1">E$141*INDEX(INDIRECT("country"&amp;"["&amp;E$140&amp; "]"),'Country performance'!$A76)</f>
        <v>#REF!</v>
      </c>
      <c r="F175" s="41" t="e" cm="1">
        <f t="array" aca="1" ref="F175" ca="1">F$141*INDEX(INDIRECT("country"&amp;"["&amp;F$140&amp; "]"),'Country performance'!$A76)</f>
        <v>#REF!</v>
      </c>
      <c r="G175" s="41" t="e" cm="1">
        <f t="array" aca="1" ref="G175" ca="1">G$141*INDEX(INDIRECT("country"&amp;"["&amp;G$140&amp; "]"),'Country performance'!$A76)</f>
        <v>#REF!</v>
      </c>
      <c r="H175" s="41" t="e" cm="1">
        <f t="array" aca="1" ref="H175" ca="1">H$141*INDEX(INDIRECT("country"&amp;"["&amp;H$140&amp; "]"),'Country performance'!$A76)</f>
        <v>#REF!</v>
      </c>
      <c r="I175" s="41" t="e" cm="1">
        <f t="array" aca="1" ref="I175" ca="1">I$141*INDEX(INDIRECT("country"&amp;"["&amp;I$140&amp; "]"),'Country performance'!$A76)</f>
        <v>#REF!</v>
      </c>
      <c r="J175" s="41" t="e" cm="1">
        <f t="array" aca="1" ref="J175" ca="1">J$141*INDEX(INDIRECT("country"&amp;"["&amp;J$140&amp; "]"),'Country performance'!$A76)</f>
        <v>#REF!</v>
      </c>
      <c r="K175" s="41" t="e" cm="1">
        <f t="array" aca="1" ref="K175" ca="1">K$141*INDEX(INDIRECT("country"&amp;"["&amp;K$140&amp; "]"),'Country performance'!$A76)</f>
        <v>#REF!</v>
      </c>
      <c r="L175" s="41" t="e" cm="1">
        <f t="array" aca="1" ref="L175" ca="1">L$141*INDEX(INDIRECT("country"&amp;"["&amp;L$140&amp; "]"),'Country performance'!$A76)</f>
        <v>#REF!</v>
      </c>
      <c r="M175" s="41" t="e" cm="1">
        <f t="array" aca="1" ref="M175" ca="1">M$141*INDEX(INDIRECT("country"&amp;"["&amp;M$140&amp; "]"),'Country performance'!$A76)</f>
        <v>#REF!</v>
      </c>
      <c r="N175" s="41" t="e" cm="1">
        <f t="array" aca="1" ref="N175" ca="1">N$141*INDEX(INDIRECT("country"&amp;"["&amp;N$140&amp; "]"),'Country performance'!$A76)</f>
        <v>#REF!</v>
      </c>
      <c r="O175" s="41" t="e" cm="1">
        <f t="array" aca="1" ref="O175" ca="1">O$141*INDEX(INDIRECT("country"&amp;"["&amp;O$140&amp; "]"),'Country performance'!$A76)</f>
        <v>#REF!</v>
      </c>
      <c r="P175" s="41" t="e" cm="1">
        <f t="array" aca="1" ref="P175" ca="1">P$141*INDEX(INDIRECT("country"&amp;"["&amp;P$140&amp; "]"),'Country performance'!$A76)</f>
        <v>#REF!</v>
      </c>
      <c r="Q175" s="41" t="e" cm="1">
        <f t="array" aca="1" ref="Q175" ca="1">Q$141*INDEX(INDIRECT("country"&amp;"["&amp;Q$140&amp; "]"),'Country performance'!$A76)</f>
        <v>#REF!</v>
      </c>
      <c r="R175" t="s">
        <v>662</v>
      </c>
      <c r="S175" s="36">
        <f t="shared" ca="1" si="49"/>
        <v>0</v>
      </c>
      <c r="T175" s="43">
        <f t="shared" ca="1" si="47"/>
        <v>0</v>
      </c>
      <c r="U175">
        <f t="shared" ca="1" si="51"/>
        <v>0</v>
      </c>
      <c r="V175">
        <f t="shared" ca="1" si="51"/>
        <v>0</v>
      </c>
      <c r="W175">
        <f t="shared" ca="1" si="51"/>
        <v>0</v>
      </c>
      <c r="X175">
        <f t="shared" ca="1" si="51"/>
        <v>0</v>
      </c>
      <c r="Y175">
        <f t="shared" ca="1" si="51"/>
        <v>0</v>
      </c>
      <c r="Z175">
        <f t="shared" ca="1" si="51"/>
        <v>0</v>
      </c>
      <c r="AA175">
        <f t="shared" ca="1" si="51"/>
        <v>0</v>
      </c>
      <c r="AB175">
        <f t="shared" ca="1" si="51"/>
        <v>0</v>
      </c>
      <c r="AC175">
        <f t="shared" ca="1" si="51"/>
        <v>0</v>
      </c>
      <c r="AD175">
        <f t="shared" ca="1" si="51"/>
        <v>0</v>
      </c>
      <c r="AE175">
        <f t="shared" ca="1" si="51"/>
        <v>0</v>
      </c>
      <c r="AF175">
        <f t="shared" ca="1" si="51"/>
        <v>0</v>
      </c>
      <c r="AG175">
        <f t="shared" ca="1" si="51"/>
        <v>0</v>
      </c>
      <c r="AI175" s="40"/>
    </row>
    <row r="176" spans="1:35">
      <c r="A176" s="41"/>
      <c r="B176" s="42"/>
      <c r="C176" s="30"/>
      <c r="D176" s="30" t="str">
        <f>'Country performance'!B35</f>
        <v>Disease outbreaks?</v>
      </c>
      <c r="E176" s="41" t="e" cm="1">
        <f t="array" aca="1" ref="E176" ca="1">E$141*INDEX(INDIRECT("country"&amp;"["&amp;E$140&amp; "]"),'Country performance'!$A77)</f>
        <v>#REF!</v>
      </c>
      <c r="F176" s="41" t="e" cm="1">
        <f t="array" aca="1" ref="F176" ca="1">F$141*INDEX(INDIRECT("country"&amp;"["&amp;F$140&amp; "]"),'Country performance'!$A77)</f>
        <v>#REF!</v>
      </c>
      <c r="G176" s="41" t="e" cm="1">
        <f t="array" aca="1" ref="G176" ca="1">G$141*INDEX(INDIRECT("country"&amp;"["&amp;G$140&amp; "]"),'Country performance'!$A77)</f>
        <v>#REF!</v>
      </c>
      <c r="H176" s="41" t="e" cm="1">
        <f t="array" aca="1" ref="H176" ca="1">H$141*INDEX(INDIRECT("country"&amp;"["&amp;H$140&amp; "]"),'Country performance'!$A77)</f>
        <v>#REF!</v>
      </c>
      <c r="I176" s="41" t="e" cm="1">
        <f t="array" aca="1" ref="I176" ca="1">I$141*INDEX(INDIRECT("country"&amp;"["&amp;I$140&amp; "]"),'Country performance'!$A77)</f>
        <v>#REF!</v>
      </c>
      <c r="J176" s="41" t="e" cm="1">
        <f t="array" aca="1" ref="J176" ca="1">J$141*INDEX(INDIRECT("country"&amp;"["&amp;J$140&amp; "]"),'Country performance'!$A77)</f>
        <v>#REF!</v>
      </c>
      <c r="K176" s="41" t="e" cm="1">
        <f t="array" aca="1" ref="K176" ca="1">K$141*INDEX(INDIRECT("country"&amp;"["&amp;K$140&amp; "]"),'Country performance'!$A77)</f>
        <v>#REF!</v>
      </c>
      <c r="L176" s="41" t="e" cm="1">
        <f t="array" aca="1" ref="L176" ca="1">L$141*INDEX(INDIRECT("country"&amp;"["&amp;L$140&amp; "]"),'Country performance'!$A77)</f>
        <v>#REF!</v>
      </c>
      <c r="M176" s="41" t="e" cm="1">
        <f t="array" aca="1" ref="M176" ca="1">M$141*INDEX(INDIRECT("country"&amp;"["&amp;M$140&amp; "]"),'Country performance'!$A77)</f>
        <v>#REF!</v>
      </c>
      <c r="N176" s="41" t="e" cm="1">
        <f t="array" aca="1" ref="N176" ca="1">N$141*INDEX(INDIRECT("country"&amp;"["&amp;N$140&amp; "]"),'Country performance'!$A77)</f>
        <v>#REF!</v>
      </c>
      <c r="O176" s="41" t="e" cm="1">
        <f t="array" aca="1" ref="O176" ca="1">O$141*INDEX(INDIRECT("country"&amp;"["&amp;O$140&amp; "]"),'Country performance'!$A77)</f>
        <v>#REF!</v>
      </c>
      <c r="P176" s="41" t="e" cm="1">
        <f t="array" aca="1" ref="P176" ca="1">P$141*INDEX(INDIRECT("country"&amp;"["&amp;P$140&amp; "]"),'Country performance'!$A77)</f>
        <v>#REF!</v>
      </c>
      <c r="Q176" s="41" t="e" cm="1">
        <f t="array" aca="1" ref="Q176" ca="1">Q$141*INDEX(INDIRECT("country"&amp;"["&amp;Q$140&amp; "]"),'Country performance'!$A77)</f>
        <v>#REF!</v>
      </c>
      <c r="R176" t="s">
        <v>662</v>
      </c>
      <c r="S176" s="36">
        <f t="shared" ca="1" si="49"/>
        <v>0</v>
      </c>
      <c r="T176" s="43">
        <f t="shared" ca="1" si="47"/>
        <v>0</v>
      </c>
      <c r="U176">
        <f t="shared" ca="1" si="51"/>
        <v>0</v>
      </c>
      <c r="V176">
        <f t="shared" ca="1" si="51"/>
        <v>0</v>
      </c>
      <c r="W176">
        <f t="shared" ca="1" si="51"/>
        <v>0</v>
      </c>
      <c r="X176">
        <f t="shared" ca="1" si="51"/>
        <v>0</v>
      </c>
      <c r="Y176">
        <f t="shared" ca="1" si="51"/>
        <v>0</v>
      </c>
      <c r="Z176">
        <f t="shared" ca="1" si="51"/>
        <v>0</v>
      </c>
      <c r="AA176">
        <f t="shared" ca="1" si="51"/>
        <v>0</v>
      </c>
      <c r="AB176">
        <f t="shared" ca="1" si="51"/>
        <v>0</v>
      </c>
      <c r="AC176">
        <f t="shared" ca="1" si="51"/>
        <v>0</v>
      </c>
      <c r="AD176">
        <f t="shared" ca="1" si="51"/>
        <v>0</v>
      </c>
      <c r="AE176">
        <f t="shared" ca="1" si="51"/>
        <v>0</v>
      </c>
      <c r="AF176">
        <f t="shared" ca="1" si="51"/>
        <v>0</v>
      </c>
      <c r="AG176">
        <f t="shared" ca="1" si="51"/>
        <v>0</v>
      </c>
      <c r="AI176" s="40"/>
    </row>
    <row r="177" spans="1:35">
      <c r="A177" s="41"/>
      <c r="B177" s="42"/>
      <c r="C177" s="30"/>
      <c r="D177" s="30" t="str">
        <f>'Country performance'!B36</f>
        <v>Land-use regulation?</v>
      </c>
      <c r="E177" s="41" t="e" cm="1">
        <f t="array" aca="1" ref="E177" ca="1">E$141*INDEX(INDIRECT("country"&amp;"["&amp;E$140&amp; "]"),'Country performance'!$A78)</f>
        <v>#REF!</v>
      </c>
      <c r="F177" s="41" t="e" cm="1">
        <f t="array" aca="1" ref="F177" ca="1">F$141*INDEX(INDIRECT("country"&amp;"["&amp;F$140&amp; "]"),'Country performance'!$A78)</f>
        <v>#REF!</v>
      </c>
      <c r="G177" s="41" t="e" cm="1">
        <f t="array" aca="1" ref="G177" ca="1">G$141*INDEX(INDIRECT("country"&amp;"["&amp;G$140&amp; "]"),'Country performance'!$A78)</f>
        <v>#REF!</v>
      </c>
      <c r="H177" s="41" t="e" cm="1">
        <f t="array" aca="1" ref="H177" ca="1">H$141*INDEX(INDIRECT("country"&amp;"["&amp;H$140&amp; "]"),'Country performance'!$A78)</f>
        <v>#REF!</v>
      </c>
      <c r="I177" s="41" t="e" cm="1">
        <f t="array" aca="1" ref="I177" ca="1">I$141*INDEX(INDIRECT("country"&amp;"["&amp;I$140&amp; "]"),'Country performance'!$A78)</f>
        <v>#REF!</v>
      </c>
      <c r="J177" s="41" t="e" cm="1">
        <f t="array" aca="1" ref="J177" ca="1">J$141*INDEX(INDIRECT("country"&amp;"["&amp;J$140&amp; "]"),'Country performance'!$A78)</f>
        <v>#REF!</v>
      </c>
      <c r="K177" s="41" t="e" cm="1">
        <f t="array" aca="1" ref="K177" ca="1">K$141*INDEX(INDIRECT("country"&amp;"["&amp;K$140&amp; "]"),'Country performance'!$A78)</f>
        <v>#REF!</v>
      </c>
      <c r="L177" s="41" t="e" cm="1">
        <f t="array" aca="1" ref="L177" ca="1">L$141*INDEX(INDIRECT("country"&amp;"["&amp;L$140&amp; "]"),'Country performance'!$A78)</f>
        <v>#REF!</v>
      </c>
      <c r="M177" s="41" t="e" cm="1">
        <f t="array" aca="1" ref="M177" ca="1">M$141*INDEX(INDIRECT("country"&amp;"["&amp;M$140&amp; "]"),'Country performance'!$A78)</f>
        <v>#REF!</v>
      </c>
      <c r="N177" s="41" t="e" cm="1">
        <f t="array" aca="1" ref="N177" ca="1">N$141*INDEX(INDIRECT("country"&amp;"["&amp;N$140&amp; "]"),'Country performance'!$A78)</f>
        <v>#REF!</v>
      </c>
      <c r="O177" s="41" t="e" cm="1">
        <f t="array" aca="1" ref="O177" ca="1">O$141*INDEX(INDIRECT("country"&amp;"["&amp;O$140&amp; "]"),'Country performance'!$A78)</f>
        <v>#REF!</v>
      </c>
      <c r="P177" s="41" t="e" cm="1">
        <f t="array" aca="1" ref="P177" ca="1">P$141*INDEX(INDIRECT("country"&amp;"["&amp;P$140&amp; "]"),'Country performance'!$A78)</f>
        <v>#REF!</v>
      </c>
      <c r="Q177" s="41" t="e" cm="1">
        <f t="array" aca="1" ref="Q177" ca="1">Q$141*INDEX(INDIRECT("country"&amp;"["&amp;Q$140&amp; "]"),'Country performance'!$A78)</f>
        <v>#REF!</v>
      </c>
      <c r="R177" t="s">
        <v>662</v>
      </c>
      <c r="S177" s="36">
        <f t="shared" ca="1" si="49"/>
        <v>0</v>
      </c>
      <c r="T177" s="43">
        <f t="shared" ca="1" si="47"/>
        <v>0</v>
      </c>
      <c r="U177">
        <f t="shared" ca="1" si="51"/>
        <v>0</v>
      </c>
      <c r="V177">
        <f t="shared" ca="1" si="51"/>
        <v>0</v>
      </c>
      <c r="W177">
        <f t="shared" ca="1" si="51"/>
        <v>0</v>
      </c>
      <c r="X177">
        <f t="shared" ca="1" si="51"/>
        <v>0</v>
      </c>
      <c r="Y177">
        <f t="shared" ca="1" si="51"/>
        <v>0</v>
      </c>
      <c r="Z177">
        <f t="shared" ca="1" si="51"/>
        <v>0</v>
      </c>
      <c r="AA177">
        <f t="shared" ca="1" si="51"/>
        <v>0</v>
      </c>
      <c r="AB177">
        <f t="shared" ca="1" si="51"/>
        <v>0</v>
      </c>
      <c r="AC177">
        <f t="shared" ca="1" si="51"/>
        <v>0</v>
      </c>
      <c r="AD177">
        <f t="shared" ca="1" si="51"/>
        <v>0</v>
      </c>
      <c r="AE177">
        <f t="shared" ca="1" si="51"/>
        <v>0</v>
      </c>
      <c r="AF177">
        <f t="shared" ca="1" si="51"/>
        <v>0</v>
      </c>
      <c r="AG177">
        <f t="shared" ca="1" si="51"/>
        <v>0</v>
      </c>
      <c r="AI177" s="40"/>
    </row>
    <row r="178" spans="1:35">
      <c r="A178" s="41"/>
      <c r="B178" s="42"/>
      <c r="C178" s="30"/>
      <c r="D178" s="30">
        <f>'Country performance'!B37</f>
        <v>0</v>
      </c>
      <c r="E178" s="41" t="e" cm="1">
        <f t="array" aca="1" ref="E178" ca="1">E$141*INDEX(INDIRECT("country"&amp;"["&amp;E$140&amp; "]"),'Country performance'!$A79)</f>
        <v>#REF!</v>
      </c>
      <c r="F178" s="41" t="e" cm="1">
        <f t="array" aca="1" ref="F178" ca="1">F$141*INDEX(INDIRECT("country"&amp;"["&amp;F$140&amp; "]"),'Country performance'!$A79)</f>
        <v>#REF!</v>
      </c>
      <c r="G178" s="41" t="e" cm="1">
        <f t="array" aca="1" ref="G178" ca="1">G$141*INDEX(INDIRECT("country"&amp;"["&amp;G$140&amp; "]"),'Country performance'!$A79)</f>
        <v>#REF!</v>
      </c>
      <c r="H178" s="41" t="e" cm="1">
        <f t="array" aca="1" ref="H178" ca="1">H$141*INDEX(INDIRECT("country"&amp;"["&amp;H$140&amp; "]"),'Country performance'!$A79)</f>
        <v>#REF!</v>
      </c>
      <c r="I178" s="41" t="e" cm="1">
        <f t="array" aca="1" ref="I178" ca="1">I$141*INDEX(INDIRECT("country"&amp;"["&amp;I$140&amp; "]"),'Country performance'!$A79)</f>
        <v>#REF!</v>
      </c>
      <c r="J178" s="41" t="e" cm="1">
        <f t="array" aca="1" ref="J178" ca="1">J$141*INDEX(INDIRECT("country"&amp;"["&amp;J$140&amp; "]"),'Country performance'!$A79)</f>
        <v>#REF!</v>
      </c>
      <c r="K178" s="41" t="e" cm="1">
        <f t="array" aca="1" ref="K178" ca="1">K$141*INDEX(INDIRECT("country"&amp;"["&amp;K$140&amp; "]"),'Country performance'!$A79)</f>
        <v>#REF!</v>
      </c>
      <c r="L178" s="41" t="e" cm="1">
        <f t="array" aca="1" ref="L178" ca="1">L$141*INDEX(INDIRECT("country"&amp;"["&amp;L$140&amp; "]"),'Country performance'!$A79)</f>
        <v>#REF!</v>
      </c>
      <c r="M178" s="41" t="e" cm="1">
        <f t="array" aca="1" ref="M178" ca="1">M$141*INDEX(INDIRECT("country"&amp;"["&amp;M$140&amp; "]"),'Country performance'!$A79)</f>
        <v>#REF!</v>
      </c>
      <c r="N178" s="41" t="e" cm="1">
        <f t="array" aca="1" ref="N178" ca="1">N$141*INDEX(INDIRECT("country"&amp;"["&amp;N$140&amp; "]"),'Country performance'!$A79)</f>
        <v>#REF!</v>
      </c>
      <c r="O178" s="41" t="e" cm="1">
        <f t="array" aca="1" ref="O178" ca="1">O$141*INDEX(INDIRECT("country"&amp;"["&amp;O$140&amp; "]"),'Country performance'!$A79)</f>
        <v>#REF!</v>
      </c>
      <c r="P178" s="41" t="e" cm="1">
        <f t="array" aca="1" ref="P178" ca="1">P$141*INDEX(INDIRECT("country"&amp;"["&amp;P$140&amp; "]"),'Country performance'!$A79)</f>
        <v>#REF!</v>
      </c>
      <c r="Q178" s="41" t="e" cm="1">
        <f t="array" aca="1" ref="Q178" ca="1">Q$141*INDEX(INDIRECT("country"&amp;"["&amp;Q$140&amp; "]"),'Country performance'!$A79)</f>
        <v>#REF!</v>
      </c>
      <c r="R178" t="s">
        <v>662</v>
      </c>
      <c r="S178" s="36">
        <f t="shared" ca="1" si="49"/>
        <v>0</v>
      </c>
      <c r="T178" s="43">
        <f t="shared" ca="1" si="47"/>
        <v>0</v>
      </c>
      <c r="U178">
        <f t="shared" ca="1" si="51"/>
        <v>0</v>
      </c>
      <c r="V178">
        <f t="shared" ca="1" si="51"/>
        <v>0</v>
      </c>
      <c r="W178">
        <f t="shared" ca="1" si="51"/>
        <v>0</v>
      </c>
      <c r="X178">
        <f t="shared" ca="1" si="51"/>
        <v>0</v>
      </c>
      <c r="Y178">
        <f t="shared" ca="1" si="51"/>
        <v>0</v>
      </c>
      <c r="Z178">
        <f t="shared" ca="1" si="51"/>
        <v>0</v>
      </c>
      <c r="AA178">
        <f t="shared" ca="1" si="51"/>
        <v>0</v>
      </c>
      <c r="AB178">
        <f t="shared" ca="1" si="51"/>
        <v>0</v>
      </c>
      <c r="AC178">
        <f t="shared" ca="1" si="51"/>
        <v>0</v>
      </c>
      <c r="AD178">
        <f t="shared" ca="1" si="51"/>
        <v>0</v>
      </c>
      <c r="AE178">
        <f t="shared" ca="1" si="51"/>
        <v>0</v>
      </c>
      <c r="AF178">
        <f t="shared" ca="1" si="51"/>
        <v>0</v>
      </c>
      <c r="AG178">
        <f t="shared" ca="1" si="51"/>
        <v>0</v>
      </c>
      <c r="AI178" s="40"/>
    </row>
    <row r="179" spans="1:35">
      <c r="A179" s="41"/>
      <c r="B179" s="42"/>
      <c r="C179" s="30"/>
      <c r="D179" s="30">
        <f>'Country performance'!B38</f>
        <v>0</v>
      </c>
      <c r="E179" s="41" t="e" cm="1">
        <f t="array" aca="1" ref="E179" ca="1">E$141*INDEX(INDIRECT("country"&amp;"["&amp;E$140&amp; "]"),'Country performance'!$A80)</f>
        <v>#REF!</v>
      </c>
      <c r="F179" s="41" t="e" cm="1">
        <f t="array" aca="1" ref="F179" ca="1">F$141*INDEX(INDIRECT("country"&amp;"["&amp;F$140&amp; "]"),'Country performance'!$A80)</f>
        <v>#REF!</v>
      </c>
      <c r="G179" s="41" t="e" cm="1">
        <f t="array" aca="1" ref="G179" ca="1">G$141*INDEX(INDIRECT("country"&amp;"["&amp;G$140&amp; "]"),'Country performance'!$A80)</f>
        <v>#REF!</v>
      </c>
      <c r="H179" s="41" t="e" cm="1">
        <f t="array" aca="1" ref="H179" ca="1">H$141*INDEX(INDIRECT("country"&amp;"["&amp;H$140&amp; "]"),'Country performance'!$A80)</f>
        <v>#REF!</v>
      </c>
      <c r="I179" s="41" t="e" cm="1">
        <f t="array" aca="1" ref="I179" ca="1">I$141*INDEX(INDIRECT("country"&amp;"["&amp;I$140&amp; "]"),'Country performance'!$A80)</f>
        <v>#REF!</v>
      </c>
      <c r="J179" s="41" t="e" cm="1">
        <f t="array" aca="1" ref="J179" ca="1">J$141*INDEX(INDIRECT("country"&amp;"["&amp;J$140&amp; "]"),'Country performance'!$A80)</f>
        <v>#REF!</v>
      </c>
      <c r="K179" s="41" t="e" cm="1">
        <f t="array" aca="1" ref="K179" ca="1">K$141*INDEX(INDIRECT("country"&amp;"["&amp;K$140&amp; "]"),'Country performance'!$A80)</f>
        <v>#REF!</v>
      </c>
      <c r="L179" s="41" t="e" cm="1">
        <f t="array" aca="1" ref="L179" ca="1">L$141*INDEX(INDIRECT("country"&amp;"["&amp;L$140&amp; "]"),'Country performance'!$A80)</f>
        <v>#REF!</v>
      </c>
      <c r="M179" s="41" t="e" cm="1">
        <f t="array" aca="1" ref="M179" ca="1">M$141*INDEX(INDIRECT("country"&amp;"["&amp;M$140&amp; "]"),'Country performance'!$A80)</f>
        <v>#REF!</v>
      </c>
      <c r="N179" s="41" t="e" cm="1">
        <f t="array" aca="1" ref="N179" ca="1">N$141*INDEX(INDIRECT("country"&amp;"["&amp;N$140&amp; "]"),'Country performance'!$A80)</f>
        <v>#REF!</v>
      </c>
      <c r="O179" s="41" t="e" cm="1">
        <f t="array" aca="1" ref="O179" ca="1">O$141*INDEX(INDIRECT("country"&amp;"["&amp;O$140&amp; "]"),'Country performance'!$A80)</f>
        <v>#REF!</v>
      </c>
      <c r="P179" s="41" t="e" cm="1">
        <f t="array" aca="1" ref="P179" ca="1">P$141*INDEX(INDIRECT("country"&amp;"["&amp;P$140&amp; "]"),'Country performance'!$A80)</f>
        <v>#REF!</v>
      </c>
      <c r="Q179" s="41" t="e" cm="1">
        <f t="array" aca="1" ref="Q179" ca="1">Q$141*INDEX(INDIRECT("country"&amp;"["&amp;Q$140&amp; "]"),'Country performance'!$A80)</f>
        <v>#REF!</v>
      </c>
      <c r="R179" t="s">
        <v>662</v>
      </c>
      <c r="S179" s="36">
        <f t="shared" ca="1" si="49"/>
        <v>0</v>
      </c>
      <c r="T179" s="43">
        <f t="shared" ca="1" si="47"/>
        <v>0</v>
      </c>
      <c r="U179">
        <f t="shared" ca="1" si="51"/>
        <v>0</v>
      </c>
      <c r="V179">
        <f t="shared" ca="1" si="51"/>
        <v>0</v>
      </c>
      <c r="W179">
        <f t="shared" ca="1" si="51"/>
        <v>0</v>
      </c>
      <c r="X179">
        <f t="shared" ca="1" si="51"/>
        <v>0</v>
      </c>
      <c r="Y179">
        <f t="shared" ca="1" si="51"/>
        <v>0</v>
      </c>
      <c r="Z179">
        <f t="shared" ca="1" si="51"/>
        <v>0</v>
      </c>
      <c r="AA179">
        <f t="shared" ca="1" si="51"/>
        <v>0</v>
      </c>
      <c r="AB179">
        <f t="shared" ca="1" si="51"/>
        <v>0</v>
      </c>
      <c r="AC179">
        <f t="shared" ca="1" si="51"/>
        <v>0</v>
      </c>
      <c r="AD179">
        <f t="shared" ca="1" si="51"/>
        <v>0</v>
      </c>
      <c r="AE179">
        <f t="shared" ca="1" si="51"/>
        <v>0</v>
      </c>
      <c r="AF179">
        <f t="shared" ca="1" si="51"/>
        <v>0</v>
      </c>
      <c r="AG179">
        <f t="shared" ca="1" si="51"/>
        <v>0</v>
      </c>
      <c r="AI179" s="40"/>
    </row>
    <row r="180" spans="1:35">
      <c r="A180" s="41"/>
      <c r="B180" s="42"/>
      <c r="C180" s="30"/>
      <c r="D180" s="30">
        <f>'Country performance'!B39</f>
        <v>0</v>
      </c>
      <c r="E180" s="41" t="e" cm="1">
        <f t="array" aca="1" ref="E180" ca="1">E$141*INDEX(INDIRECT("country"&amp;"["&amp;E$140&amp; "]"),'Country performance'!$A81)</f>
        <v>#REF!</v>
      </c>
      <c r="F180" s="41" t="e" cm="1">
        <f t="array" aca="1" ref="F180" ca="1">F$141*INDEX(INDIRECT("country"&amp;"["&amp;F$140&amp; "]"),'Country performance'!$A81)</f>
        <v>#REF!</v>
      </c>
      <c r="G180" s="41" t="e" cm="1">
        <f t="array" aca="1" ref="G180" ca="1">G$141*INDEX(INDIRECT("country"&amp;"["&amp;G$140&amp; "]"),'Country performance'!$A81)</f>
        <v>#REF!</v>
      </c>
      <c r="H180" s="41" t="e" cm="1">
        <f t="array" aca="1" ref="H180" ca="1">H$141*INDEX(INDIRECT("country"&amp;"["&amp;H$140&amp; "]"),'Country performance'!$A81)</f>
        <v>#REF!</v>
      </c>
      <c r="I180" s="41" t="e" cm="1">
        <f t="array" aca="1" ref="I180" ca="1">I$141*INDEX(INDIRECT("country"&amp;"["&amp;I$140&amp; "]"),'Country performance'!$A81)</f>
        <v>#REF!</v>
      </c>
      <c r="J180" s="41" t="e" cm="1">
        <f t="array" aca="1" ref="J180" ca="1">J$141*INDEX(INDIRECT("country"&amp;"["&amp;J$140&amp; "]"),'Country performance'!$A81)</f>
        <v>#REF!</v>
      </c>
      <c r="K180" s="41" t="e" cm="1">
        <f t="array" aca="1" ref="K180" ca="1">K$141*INDEX(INDIRECT("country"&amp;"["&amp;K$140&amp; "]"),'Country performance'!$A81)</f>
        <v>#REF!</v>
      </c>
      <c r="L180" s="41" t="e" cm="1">
        <f t="array" aca="1" ref="L180" ca="1">L$141*INDEX(INDIRECT("country"&amp;"["&amp;L$140&amp; "]"),'Country performance'!$A81)</f>
        <v>#REF!</v>
      </c>
      <c r="M180" s="41" t="e" cm="1">
        <f t="array" aca="1" ref="M180" ca="1">M$141*INDEX(INDIRECT("country"&amp;"["&amp;M$140&amp; "]"),'Country performance'!$A81)</f>
        <v>#REF!</v>
      </c>
      <c r="N180" s="41" t="e" cm="1">
        <f t="array" aca="1" ref="N180" ca="1">N$141*INDEX(INDIRECT("country"&amp;"["&amp;N$140&amp; "]"),'Country performance'!$A81)</f>
        <v>#REF!</v>
      </c>
      <c r="O180" s="41" t="e" cm="1">
        <f t="array" aca="1" ref="O180" ca="1">O$141*INDEX(INDIRECT("country"&amp;"["&amp;O$140&amp; "]"),'Country performance'!$A81)</f>
        <v>#REF!</v>
      </c>
      <c r="P180" s="41" t="e" cm="1">
        <f t="array" aca="1" ref="P180" ca="1">P$141*INDEX(INDIRECT("country"&amp;"["&amp;P$140&amp; "]"),'Country performance'!$A81)</f>
        <v>#REF!</v>
      </c>
      <c r="Q180" s="41" t="e" cm="1">
        <f t="array" aca="1" ref="Q180" ca="1">Q$141*INDEX(INDIRECT("country"&amp;"["&amp;Q$140&amp; "]"),'Country performance'!$A81)</f>
        <v>#REF!</v>
      </c>
      <c r="R180" t="s">
        <v>662</v>
      </c>
      <c r="S180" s="36">
        <f t="shared" ca="1" si="49"/>
        <v>0</v>
      </c>
      <c r="T180" s="43">
        <f t="shared" ca="1" si="47"/>
        <v>0</v>
      </c>
      <c r="U180">
        <f t="shared" ca="1" si="51"/>
        <v>0</v>
      </c>
      <c r="V180">
        <f t="shared" ca="1" si="51"/>
        <v>0</v>
      </c>
      <c r="W180">
        <f t="shared" ca="1" si="51"/>
        <v>0</v>
      </c>
      <c r="X180">
        <f t="shared" ca="1" si="51"/>
        <v>0</v>
      </c>
      <c r="Y180">
        <f t="shared" ca="1" si="51"/>
        <v>0</v>
      </c>
      <c r="Z180">
        <f t="shared" ca="1" si="51"/>
        <v>0</v>
      </c>
      <c r="AA180">
        <f t="shared" ca="1" si="51"/>
        <v>0</v>
      </c>
      <c r="AB180">
        <f t="shared" ca="1" si="51"/>
        <v>0</v>
      </c>
      <c r="AC180">
        <f t="shared" ca="1" si="51"/>
        <v>0</v>
      </c>
      <c r="AD180">
        <f t="shared" ca="1" si="51"/>
        <v>0</v>
      </c>
      <c r="AE180">
        <f t="shared" ca="1" si="51"/>
        <v>0</v>
      </c>
      <c r="AF180">
        <f t="shared" ca="1" si="51"/>
        <v>0</v>
      </c>
      <c r="AG180">
        <f t="shared" ca="1" si="51"/>
        <v>0</v>
      </c>
      <c r="AI180" s="40"/>
    </row>
    <row r="181" spans="1:35">
      <c r="A181" s="41"/>
      <c r="B181" s="42"/>
      <c r="C181" s="30"/>
      <c r="D181" s="30">
        <f>'Country performance'!B40</f>
        <v>0</v>
      </c>
      <c r="E181" s="41" t="e" cm="1">
        <f t="array" aca="1" ref="E181" ca="1">E$141*INDEX(INDIRECT("country"&amp;"["&amp;E$140&amp; "]"),'Country performance'!$A82)</f>
        <v>#REF!</v>
      </c>
      <c r="F181" s="41" t="e" cm="1">
        <f t="array" aca="1" ref="F181" ca="1">F$141*INDEX(INDIRECT("country"&amp;"["&amp;F$140&amp; "]"),'Country performance'!$A82)</f>
        <v>#REF!</v>
      </c>
      <c r="G181" s="41" t="e" cm="1">
        <f t="array" aca="1" ref="G181" ca="1">G$141*INDEX(INDIRECT("country"&amp;"["&amp;G$140&amp; "]"),'Country performance'!$A82)</f>
        <v>#REF!</v>
      </c>
      <c r="H181" s="41" t="e" cm="1">
        <f t="array" aca="1" ref="H181" ca="1">H$141*INDEX(INDIRECT("country"&amp;"["&amp;H$140&amp; "]"),'Country performance'!$A82)</f>
        <v>#REF!</v>
      </c>
      <c r="I181" s="41" t="e" cm="1">
        <f t="array" aca="1" ref="I181" ca="1">I$141*INDEX(INDIRECT("country"&amp;"["&amp;I$140&amp; "]"),'Country performance'!$A82)</f>
        <v>#REF!</v>
      </c>
      <c r="J181" s="41" t="e" cm="1">
        <f t="array" aca="1" ref="J181" ca="1">J$141*INDEX(INDIRECT("country"&amp;"["&amp;J$140&amp; "]"),'Country performance'!$A82)</f>
        <v>#REF!</v>
      </c>
      <c r="K181" s="41" t="e" cm="1">
        <f t="array" aca="1" ref="K181" ca="1">K$141*INDEX(INDIRECT("country"&amp;"["&amp;K$140&amp; "]"),'Country performance'!$A82)</f>
        <v>#REF!</v>
      </c>
      <c r="L181" s="41" t="e" cm="1">
        <f t="array" aca="1" ref="L181" ca="1">L$141*INDEX(INDIRECT("country"&amp;"["&amp;L$140&amp; "]"),'Country performance'!$A82)</f>
        <v>#REF!</v>
      </c>
      <c r="M181" s="41" t="e" cm="1">
        <f t="array" aca="1" ref="M181" ca="1">M$141*INDEX(INDIRECT("country"&amp;"["&amp;M$140&amp; "]"),'Country performance'!$A82)</f>
        <v>#REF!</v>
      </c>
      <c r="N181" s="41" t="e" cm="1">
        <f t="array" aca="1" ref="N181" ca="1">N$141*INDEX(INDIRECT("country"&amp;"["&amp;N$140&amp; "]"),'Country performance'!$A82)</f>
        <v>#REF!</v>
      </c>
      <c r="O181" s="41" t="e" cm="1">
        <f t="array" aca="1" ref="O181" ca="1">O$141*INDEX(INDIRECT("country"&amp;"["&amp;O$140&amp; "]"),'Country performance'!$A82)</f>
        <v>#REF!</v>
      </c>
      <c r="P181" s="41" t="e" cm="1">
        <f t="array" aca="1" ref="P181" ca="1">P$141*INDEX(INDIRECT("country"&amp;"["&amp;P$140&amp; "]"),'Country performance'!$A82)</f>
        <v>#REF!</v>
      </c>
      <c r="Q181" s="41" t="e" cm="1">
        <f t="array" aca="1" ref="Q181" ca="1">Q$141*INDEX(INDIRECT("country"&amp;"["&amp;Q$140&amp; "]"),'Country performance'!$A82)</f>
        <v>#REF!</v>
      </c>
      <c r="R181" t="s">
        <v>662</v>
      </c>
      <c r="S181" s="36">
        <f t="shared" ca="1" si="49"/>
        <v>0</v>
      </c>
      <c r="T181" s="43">
        <f t="shared" ca="1" si="47"/>
        <v>0</v>
      </c>
      <c r="U181">
        <f t="shared" ca="1" si="51"/>
        <v>0</v>
      </c>
      <c r="V181">
        <f t="shared" ca="1" si="51"/>
        <v>0</v>
      </c>
      <c r="W181">
        <f t="shared" ca="1" si="51"/>
        <v>0</v>
      </c>
      <c r="X181">
        <f t="shared" ca="1" si="51"/>
        <v>0</v>
      </c>
      <c r="Y181">
        <f t="shared" ca="1" si="51"/>
        <v>0</v>
      </c>
      <c r="Z181">
        <f t="shared" ca="1" si="51"/>
        <v>0</v>
      </c>
      <c r="AA181">
        <f t="shared" ca="1" si="51"/>
        <v>0</v>
      </c>
      <c r="AB181">
        <f t="shared" ca="1" si="51"/>
        <v>0</v>
      </c>
      <c r="AC181">
        <f t="shared" ca="1" si="51"/>
        <v>0</v>
      </c>
      <c r="AD181">
        <f t="shared" ca="1" si="51"/>
        <v>0</v>
      </c>
      <c r="AE181">
        <f t="shared" ca="1" si="51"/>
        <v>0</v>
      </c>
      <c r="AF181">
        <f t="shared" ca="1" si="51"/>
        <v>0</v>
      </c>
      <c r="AG181">
        <f t="shared" ca="1" si="51"/>
        <v>0</v>
      </c>
      <c r="AI181" s="40"/>
    </row>
    <row r="182" spans="1:35">
      <c r="A182" s="41"/>
      <c r="B182" s="42"/>
      <c r="C182" s="30"/>
      <c r="D182" s="30">
        <f>'Country performance'!B41</f>
        <v>0</v>
      </c>
      <c r="E182" s="41" t="e" cm="1">
        <f t="array" aca="1" ref="E182" ca="1">E$141*INDEX(INDIRECT("country"&amp;"["&amp;E$140&amp; "]"),'Country performance'!$A83)</f>
        <v>#REF!</v>
      </c>
      <c r="F182" s="41" t="e" cm="1">
        <f t="array" aca="1" ref="F182" ca="1">F$141*INDEX(INDIRECT("country"&amp;"["&amp;F$140&amp; "]"),'Country performance'!$A83)</f>
        <v>#REF!</v>
      </c>
      <c r="G182" s="41" t="e" cm="1">
        <f t="array" aca="1" ref="G182" ca="1">G$141*INDEX(INDIRECT("country"&amp;"["&amp;G$140&amp; "]"),'Country performance'!$A83)</f>
        <v>#REF!</v>
      </c>
      <c r="H182" s="41" t="e" cm="1">
        <f t="array" aca="1" ref="H182" ca="1">H$141*INDEX(INDIRECT("country"&amp;"["&amp;H$140&amp; "]"),'Country performance'!$A83)</f>
        <v>#REF!</v>
      </c>
      <c r="I182" s="41" t="e" cm="1">
        <f t="array" aca="1" ref="I182" ca="1">I$141*INDEX(INDIRECT("country"&amp;"["&amp;I$140&amp; "]"),'Country performance'!$A83)</f>
        <v>#REF!</v>
      </c>
      <c r="J182" s="41" t="e" cm="1">
        <f t="array" aca="1" ref="J182" ca="1">J$141*INDEX(INDIRECT("country"&amp;"["&amp;J$140&amp; "]"),'Country performance'!$A83)</f>
        <v>#REF!</v>
      </c>
      <c r="K182" s="41" t="e" cm="1">
        <f t="array" aca="1" ref="K182" ca="1">K$141*INDEX(INDIRECT("country"&amp;"["&amp;K$140&amp; "]"),'Country performance'!$A83)</f>
        <v>#REF!</v>
      </c>
      <c r="L182" s="41" t="e" cm="1">
        <f t="array" aca="1" ref="L182" ca="1">L$141*INDEX(INDIRECT("country"&amp;"["&amp;L$140&amp; "]"),'Country performance'!$A83)</f>
        <v>#REF!</v>
      </c>
      <c r="M182" s="41" t="e" cm="1">
        <f t="array" aca="1" ref="M182" ca="1">M$141*INDEX(INDIRECT("country"&amp;"["&amp;M$140&amp; "]"),'Country performance'!$A83)</f>
        <v>#REF!</v>
      </c>
      <c r="N182" s="41" t="e" cm="1">
        <f t="array" aca="1" ref="N182" ca="1">N$141*INDEX(INDIRECT("country"&amp;"["&amp;N$140&amp; "]"),'Country performance'!$A83)</f>
        <v>#REF!</v>
      </c>
      <c r="O182" s="41" t="e" cm="1">
        <f t="array" aca="1" ref="O182" ca="1">O$141*INDEX(INDIRECT("country"&amp;"["&amp;O$140&amp; "]"),'Country performance'!$A83)</f>
        <v>#REF!</v>
      </c>
      <c r="P182" s="41" t="e" cm="1">
        <f t="array" aca="1" ref="P182" ca="1">P$141*INDEX(INDIRECT("country"&amp;"["&amp;P$140&amp; "]"),'Country performance'!$A83)</f>
        <v>#REF!</v>
      </c>
      <c r="Q182" s="41" t="e" cm="1">
        <f t="array" aca="1" ref="Q182" ca="1">Q$141*INDEX(INDIRECT("country"&amp;"["&amp;Q$140&amp; "]"),'Country performance'!$A83)</f>
        <v>#REF!</v>
      </c>
      <c r="R182" t="s">
        <v>662</v>
      </c>
      <c r="S182" s="36">
        <f t="shared" ca="1" si="49"/>
        <v>0</v>
      </c>
      <c r="T182" s="43">
        <f t="shared" ca="1" si="47"/>
        <v>0</v>
      </c>
      <c r="U182">
        <f t="shared" ca="1" si="51"/>
        <v>0</v>
      </c>
      <c r="V182">
        <f t="shared" ca="1" si="51"/>
        <v>0</v>
      </c>
      <c r="W182">
        <f t="shared" ca="1" si="51"/>
        <v>0</v>
      </c>
      <c r="X182">
        <f t="shared" ca="1" si="51"/>
        <v>0</v>
      </c>
      <c r="Y182">
        <f t="shared" ca="1" si="51"/>
        <v>0</v>
      </c>
      <c r="Z182">
        <f t="shared" ca="1" si="51"/>
        <v>0</v>
      </c>
      <c r="AA182">
        <f t="shared" ca="1" si="51"/>
        <v>0</v>
      </c>
      <c r="AB182">
        <f t="shared" ca="1" si="51"/>
        <v>0</v>
      </c>
      <c r="AC182">
        <f t="shared" ca="1" si="51"/>
        <v>0</v>
      </c>
      <c r="AD182">
        <f t="shared" ca="1" si="51"/>
        <v>0</v>
      </c>
      <c r="AE182">
        <f t="shared" ca="1" si="51"/>
        <v>0</v>
      </c>
      <c r="AF182">
        <f t="shared" ca="1" si="51"/>
        <v>0</v>
      </c>
      <c r="AG182">
        <f t="shared" ca="1" si="51"/>
        <v>0</v>
      </c>
      <c r="AI182" s="40"/>
    </row>
    <row r="183" spans="1:35" ht="15" thickBot="1">
      <c r="A183" s="44">
        <f>S142</f>
        <v>0</v>
      </c>
      <c r="D183" t="str">
        <f>R142</f>
        <v xml:space="preserve">Total subjected to export restrictions </v>
      </c>
      <c r="T183" s="43"/>
      <c r="AI183" s="45"/>
    </row>
    <row r="184" spans="1:35" ht="15" thickBot="1">
      <c r="AI184" s="45"/>
    </row>
    <row r="185" spans="1:35" ht="15" thickBot="1">
      <c r="A185" s="103" t="s">
        <v>656</v>
      </c>
      <c r="B185" s="30" t="s">
        <v>657</v>
      </c>
      <c r="C185" s="30" t="str">
        <f>T185</f>
        <v>% of market represented</v>
      </c>
      <c r="D185" s="30" t="s">
        <v>667</v>
      </c>
      <c r="E185" s="31"/>
      <c r="F185" s="31"/>
      <c r="G185" s="31"/>
      <c r="H185" s="31"/>
      <c r="I185" s="31"/>
      <c r="J185" s="31"/>
      <c r="K185" s="31"/>
      <c r="L185" s="31"/>
      <c r="M185" s="31"/>
      <c r="N185" s="31"/>
      <c r="O185" s="31"/>
      <c r="P185" s="31"/>
      <c r="Q185" s="31"/>
      <c r="T185" s="32" t="s">
        <v>659</v>
      </c>
      <c r="U185">
        <f t="shared" ref="U185:AE185" si="52">E185</f>
        <v>0</v>
      </c>
      <c r="V185">
        <f t="shared" si="52"/>
        <v>0</v>
      </c>
      <c r="W185">
        <f t="shared" si="52"/>
        <v>0</v>
      </c>
      <c r="X185">
        <f t="shared" si="52"/>
        <v>0</v>
      </c>
      <c r="Y185">
        <f t="shared" si="52"/>
        <v>0</v>
      </c>
      <c r="Z185">
        <f t="shared" si="52"/>
        <v>0</v>
      </c>
      <c r="AA185">
        <f t="shared" si="52"/>
        <v>0</v>
      </c>
      <c r="AB185">
        <f t="shared" si="52"/>
        <v>0</v>
      </c>
      <c r="AC185">
        <f t="shared" si="52"/>
        <v>0</v>
      </c>
      <c r="AD185">
        <f t="shared" si="52"/>
        <v>0</v>
      </c>
      <c r="AE185">
        <f t="shared" si="52"/>
        <v>0</v>
      </c>
      <c r="AF185">
        <f>P185</f>
        <v>0</v>
      </c>
      <c r="AG185">
        <f>Q185</f>
        <v>0</v>
      </c>
      <c r="AI185" s="33"/>
    </row>
    <row r="186" spans="1:35">
      <c r="A186" s="103"/>
      <c r="B186" s="30">
        <f>S186</f>
        <v>0</v>
      </c>
      <c r="C186" s="30">
        <f t="shared" ref="C186:C191" si="53">T186</f>
        <v>0</v>
      </c>
      <c r="D186" s="30" t="s">
        <v>660</v>
      </c>
      <c r="E186" s="34"/>
      <c r="F186" s="34"/>
      <c r="G186" s="34"/>
      <c r="H186" s="34"/>
      <c r="I186" s="34"/>
      <c r="J186" s="34"/>
      <c r="K186" s="34"/>
      <c r="L186" s="35"/>
      <c r="M186" s="35"/>
      <c r="N186" s="35"/>
      <c r="O186" s="35"/>
      <c r="P186" s="35"/>
      <c r="Q186" s="35"/>
      <c r="R186" t="s">
        <v>661</v>
      </c>
      <c r="S186" s="36">
        <f>SUM(U186:AG186)</f>
        <v>0</v>
      </c>
      <c r="T186" s="37">
        <f>SUM($E186:Q186)</f>
        <v>0</v>
      </c>
      <c r="U186">
        <f t="shared" ref="U186:AE186" si="54">(100*E186)^2</f>
        <v>0</v>
      </c>
      <c r="V186">
        <f t="shared" si="54"/>
        <v>0</v>
      </c>
      <c r="W186">
        <f t="shared" si="54"/>
        <v>0</v>
      </c>
      <c r="X186">
        <f t="shared" si="54"/>
        <v>0</v>
      </c>
      <c r="Y186">
        <f t="shared" si="54"/>
        <v>0</v>
      </c>
      <c r="Z186">
        <f t="shared" si="54"/>
        <v>0</v>
      </c>
      <c r="AA186">
        <f t="shared" si="54"/>
        <v>0</v>
      </c>
      <c r="AB186">
        <f t="shared" si="54"/>
        <v>0</v>
      </c>
      <c r="AC186">
        <f t="shared" si="54"/>
        <v>0</v>
      </c>
      <c r="AD186">
        <f t="shared" si="54"/>
        <v>0</v>
      </c>
      <c r="AE186">
        <f t="shared" si="54"/>
        <v>0</v>
      </c>
      <c r="AF186">
        <f>(100*P186)^2</f>
        <v>0</v>
      </c>
      <c r="AG186">
        <f>(100*Q186)^2</f>
        <v>0</v>
      </c>
      <c r="AI186" s="33"/>
    </row>
    <row r="187" spans="1:35">
      <c r="A187" s="30"/>
      <c r="B187" s="30"/>
      <c r="C187" s="30">
        <f>T187</f>
        <v>0</v>
      </c>
      <c r="D187" s="30" t="s">
        <v>127</v>
      </c>
      <c r="E187" s="38"/>
      <c r="F187" s="38"/>
      <c r="G187" s="38"/>
      <c r="H187" s="38"/>
      <c r="I187" s="38"/>
      <c r="J187" s="38"/>
      <c r="K187" s="38"/>
      <c r="L187" s="39"/>
      <c r="M187" s="39"/>
      <c r="N187" s="39"/>
      <c r="O187" s="39"/>
      <c r="P187" s="39"/>
      <c r="Q187" s="39"/>
      <c r="R187" s="31" t="s">
        <v>647</v>
      </c>
      <c r="S187" s="36">
        <f t="shared" ref="S187:S227" si="55">SUM(U187:AG187)</f>
        <v>0</v>
      </c>
      <c r="U187">
        <f>IF(E187&lt;&gt;"Yes",0,E$186)</f>
        <v>0</v>
      </c>
      <c r="V187">
        <f t="shared" ref="V187:AG187" si="56">IF(F187&lt;&gt;"Yes",0,F$186)</f>
        <v>0</v>
      </c>
      <c r="W187">
        <f t="shared" si="56"/>
        <v>0</v>
      </c>
      <c r="X187">
        <f t="shared" si="56"/>
        <v>0</v>
      </c>
      <c r="Y187">
        <f t="shared" si="56"/>
        <v>0</v>
      </c>
      <c r="Z187">
        <f t="shared" si="56"/>
        <v>0</v>
      </c>
      <c r="AA187">
        <f t="shared" si="56"/>
        <v>0</v>
      </c>
      <c r="AB187">
        <f t="shared" si="56"/>
        <v>0</v>
      </c>
      <c r="AC187">
        <f t="shared" si="56"/>
        <v>0</v>
      </c>
      <c r="AD187">
        <f t="shared" si="56"/>
        <v>0</v>
      </c>
      <c r="AE187">
        <f t="shared" si="56"/>
        <v>0</v>
      </c>
      <c r="AF187">
        <f t="shared" si="56"/>
        <v>0</v>
      </c>
      <c r="AG187">
        <f t="shared" si="56"/>
        <v>0</v>
      </c>
      <c r="AI187" s="40"/>
    </row>
    <row r="188" spans="1:35">
      <c r="A188" s="41">
        <f t="shared" ref="A188:A201" ca="1" si="57">_xlfn.AGGREGATE(9,6,E188:Q188)</f>
        <v>0</v>
      </c>
      <c r="B188" s="42"/>
      <c r="C188" s="30">
        <f t="shared" ca="1" si="53"/>
        <v>0</v>
      </c>
      <c r="D188" s="30" t="str">
        <f>'Country performance'!B2</f>
        <v>WGI - Political stability &amp; absence of Violence/terrorism (2020)</v>
      </c>
      <c r="E188" s="41" t="e" cm="1">
        <f t="array" aca="1" ref="E188" ca="1">E$186*INDEX(INDIRECT("country"&amp;"["&amp;E$185&amp; "]"),'Country performance'!$A44)</f>
        <v>#REF!</v>
      </c>
      <c r="F188" s="41" t="e" cm="1">
        <f t="array" aca="1" ref="F188" ca="1">F$186*INDEX(INDIRECT("country"&amp;"["&amp;F$185&amp; "]"),'Country performance'!$A44)</f>
        <v>#REF!</v>
      </c>
      <c r="G188" s="41" t="e" cm="1">
        <f t="array" aca="1" ref="G188" ca="1">G$186*INDEX(INDIRECT("country"&amp;"["&amp;G$185&amp; "]"),'Country performance'!$A44)</f>
        <v>#REF!</v>
      </c>
      <c r="H188" s="41" t="e" cm="1">
        <f t="array" aca="1" ref="H188" ca="1">H$186*INDEX(INDIRECT("country"&amp;"["&amp;H$185&amp; "]"),'Country performance'!$A44)</f>
        <v>#REF!</v>
      </c>
      <c r="I188" s="41" t="e" cm="1">
        <f t="array" aca="1" ref="I188" ca="1">I$186*INDEX(INDIRECT("country"&amp;"["&amp;I$185&amp; "]"),'Country performance'!$A44)</f>
        <v>#REF!</v>
      </c>
      <c r="J188" s="41" t="e" cm="1">
        <f t="array" aca="1" ref="J188" ca="1">J$186*INDEX(INDIRECT("country"&amp;"["&amp;J$185&amp; "]"),'Country performance'!$A44)</f>
        <v>#REF!</v>
      </c>
      <c r="K188" s="41" t="e" cm="1">
        <f t="array" aca="1" ref="K188" ca="1">K$186*INDEX(INDIRECT("country"&amp;"["&amp;K$185&amp; "]"),'Country performance'!$A44)</f>
        <v>#REF!</v>
      </c>
      <c r="L188" s="41" t="e" cm="1">
        <f t="array" aca="1" ref="L188" ca="1">L$186*INDEX(INDIRECT("country"&amp;"["&amp;L$185&amp; "]"),'Country performance'!$A44)</f>
        <v>#REF!</v>
      </c>
      <c r="M188" s="41" t="e" cm="1">
        <f t="array" aca="1" ref="M188" ca="1">M$186*INDEX(INDIRECT("country"&amp;"["&amp;M$185&amp; "]"),'Country performance'!$A44)</f>
        <v>#REF!</v>
      </c>
      <c r="N188" s="41" t="e" cm="1">
        <f t="array" aca="1" ref="N188" ca="1">N$186*INDEX(INDIRECT("country"&amp;"["&amp;N$185&amp; "]"),'Country performance'!$A44)</f>
        <v>#REF!</v>
      </c>
      <c r="O188" s="41" t="e" cm="1">
        <f t="array" aca="1" ref="O188" ca="1">O$186*INDEX(INDIRECT("country"&amp;"["&amp;O$185&amp; "]"),'Country performance'!$A44)</f>
        <v>#REF!</v>
      </c>
      <c r="P188" s="41" t="e" cm="1">
        <f t="array" aca="1" ref="P188" ca="1">P$186*INDEX(INDIRECT("country"&amp;"["&amp;P$185&amp; "]"),'Country performance'!$A44)</f>
        <v>#REF!</v>
      </c>
      <c r="Q188" s="41" t="e" cm="1">
        <f t="array" aca="1" ref="Q188" ca="1">Q$186*INDEX(INDIRECT("country"&amp;"["&amp;Q$185&amp; "]"),'Country performance'!$A44)</f>
        <v>#REF!</v>
      </c>
      <c r="R188" t="s">
        <v>662</v>
      </c>
      <c r="S188" s="36">
        <f t="shared" ca="1" si="55"/>
        <v>0</v>
      </c>
      <c r="T188" s="43">
        <f ca="1">T$186-S188</f>
        <v>0</v>
      </c>
      <c r="U188">
        <f ca="1">IFERROR((E188/E188-1),E$186)</f>
        <v>0</v>
      </c>
      <c r="V188">
        <f t="shared" ref="V188:AG203" ca="1" si="58">IFERROR((F188/F188-1),F$186)</f>
        <v>0</v>
      </c>
      <c r="W188">
        <f t="shared" ca="1" si="58"/>
        <v>0</v>
      </c>
      <c r="X188">
        <f t="shared" ca="1" si="58"/>
        <v>0</v>
      </c>
      <c r="Y188">
        <f t="shared" ca="1" si="58"/>
        <v>0</v>
      </c>
      <c r="Z188">
        <f t="shared" ca="1" si="58"/>
        <v>0</v>
      </c>
      <c r="AA188">
        <f t="shared" ca="1" si="58"/>
        <v>0</v>
      </c>
      <c r="AB188">
        <f t="shared" ca="1" si="58"/>
        <v>0</v>
      </c>
      <c r="AC188">
        <f t="shared" ca="1" si="58"/>
        <v>0</v>
      </c>
      <c r="AD188">
        <f t="shared" ca="1" si="58"/>
        <v>0</v>
      </c>
      <c r="AE188">
        <f t="shared" ca="1" si="58"/>
        <v>0</v>
      </c>
      <c r="AF188">
        <f t="shared" ca="1" si="58"/>
        <v>0</v>
      </c>
      <c r="AG188">
        <f t="shared" ca="1" si="58"/>
        <v>0</v>
      </c>
      <c r="AI188" s="40"/>
    </row>
    <row r="189" spans="1:35">
      <c r="A189" s="41">
        <f t="shared" ca="1" si="57"/>
        <v>0</v>
      </c>
      <c r="B189" s="42"/>
      <c r="C189" s="30">
        <f t="shared" ca="1" si="53"/>
        <v>0</v>
      </c>
      <c r="D189" s="30" t="str">
        <f>'Country performance'!B3</f>
        <v>WGI - Government effectiveness (2020)</v>
      </c>
      <c r="E189" s="41" t="e" cm="1">
        <f t="array" aca="1" ref="E189" ca="1">E$186*INDEX(INDIRECT("country"&amp;"["&amp;E$185&amp; "]"),'Country performance'!$A45)</f>
        <v>#REF!</v>
      </c>
      <c r="F189" s="41" t="e" cm="1">
        <f t="array" aca="1" ref="F189" ca="1">F$186*INDEX(INDIRECT("country"&amp;"["&amp;F$185&amp; "]"),'Country performance'!$A45)</f>
        <v>#REF!</v>
      </c>
      <c r="G189" s="41" t="e" cm="1">
        <f t="array" aca="1" ref="G189" ca="1">G$186*INDEX(INDIRECT("country"&amp;"["&amp;G$185&amp; "]"),'Country performance'!$A45)</f>
        <v>#REF!</v>
      </c>
      <c r="H189" s="41" t="e" cm="1">
        <f t="array" aca="1" ref="H189" ca="1">H$186*INDEX(INDIRECT("country"&amp;"["&amp;H$185&amp; "]"),'Country performance'!$A45)</f>
        <v>#REF!</v>
      </c>
      <c r="I189" s="41" t="e" cm="1">
        <f t="array" aca="1" ref="I189" ca="1">I$186*INDEX(INDIRECT("country"&amp;"["&amp;I$185&amp; "]"),'Country performance'!$A45)</f>
        <v>#REF!</v>
      </c>
      <c r="J189" s="41" t="e" cm="1">
        <f t="array" aca="1" ref="J189" ca="1">J$186*INDEX(INDIRECT("country"&amp;"["&amp;J$185&amp; "]"),'Country performance'!$A45)</f>
        <v>#REF!</v>
      </c>
      <c r="K189" s="41" t="e" cm="1">
        <f t="array" aca="1" ref="K189" ca="1">K$186*INDEX(INDIRECT("country"&amp;"["&amp;K$185&amp; "]"),'Country performance'!$A45)</f>
        <v>#REF!</v>
      </c>
      <c r="L189" s="41" t="e" cm="1">
        <f t="array" aca="1" ref="L189" ca="1">L$186*INDEX(INDIRECT("country"&amp;"["&amp;L$185&amp; "]"),'Country performance'!$A45)</f>
        <v>#REF!</v>
      </c>
      <c r="M189" s="41" t="e" cm="1">
        <f t="array" aca="1" ref="M189" ca="1">M$186*INDEX(INDIRECT("country"&amp;"["&amp;M$185&amp; "]"),'Country performance'!$A45)</f>
        <v>#REF!</v>
      </c>
      <c r="N189" s="41" t="e" cm="1">
        <f t="array" aca="1" ref="N189" ca="1">N$186*INDEX(INDIRECT("country"&amp;"["&amp;N$185&amp; "]"),'Country performance'!$A45)</f>
        <v>#REF!</v>
      </c>
      <c r="O189" s="41" t="e" cm="1">
        <f t="array" aca="1" ref="O189" ca="1">O$186*INDEX(INDIRECT("country"&amp;"["&amp;O$185&amp; "]"),'Country performance'!$A45)</f>
        <v>#REF!</v>
      </c>
      <c r="P189" s="41" t="e" cm="1">
        <f t="array" aca="1" ref="P189" ca="1">P$186*INDEX(INDIRECT("country"&amp;"["&amp;P$185&amp; "]"),'Country performance'!$A45)</f>
        <v>#REF!</v>
      </c>
      <c r="Q189" s="41" t="e" cm="1">
        <f t="array" aca="1" ref="Q189" ca="1">Q$186*INDEX(INDIRECT("country"&amp;"["&amp;Q$185&amp; "]"),'Country performance'!$A45)</f>
        <v>#REF!</v>
      </c>
      <c r="R189" t="s">
        <v>662</v>
      </c>
      <c r="S189" s="36">
        <f t="shared" ca="1" si="55"/>
        <v>0</v>
      </c>
      <c r="T189" s="43">
        <f t="shared" ref="T189:T227" ca="1" si="59">T$186-S189</f>
        <v>0</v>
      </c>
      <c r="U189">
        <f t="shared" ref="U189:U203" ca="1" si="60">IFERROR((E189/E189-1),E$186)</f>
        <v>0</v>
      </c>
      <c r="V189">
        <f t="shared" ca="1" si="58"/>
        <v>0</v>
      </c>
      <c r="W189">
        <f t="shared" ca="1" si="58"/>
        <v>0</v>
      </c>
      <c r="X189">
        <f t="shared" ca="1" si="58"/>
        <v>0</v>
      </c>
      <c r="Y189">
        <f t="shared" ca="1" si="58"/>
        <v>0</v>
      </c>
      <c r="Z189">
        <f t="shared" ca="1" si="58"/>
        <v>0</v>
      </c>
      <c r="AA189">
        <f t="shared" ca="1" si="58"/>
        <v>0</v>
      </c>
      <c r="AB189">
        <f t="shared" ca="1" si="58"/>
        <v>0</v>
      </c>
      <c r="AC189">
        <f t="shared" ca="1" si="58"/>
        <v>0</v>
      </c>
      <c r="AD189">
        <f t="shared" ca="1" si="58"/>
        <v>0</v>
      </c>
      <c r="AE189">
        <f t="shared" ca="1" si="58"/>
        <v>0</v>
      </c>
      <c r="AF189">
        <f t="shared" ca="1" si="58"/>
        <v>0</v>
      </c>
      <c r="AG189">
        <f t="shared" ca="1" si="58"/>
        <v>0</v>
      </c>
      <c r="AI189" s="40"/>
    </row>
    <row r="190" spans="1:35">
      <c r="A190" s="41">
        <f t="shared" ca="1" si="57"/>
        <v>0</v>
      </c>
      <c r="B190" s="42"/>
      <c r="C190" s="30">
        <f t="shared" ca="1" si="53"/>
        <v>0</v>
      </c>
      <c r="D190" s="30" t="str">
        <f>'Country performance'!B4</f>
        <v>WGI - Regulatory Quality (2020)</v>
      </c>
      <c r="E190" s="41" t="e" cm="1">
        <f t="array" aca="1" ref="E190" ca="1">E$186*INDEX(INDIRECT("country"&amp;"["&amp;E$185&amp; "]"),'Country performance'!$A46)</f>
        <v>#REF!</v>
      </c>
      <c r="F190" s="41" t="e" cm="1">
        <f t="array" aca="1" ref="F190" ca="1">F$186*INDEX(INDIRECT("country"&amp;"["&amp;F$185&amp; "]"),'Country performance'!$A46)</f>
        <v>#REF!</v>
      </c>
      <c r="G190" s="41" t="e" cm="1">
        <f t="array" aca="1" ref="G190" ca="1">G$186*INDEX(INDIRECT("country"&amp;"["&amp;G$185&amp; "]"),'Country performance'!$A46)</f>
        <v>#REF!</v>
      </c>
      <c r="H190" s="41" t="e" cm="1">
        <f t="array" aca="1" ref="H190" ca="1">H$186*INDEX(INDIRECT("country"&amp;"["&amp;H$185&amp; "]"),'Country performance'!$A46)</f>
        <v>#REF!</v>
      </c>
      <c r="I190" s="41" t="e" cm="1">
        <f t="array" aca="1" ref="I190" ca="1">I$186*INDEX(INDIRECT("country"&amp;"["&amp;I$185&amp; "]"),'Country performance'!$A46)</f>
        <v>#REF!</v>
      </c>
      <c r="J190" s="41" t="e" cm="1">
        <f t="array" aca="1" ref="J190" ca="1">J$186*INDEX(INDIRECT("country"&amp;"["&amp;J$185&amp; "]"),'Country performance'!$A46)</f>
        <v>#REF!</v>
      </c>
      <c r="K190" s="41" t="e" cm="1">
        <f t="array" aca="1" ref="K190" ca="1">K$186*INDEX(INDIRECT("country"&amp;"["&amp;K$185&amp; "]"),'Country performance'!$A46)</f>
        <v>#REF!</v>
      </c>
      <c r="L190" s="41" t="e" cm="1">
        <f t="array" aca="1" ref="L190" ca="1">L$186*INDEX(INDIRECT("country"&amp;"["&amp;L$185&amp; "]"),'Country performance'!$A46)</f>
        <v>#REF!</v>
      </c>
      <c r="M190" s="41" t="e" cm="1">
        <f t="array" aca="1" ref="M190" ca="1">M$186*INDEX(INDIRECT("country"&amp;"["&amp;M$185&amp; "]"),'Country performance'!$A46)</f>
        <v>#REF!</v>
      </c>
      <c r="N190" s="41" t="e" cm="1">
        <f t="array" aca="1" ref="N190" ca="1">N$186*INDEX(INDIRECT("country"&amp;"["&amp;N$185&amp; "]"),'Country performance'!$A46)</f>
        <v>#REF!</v>
      </c>
      <c r="O190" s="41" t="e" cm="1">
        <f t="array" aca="1" ref="O190" ca="1">O$186*INDEX(INDIRECT("country"&amp;"["&amp;O$185&amp; "]"),'Country performance'!$A46)</f>
        <v>#REF!</v>
      </c>
      <c r="P190" s="41" t="e" cm="1">
        <f t="array" aca="1" ref="P190" ca="1">P$186*INDEX(INDIRECT("country"&amp;"["&amp;P$185&amp; "]"),'Country performance'!$A46)</f>
        <v>#REF!</v>
      </c>
      <c r="Q190" s="41" t="e" cm="1">
        <f t="array" aca="1" ref="Q190" ca="1">Q$186*INDEX(INDIRECT("country"&amp;"["&amp;Q$185&amp; "]"),'Country performance'!$A46)</f>
        <v>#REF!</v>
      </c>
      <c r="R190" t="s">
        <v>662</v>
      </c>
      <c r="S190" s="36">
        <f t="shared" ca="1" si="55"/>
        <v>0</v>
      </c>
      <c r="T190" s="43">
        <f t="shared" ca="1" si="59"/>
        <v>0</v>
      </c>
      <c r="U190">
        <f t="shared" ca="1" si="60"/>
        <v>0</v>
      </c>
      <c r="V190">
        <f t="shared" ca="1" si="58"/>
        <v>0</v>
      </c>
      <c r="W190">
        <f t="shared" ca="1" si="58"/>
        <v>0</v>
      </c>
      <c r="X190">
        <f t="shared" ca="1" si="58"/>
        <v>0</v>
      </c>
      <c r="Y190">
        <f t="shared" ca="1" si="58"/>
        <v>0</v>
      </c>
      <c r="Z190">
        <f t="shared" ca="1" si="58"/>
        <v>0</v>
      </c>
      <c r="AA190">
        <f t="shared" ca="1" si="58"/>
        <v>0</v>
      </c>
      <c r="AB190">
        <f t="shared" ca="1" si="58"/>
        <v>0</v>
      </c>
      <c r="AC190">
        <f t="shared" ca="1" si="58"/>
        <v>0</v>
      </c>
      <c r="AD190">
        <f t="shared" ca="1" si="58"/>
        <v>0</v>
      </c>
      <c r="AE190">
        <f t="shared" ca="1" si="58"/>
        <v>0</v>
      </c>
      <c r="AF190">
        <f t="shared" ca="1" si="58"/>
        <v>0</v>
      </c>
      <c r="AG190">
        <f t="shared" ca="1" si="58"/>
        <v>0</v>
      </c>
      <c r="AI190" s="40"/>
    </row>
    <row r="191" spans="1:35">
      <c r="A191" s="41">
        <f t="shared" ca="1" si="57"/>
        <v>0</v>
      </c>
      <c r="B191" s="42"/>
      <c r="C191" s="30">
        <f t="shared" ca="1" si="53"/>
        <v>0</v>
      </c>
      <c r="D191" s="30" t="str">
        <f>'Country performance'!B5</f>
        <v>WGI - Rule of law (2020)</v>
      </c>
      <c r="E191" s="41" t="e" cm="1">
        <f t="array" aca="1" ref="E191" ca="1">E$186*INDEX(INDIRECT("country"&amp;"["&amp;E$185&amp; "]"),'Country performance'!$A47)</f>
        <v>#REF!</v>
      </c>
      <c r="F191" s="41" t="e" cm="1">
        <f t="array" aca="1" ref="F191" ca="1">F$186*INDEX(INDIRECT("country"&amp;"["&amp;F$185&amp; "]"),'Country performance'!$A47)</f>
        <v>#REF!</v>
      </c>
      <c r="G191" s="41" t="e" cm="1">
        <f t="array" aca="1" ref="G191" ca="1">G$186*INDEX(INDIRECT("country"&amp;"["&amp;G$185&amp; "]"),'Country performance'!$A47)</f>
        <v>#REF!</v>
      </c>
      <c r="H191" s="41" t="e" cm="1">
        <f t="array" aca="1" ref="H191" ca="1">H$186*INDEX(INDIRECT("country"&amp;"["&amp;H$185&amp; "]"),'Country performance'!$A47)</f>
        <v>#REF!</v>
      </c>
      <c r="I191" s="41" t="e" cm="1">
        <f t="array" aca="1" ref="I191" ca="1">I$186*INDEX(INDIRECT("country"&amp;"["&amp;I$185&amp; "]"),'Country performance'!$A47)</f>
        <v>#REF!</v>
      </c>
      <c r="J191" s="41" t="e" cm="1">
        <f t="array" aca="1" ref="J191" ca="1">J$186*INDEX(INDIRECT("country"&amp;"["&amp;J$185&amp; "]"),'Country performance'!$A47)</f>
        <v>#REF!</v>
      </c>
      <c r="K191" s="41" t="e" cm="1">
        <f t="array" aca="1" ref="K191" ca="1">K$186*INDEX(INDIRECT("country"&amp;"["&amp;K$185&amp; "]"),'Country performance'!$A47)</f>
        <v>#REF!</v>
      </c>
      <c r="L191" s="41" t="e" cm="1">
        <f t="array" aca="1" ref="L191" ca="1">L$186*INDEX(INDIRECT("country"&amp;"["&amp;L$185&amp; "]"),'Country performance'!$A47)</f>
        <v>#REF!</v>
      </c>
      <c r="M191" s="41" t="e" cm="1">
        <f t="array" aca="1" ref="M191" ca="1">M$186*INDEX(INDIRECT("country"&amp;"["&amp;M$185&amp; "]"),'Country performance'!$A47)</f>
        <v>#REF!</v>
      </c>
      <c r="N191" s="41" t="e" cm="1">
        <f t="array" aca="1" ref="N191" ca="1">N$186*INDEX(INDIRECT("country"&amp;"["&amp;N$185&amp; "]"),'Country performance'!$A47)</f>
        <v>#REF!</v>
      </c>
      <c r="O191" s="41" t="e" cm="1">
        <f t="array" aca="1" ref="O191" ca="1">O$186*INDEX(INDIRECT("country"&amp;"["&amp;O$185&amp; "]"),'Country performance'!$A47)</f>
        <v>#REF!</v>
      </c>
      <c r="P191" s="41" t="e" cm="1">
        <f t="array" aca="1" ref="P191" ca="1">P$186*INDEX(INDIRECT("country"&amp;"["&amp;P$185&amp; "]"),'Country performance'!$A47)</f>
        <v>#REF!</v>
      </c>
      <c r="Q191" s="41" t="e" cm="1">
        <f t="array" aca="1" ref="Q191" ca="1">Q$186*INDEX(INDIRECT("country"&amp;"["&amp;Q$185&amp; "]"),'Country performance'!$A47)</f>
        <v>#REF!</v>
      </c>
      <c r="R191" t="s">
        <v>662</v>
      </c>
      <c r="S191" s="36">
        <f t="shared" ca="1" si="55"/>
        <v>0</v>
      </c>
      <c r="T191" s="43">
        <f t="shared" ca="1" si="59"/>
        <v>0</v>
      </c>
      <c r="U191">
        <f t="shared" ca="1" si="60"/>
        <v>0</v>
      </c>
      <c r="V191">
        <f t="shared" ca="1" si="58"/>
        <v>0</v>
      </c>
      <c r="W191">
        <f t="shared" ca="1" si="58"/>
        <v>0</v>
      </c>
      <c r="X191">
        <f t="shared" ca="1" si="58"/>
        <v>0</v>
      </c>
      <c r="Y191">
        <f t="shared" ca="1" si="58"/>
        <v>0</v>
      </c>
      <c r="Z191">
        <f t="shared" ca="1" si="58"/>
        <v>0</v>
      </c>
      <c r="AA191">
        <f t="shared" ca="1" si="58"/>
        <v>0</v>
      </c>
      <c r="AB191">
        <f t="shared" ca="1" si="58"/>
        <v>0</v>
      </c>
      <c r="AC191">
        <f t="shared" ca="1" si="58"/>
        <v>0</v>
      </c>
      <c r="AD191">
        <f t="shared" ca="1" si="58"/>
        <v>0</v>
      </c>
      <c r="AE191">
        <f t="shared" ca="1" si="58"/>
        <v>0</v>
      </c>
      <c r="AF191">
        <f t="shared" ca="1" si="58"/>
        <v>0</v>
      </c>
      <c r="AG191">
        <f t="shared" ca="1" si="58"/>
        <v>0</v>
      </c>
      <c r="AI191" s="40"/>
    </row>
    <row r="192" spans="1:35">
      <c r="A192" s="41">
        <f t="shared" ca="1" si="57"/>
        <v>0</v>
      </c>
      <c r="B192" s="42"/>
      <c r="C192" s="94">
        <f ca="1">T192</f>
        <v>0</v>
      </c>
      <c r="D192" s="30" t="str">
        <f>'Country performance'!B6</f>
        <v>WGI - Control of corruption (2020)</v>
      </c>
      <c r="E192" s="41" t="e" cm="1">
        <f t="array" aca="1" ref="E192" ca="1">E$186*INDEX(INDIRECT("country"&amp;"["&amp;E$185&amp; "]"),'Country performance'!$A48)</f>
        <v>#REF!</v>
      </c>
      <c r="F192" s="41" t="e" cm="1">
        <f t="array" aca="1" ref="F192" ca="1">F$186*INDEX(INDIRECT("country"&amp;"["&amp;F$185&amp; "]"),'Country performance'!$A48)</f>
        <v>#REF!</v>
      </c>
      <c r="G192" s="41" t="e" cm="1">
        <f t="array" aca="1" ref="G192" ca="1">G$186*INDEX(INDIRECT("country"&amp;"["&amp;G$185&amp; "]"),'Country performance'!$A48)</f>
        <v>#REF!</v>
      </c>
      <c r="H192" s="41" t="e" cm="1">
        <f t="array" aca="1" ref="H192" ca="1">H$186*INDEX(INDIRECT("country"&amp;"["&amp;H$185&amp; "]"),'Country performance'!$A48)</f>
        <v>#REF!</v>
      </c>
      <c r="I192" s="41" t="e" cm="1">
        <f t="array" aca="1" ref="I192" ca="1">I$186*INDEX(INDIRECT("country"&amp;"["&amp;I$185&amp; "]"),'Country performance'!$A48)</f>
        <v>#REF!</v>
      </c>
      <c r="J192" s="41" t="e" cm="1">
        <f t="array" aca="1" ref="J192" ca="1">J$186*INDEX(INDIRECT("country"&amp;"["&amp;J$185&amp; "]"),'Country performance'!$A48)</f>
        <v>#REF!</v>
      </c>
      <c r="K192" s="41" t="e" cm="1">
        <f t="array" aca="1" ref="K192" ca="1">K$186*INDEX(INDIRECT("country"&amp;"["&amp;K$185&amp; "]"),'Country performance'!$A48)</f>
        <v>#REF!</v>
      </c>
      <c r="L192" s="41" t="e" cm="1">
        <f t="array" aca="1" ref="L192" ca="1">L$186*INDEX(INDIRECT("country"&amp;"["&amp;L$185&amp; "]"),'Country performance'!$A48)</f>
        <v>#REF!</v>
      </c>
      <c r="M192" s="41" t="e" cm="1">
        <f t="array" aca="1" ref="M192" ca="1">M$186*INDEX(INDIRECT("country"&amp;"["&amp;M$185&amp; "]"),'Country performance'!$A48)</f>
        <v>#REF!</v>
      </c>
      <c r="N192" s="41" t="e" cm="1">
        <f t="array" aca="1" ref="N192" ca="1">N$186*INDEX(INDIRECT("country"&amp;"["&amp;N$185&amp; "]"),'Country performance'!$A48)</f>
        <v>#REF!</v>
      </c>
      <c r="O192" s="41" t="e" cm="1">
        <f t="array" aca="1" ref="O192" ca="1">O$186*INDEX(INDIRECT("country"&amp;"["&amp;O$185&amp; "]"),'Country performance'!$A48)</f>
        <v>#REF!</v>
      </c>
      <c r="P192" s="41" t="e" cm="1">
        <f t="array" aca="1" ref="P192" ca="1">P$186*INDEX(INDIRECT("country"&amp;"["&amp;P$185&amp; "]"),'Country performance'!$A48)</f>
        <v>#REF!</v>
      </c>
      <c r="Q192" s="41" t="e" cm="1">
        <f t="array" aca="1" ref="Q192" ca="1">Q$186*INDEX(INDIRECT("country"&amp;"["&amp;Q$185&amp; "]"),'Country performance'!$A48)</f>
        <v>#REF!</v>
      </c>
      <c r="R192" t="s">
        <v>662</v>
      </c>
      <c r="S192" s="36">
        <f t="shared" ca="1" si="55"/>
        <v>0</v>
      </c>
      <c r="T192" s="43">
        <f t="shared" ca="1" si="59"/>
        <v>0</v>
      </c>
      <c r="U192">
        <f t="shared" ca="1" si="60"/>
        <v>0</v>
      </c>
      <c r="V192">
        <f t="shared" ca="1" si="58"/>
        <v>0</v>
      </c>
      <c r="W192">
        <f t="shared" ca="1" si="58"/>
        <v>0</v>
      </c>
      <c r="X192">
        <f t="shared" ca="1" si="58"/>
        <v>0</v>
      </c>
      <c r="Y192">
        <f t="shared" ca="1" si="58"/>
        <v>0</v>
      </c>
      <c r="Z192">
        <f t="shared" ca="1" si="58"/>
        <v>0</v>
      </c>
      <c r="AA192">
        <f t="shared" ca="1" si="58"/>
        <v>0</v>
      </c>
      <c r="AB192">
        <f t="shared" ca="1" si="58"/>
        <v>0</v>
      </c>
      <c r="AC192">
        <f t="shared" ca="1" si="58"/>
        <v>0</v>
      </c>
      <c r="AD192">
        <f t="shared" ca="1" si="58"/>
        <v>0</v>
      </c>
      <c r="AE192">
        <f t="shared" ca="1" si="58"/>
        <v>0</v>
      </c>
      <c r="AF192">
        <f t="shared" ca="1" si="58"/>
        <v>0</v>
      </c>
      <c r="AG192">
        <f t="shared" ca="1" si="58"/>
        <v>0</v>
      </c>
      <c r="AI192" s="40"/>
    </row>
    <row r="193" spans="1:35">
      <c r="A193" s="41">
        <f t="shared" ca="1" si="57"/>
        <v>0</v>
      </c>
      <c r="B193" s="42"/>
      <c r="C193" s="30">
        <f t="shared" ref="C193:C227" ca="1" si="61">T193</f>
        <v>0</v>
      </c>
      <c r="D193" s="30" t="str">
        <f>'Country performance'!B7</f>
        <v>WGI - Voice and Accountability (2020)</v>
      </c>
      <c r="E193" s="41" t="e" cm="1">
        <f t="array" aca="1" ref="E193" ca="1">E$186*INDEX(INDIRECT("country"&amp;"["&amp;E$185&amp; "]"),'Country performance'!$A49)</f>
        <v>#REF!</v>
      </c>
      <c r="F193" s="41" t="e" cm="1">
        <f t="array" aca="1" ref="F193" ca="1">F$186*INDEX(INDIRECT("country"&amp;"["&amp;F$185&amp; "]"),'Country performance'!$A49)</f>
        <v>#REF!</v>
      </c>
      <c r="G193" s="41" t="e" cm="1">
        <f t="array" aca="1" ref="G193" ca="1">G$186*INDEX(INDIRECT("country"&amp;"["&amp;G$185&amp; "]"),'Country performance'!$A49)</f>
        <v>#REF!</v>
      </c>
      <c r="H193" s="41" t="e" cm="1">
        <f t="array" aca="1" ref="H193" ca="1">H$186*INDEX(INDIRECT("country"&amp;"["&amp;H$185&amp; "]"),'Country performance'!$A49)</f>
        <v>#REF!</v>
      </c>
      <c r="I193" s="41" t="e" cm="1">
        <f t="array" aca="1" ref="I193" ca="1">I$186*INDEX(INDIRECT("country"&amp;"["&amp;I$185&amp; "]"),'Country performance'!$A49)</f>
        <v>#REF!</v>
      </c>
      <c r="J193" s="41" t="e" cm="1">
        <f t="array" aca="1" ref="J193" ca="1">J$186*INDEX(INDIRECT("country"&amp;"["&amp;J$185&amp; "]"),'Country performance'!$A49)</f>
        <v>#REF!</v>
      </c>
      <c r="K193" s="41" t="e" cm="1">
        <f t="array" aca="1" ref="K193" ca="1">K$186*INDEX(INDIRECT("country"&amp;"["&amp;K$185&amp; "]"),'Country performance'!$A49)</f>
        <v>#REF!</v>
      </c>
      <c r="L193" s="41" t="e" cm="1">
        <f t="array" aca="1" ref="L193" ca="1">L$186*INDEX(INDIRECT("country"&amp;"["&amp;L$185&amp; "]"),'Country performance'!$A49)</f>
        <v>#REF!</v>
      </c>
      <c r="M193" s="41" t="e" cm="1">
        <f t="array" aca="1" ref="M193" ca="1">M$186*INDEX(INDIRECT("country"&amp;"["&amp;M$185&amp; "]"),'Country performance'!$A49)</f>
        <v>#REF!</v>
      </c>
      <c r="N193" s="41" t="e" cm="1">
        <f t="array" aca="1" ref="N193" ca="1">N$186*INDEX(INDIRECT("country"&amp;"["&amp;N$185&amp; "]"),'Country performance'!$A49)</f>
        <v>#REF!</v>
      </c>
      <c r="O193" s="41" t="e" cm="1">
        <f t="array" aca="1" ref="O193" ca="1">O$186*INDEX(INDIRECT("country"&amp;"["&amp;O$185&amp; "]"),'Country performance'!$A49)</f>
        <v>#REF!</v>
      </c>
      <c r="P193" s="41" t="e" cm="1">
        <f t="array" aca="1" ref="P193" ca="1">P$186*INDEX(INDIRECT("country"&amp;"["&amp;P$185&amp; "]"),'Country performance'!$A49)</f>
        <v>#REF!</v>
      </c>
      <c r="Q193" s="41" t="e" cm="1">
        <f t="array" aca="1" ref="Q193" ca="1">Q$186*INDEX(INDIRECT("country"&amp;"["&amp;Q$185&amp; "]"),'Country performance'!$A49)</f>
        <v>#REF!</v>
      </c>
      <c r="R193" t="s">
        <v>662</v>
      </c>
      <c r="S193" s="36">
        <f t="shared" ca="1" si="55"/>
        <v>0</v>
      </c>
      <c r="T193" s="43">
        <f t="shared" ca="1" si="59"/>
        <v>0</v>
      </c>
      <c r="U193">
        <f t="shared" ca="1" si="60"/>
        <v>0</v>
      </c>
      <c r="V193">
        <f t="shared" ca="1" si="58"/>
        <v>0</v>
      </c>
      <c r="W193">
        <f t="shared" ca="1" si="58"/>
        <v>0</v>
      </c>
      <c r="X193">
        <f t="shared" ca="1" si="58"/>
        <v>0</v>
      </c>
      <c r="Y193">
        <f t="shared" ca="1" si="58"/>
        <v>0</v>
      </c>
      <c r="Z193">
        <f t="shared" ca="1" si="58"/>
        <v>0</v>
      </c>
      <c r="AA193">
        <f t="shared" ca="1" si="58"/>
        <v>0</v>
      </c>
      <c r="AB193">
        <f t="shared" ca="1" si="58"/>
        <v>0</v>
      </c>
      <c r="AC193">
        <f t="shared" ca="1" si="58"/>
        <v>0</v>
      </c>
      <c r="AD193">
        <f t="shared" ca="1" si="58"/>
        <v>0</v>
      </c>
      <c r="AE193">
        <f t="shared" ca="1" si="58"/>
        <v>0</v>
      </c>
      <c r="AF193">
        <f t="shared" ca="1" si="58"/>
        <v>0</v>
      </c>
      <c r="AG193">
        <f t="shared" ca="1" si="58"/>
        <v>0</v>
      </c>
      <c r="AI193" s="40"/>
    </row>
    <row r="194" spans="1:35">
      <c r="A194" s="41">
        <f t="shared" ca="1" si="57"/>
        <v>0</v>
      </c>
      <c r="B194" s="42"/>
      <c r="C194" s="30">
        <f t="shared" ca="1" si="61"/>
        <v>0</v>
      </c>
      <c r="D194" s="30" t="str">
        <f>'Country performance'!B8</f>
        <v>Fragile State Index (2022)</v>
      </c>
      <c r="E194" s="41" t="e" cm="1">
        <f t="array" aca="1" ref="E194" ca="1">E$186*INDEX(INDIRECT("country"&amp;"["&amp;E$185&amp; "]"),'Country performance'!$A50)</f>
        <v>#REF!</v>
      </c>
      <c r="F194" s="41" t="e" cm="1">
        <f t="array" aca="1" ref="F194" ca="1">F$186*INDEX(INDIRECT("country"&amp;"["&amp;F$185&amp; "]"),'Country performance'!$A50)</f>
        <v>#REF!</v>
      </c>
      <c r="G194" s="41" t="e" cm="1">
        <f t="array" aca="1" ref="G194" ca="1">G$186*INDEX(INDIRECT("country"&amp;"["&amp;G$185&amp; "]"),'Country performance'!$A50)</f>
        <v>#REF!</v>
      </c>
      <c r="H194" s="41" t="e" cm="1">
        <f t="array" aca="1" ref="H194" ca="1">H$186*INDEX(INDIRECT("country"&amp;"["&amp;H$185&amp; "]"),'Country performance'!$A50)</f>
        <v>#REF!</v>
      </c>
      <c r="I194" s="41" t="e" cm="1">
        <f t="array" aca="1" ref="I194" ca="1">I$186*INDEX(INDIRECT("country"&amp;"["&amp;I$185&amp; "]"),'Country performance'!$A50)</f>
        <v>#REF!</v>
      </c>
      <c r="J194" s="41" t="e" cm="1">
        <f t="array" aca="1" ref="J194" ca="1">J$186*INDEX(INDIRECT("country"&amp;"["&amp;J$185&amp; "]"),'Country performance'!$A50)</f>
        <v>#REF!</v>
      </c>
      <c r="K194" s="41" t="e" cm="1">
        <f t="array" aca="1" ref="K194" ca="1">K$186*INDEX(INDIRECT("country"&amp;"["&amp;K$185&amp; "]"),'Country performance'!$A50)</f>
        <v>#REF!</v>
      </c>
      <c r="L194" s="41" t="e" cm="1">
        <f t="array" aca="1" ref="L194" ca="1">L$186*INDEX(INDIRECT("country"&amp;"["&amp;L$185&amp; "]"),'Country performance'!$A50)</f>
        <v>#REF!</v>
      </c>
      <c r="M194" s="41" t="e" cm="1">
        <f t="array" aca="1" ref="M194" ca="1">M$186*INDEX(INDIRECT("country"&amp;"["&amp;M$185&amp; "]"),'Country performance'!$A50)</f>
        <v>#REF!</v>
      </c>
      <c r="N194" s="41" t="e" cm="1">
        <f t="array" aca="1" ref="N194" ca="1">N$186*INDEX(INDIRECT("country"&amp;"["&amp;N$185&amp; "]"),'Country performance'!$A50)</f>
        <v>#REF!</v>
      </c>
      <c r="O194" s="41" t="e" cm="1">
        <f t="array" aca="1" ref="O194" ca="1">O$186*INDEX(INDIRECT("country"&amp;"["&amp;O$185&amp; "]"),'Country performance'!$A50)</f>
        <v>#REF!</v>
      </c>
      <c r="P194" s="41" t="e" cm="1">
        <f t="array" aca="1" ref="P194" ca="1">P$186*INDEX(INDIRECT("country"&amp;"["&amp;P$185&amp; "]"),'Country performance'!$A50)</f>
        <v>#REF!</v>
      </c>
      <c r="Q194" s="41" t="e" cm="1">
        <f t="array" aca="1" ref="Q194" ca="1">Q$186*INDEX(INDIRECT("country"&amp;"["&amp;Q$185&amp; "]"),'Country performance'!$A50)</f>
        <v>#REF!</v>
      </c>
      <c r="R194" t="s">
        <v>662</v>
      </c>
      <c r="S194" s="36">
        <f t="shared" ca="1" si="55"/>
        <v>0</v>
      </c>
      <c r="T194" s="43">
        <f t="shared" ca="1" si="59"/>
        <v>0</v>
      </c>
      <c r="U194">
        <f t="shared" ca="1" si="60"/>
        <v>0</v>
      </c>
      <c r="V194">
        <f t="shared" ca="1" si="58"/>
        <v>0</v>
      </c>
      <c r="W194">
        <f t="shared" ca="1" si="58"/>
        <v>0</v>
      </c>
      <c r="X194">
        <f t="shared" ca="1" si="58"/>
        <v>0</v>
      </c>
      <c r="Y194">
        <f t="shared" ca="1" si="58"/>
        <v>0</v>
      </c>
      <c r="Z194">
        <f t="shared" ca="1" si="58"/>
        <v>0</v>
      </c>
      <c r="AA194">
        <f t="shared" ca="1" si="58"/>
        <v>0</v>
      </c>
      <c r="AB194">
        <f t="shared" ca="1" si="58"/>
        <v>0</v>
      </c>
      <c r="AC194">
        <f t="shared" ca="1" si="58"/>
        <v>0</v>
      </c>
      <c r="AD194">
        <f t="shared" ca="1" si="58"/>
        <v>0</v>
      </c>
      <c r="AE194">
        <f t="shared" ca="1" si="58"/>
        <v>0</v>
      </c>
      <c r="AF194">
        <f t="shared" ca="1" si="58"/>
        <v>0</v>
      </c>
      <c r="AG194">
        <f t="shared" ca="1" si="58"/>
        <v>0</v>
      </c>
      <c r="AI194" s="40"/>
    </row>
    <row r="195" spans="1:35">
      <c r="A195" s="41">
        <f t="shared" ca="1" si="57"/>
        <v>0</v>
      </c>
      <c r="B195" s="42"/>
      <c r="C195" s="30">
        <f t="shared" ca="1" si="61"/>
        <v>0</v>
      </c>
      <c r="D195" s="30" t="str">
        <f>'Country performance'!B9</f>
        <v>Policy Perception Index (2021)</v>
      </c>
      <c r="E195" s="41" t="e" cm="1">
        <f t="array" aca="1" ref="E195" ca="1">E$186*INDEX(INDIRECT("country"&amp;"["&amp;E$185&amp; "]"),'Country performance'!$A51)</f>
        <v>#REF!</v>
      </c>
      <c r="F195" s="41" t="e" cm="1">
        <f t="array" aca="1" ref="F195" ca="1">F$186*INDEX(INDIRECT("country"&amp;"["&amp;F$185&amp; "]"),'Country performance'!$A51)</f>
        <v>#REF!</v>
      </c>
      <c r="G195" s="41" t="e" cm="1">
        <f t="array" aca="1" ref="G195" ca="1">G$186*INDEX(INDIRECT("country"&amp;"["&amp;G$185&amp; "]"),'Country performance'!$A51)</f>
        <v>#REF!</v>
      </c>
      <c r="H195" s="41" t="e" cm="1">
        <f t="array" aca="1" ref="H195" ca="1">H$186*INDEX(INDIRECT("country"&amp;"["&amp;H$185&amp; "]"),'Country performance'!$A51)</f>
        <v>#REF!</v>
      </c>
      <c r="I195" s="41" t="e" cm="1">
        <f t="array" aca="1" ref="I195" ca="1">I$186*INDEX(INDIRECT("country"&amp;"["&amp;I$185&amp; "]"),'Country performance'!$A51)</f>
        <v>#REF!</v>
      </c>
      <c r="J195" s="41" t="e" cm="1">
        <f t="array" aca="1" ref="J195" ca="1">J$186*INDEX(INDIRECT("country"&amp;"["&amp;J$185&amp; "]"),'Country performance'!$A51)</f>
        <v>#REF!</v>
      </c>
      <c r="K195" s="41" t="e" cm="1">
        <f t="array" aca="1" ref="K195" ca="1">K$186*INDEX(INDIRECT("country"&amp;"["&amp;K$185&amp; "]"),'Country performance'!$A51)</f>
        <v>#REF!</v>
      </c>
      <c r="L195" s="41" t="e" cm="1">
        <f t="array" aca="1" ref="L195" ca="1">L$186*INDEX(INDIRECT("country"&amp;"["&amp;L$185&amp; "]"),'Country performance'!$A51)</f>
        <v>#REF!</v>
      </c>
      <c r="M195" s="41" t="e" cm="1">
        <f t="array" aca="1" ref="M195" ca="1">M$186*INDEX(INDIRECT("country"&amp;"["&amp;M$185&amp; "]"),'Country performance'!$A51)</f>
        <v>#REF!</v>
      </c>
      <c r="N195" s="41" t="e" cm="1">
        <f t="array" aca="1" ref="N195" ca="1">N$186*INDEX(INDIRECT("country"&amp;"["&amp;N$185&amp; "]"),'Country performance'!$A51)</f>
        <v>#REF!</v>
      </c>
      <c r="O195" s="41" t="e" cm="1">
        <f t="array" aca="1" ref="O195" ca="1">O$186*INDEX(INDIRECT("country"&amp;"["&amp;O$185&amp; "]"),'Country performance'!$A51)</f>
        <v>#REF!</v>
      </c>
      <c r="P195" s="41" t="e" cm="1">
        <f t="array" aca="1" ref="P195" ca="1">P$186*INDEX(INDIRECT("country"&amp;"["&amp;P$185&amp; "]"),'Country performance'!$A51)</f>
        <v>#REF!</v>
      </c>
      <c r="Q195" s="41" t="e" cm="1">
        <f t="array" aca="1" ref="Q195" ca="1">Q$186*INDEX(INDIRECT("country"&amp;"["&amp;Q$185&amp; "]"),'Country performance'!$A51)</f>
        <v>#REF!</v>
      </c>
      <c r="R195" t="s">
        <v>662</v>
      </c>
      <c r="S195" s="36">
        <f t="shared" ca="1" si="55"/>
        <v>0</v>
      </c>
      <c r="T195" s="43">
        <f t="shared" ca="1" si="59"/>
        <v>0</v>
      </c>
      <c r="U195">
        <f t="shared" ca="1" si="60"/>
        <v>0</v>
      </c>
      <c r="V195">
        <f t="shared" ca="1" si="58"/>
        <v>0</v>
      </c>
      <c r="W195">
        <f t="shared" ca="1" si="58"/>
        <v>0</v>
      </c>
      <c r="X195">
        <f t="shared" ca="1" si="58"/>
        <v>0</v>
      </c>
      <c r="Y195">
        <f t="shared" ca="1" si="58"/>
        <v>0</v>
      </c>
      <c r="Z195">
        <f t="shared" ca="1" si="58"/>
        <v>0</v>
      </c>
      <c r="AA195">
        <f t="shared" ca="1" si="58"/>
        <v>0</v>
      </c>
      <c r="AB195">
        <f t="shared" ca="1" si="58"/>
        <v>0</v>
      </c>
      <c r="AC195">
        <f t="shared" ca="1" si="58"/>
        <v>0</v>
      </c>
      <c r="AD195">
        <f t="shared" ca="1" si="58"/>
        <v>0</v>
      </c>
      <c r="AE195">
        <f t="shared" ca="1" si="58"/>
        <v>0</v>
      </c>
      <c r="AF195">
        <f t="shared" ca="1" si="58"/>
        <v>0</v>
      </c>
      <c r="AG195">
        <f t="shared" ca="1" si="58"/>
        <v>0</v>
      </c>
      <c r="AI195" s="40"/>
    </row>
    <row r="196" spans="1:35">
      <c r="A196" s="41">
        <f t="shared" ca="1" si="57"/>
        <v>0</v>
      </c>
      <c r="B196" s="42"/>
      <c r="C196" s="30">
        <f t="shared" ca="1" si="61"/>
        <v>0</v>
      </c>
      <c r="D196" s="30" t="str">
        <f>'Country performance'!B10</f>
        <v>Enabling trade index (2016)</v>
      </c>
      <c r="E196" s="41" t="e" cm="1">
        <f t="array" aca="1" ref="E196" ca="1">E$186*INDEX(INDIRECT("country"&amp;"["&amp;E$185&amp; "]"),'Country performance'!$A52)</f>
        <v>#REF!</v>
      </c>
      <c r="F196" s="41" t="e" cm="1">
        <f t="array" aca="1" ref="F196" ca="1">F$186*INDEX(INDIRECT("country"&amp;"["&amp;F$185&amp; "]"),'Country performance'!$A52)</f>
        <v>#REF!</v>
      </c>
      <c r="G196" s="41" t="e" cm="1">
        <f t="array" aca="1" ref="G196" ca="1">G$186*INDEX(INDIRECT("country"&amp;"["&amp;G$185&amp; "]"),'Country performance'!$A52)</f>
        <v>#REF!</v>
      </c>
      <c r="H196" s="41" t="e" cm="1">
        <f t="array" aca="1" ref="H196" ca="1">H$186*INDEX(INDIRECT("country"&amp;"["&amp;H$185&amp; "]"),'Country performance'!$A52)</f>
        <v>#REF!</v>
      </c>
      <c r="I196" s="41" t="e" cm="1">
        <f t="array" aca="1" ref="I196" ca="1">I$186*INDEX(INDIRECT("country"&amp;"["&amp;I$185&amp; "]"),'Country performance'!$A52)</f>
        <v>#REF!</v>
      </c>
      <c r="J196" s="41" t="e" cm="1">
        <f t="array" aca="1" ref="J196" ca="1">J$186*INDEX(INDIRECT("country"&amp;"["&amp;J$185&amp; "]"),'Country performance'!$A52)</f>
        <v>#REF!</v>
      </c>
      <c r="K196" s="41" t="e" cm="1">
        <f t="array" aca="1" ref="K196" ca="1">K$186*INDEX(INDIRECT("country"&amp;"["&amp;K$185&amp; "]"),'Country performance'!$A52)</f>
        <v>#REF!</v>
      </c>
      <c r="L196" s="41" t="e" cm="1">
        <f t="array" aca="1" ref="L196" ca="1">L$186*INDEX(INDIRECT("country"&amp;"["&amp;L$185&amp; "]"),'Country performance'!$A52)</f>
        <v>#REF!</v>
      </c>
      <c r="M196" s="41" t="e" cm="1">
        <f t="array" aca="1" ref="M196" ca="1">M$186*INDEX(INDIRECT("country"&amp;"["&amp;M$185&amp; "]"),'Country performance'!$A52)</f>
        <v>#REF!</v>
      </c>
      <c r="N196" s="41" t="e" cm="1">
        <f t="array" aca="1" ref="N196" ca="1">N$186*INDEX(INDIRECT("country"&amp;"["&amp;N$185&amp; "]"),'Country performance'!$A52)</f>
        <v>#REF!</v>
      </c>
      <c r="O196" s="41" t="e" cm="1">
        <f t="array" aca="1" ref="O196" ca="1">O$186*INDEX(INDIRECT("country"&amp;"["&amp;O$185&amp; "]"),'Country performance'!$A52)</f>
        <v>#REF!</v>
      </c>
      <c r="P196" s="41" t="e" cm="1">
        <f t="array" aca="1" ref="P196" ca="1">P$186*INDEX(INDIRECT("country"&amp;"["&amp;P$185&amp; "]"),'Country performance'!$A52)</f>
        <v>#REF!</v>
      </c>
      <c r="Q196" s="41" t="e" cm="1">
        <f t="array" aca="1" ref="Q196" ca="1">Q$186*INDEX(INDIRECT("country"&amp;"["&amp;Q$185&amp; "]"),'Country performance'!$A52)</f>
        <v>#REF!</v>
      </c>
      <c r="R196" t="s">
        <v>662</v>
      </c>
      <c r="S196" s="36">
        <f t="shared" ca="1" si="55"/>
        <v>0</v>
      </c>
      <c r="T196" s="43">
        <f t="shared" ca="1" si="59"/>
        <v>0</v>
      </c>
      <c r="U196">
        <f t="shared" ca="1" si="60"/>
        <v>0</v>
      </c>
      <c r="V196">
        <f t="shared" ca="1" si="58"/>
        <v>0</v>
      </c>
      <c r="W196">
        <f t="shared" ca="1" si="58"/>
        <v>0</v>
      </c>
      <c r="X196">
        <f t="shared" ca="1" si="58"/>
        <v>0</v>
      </c>
      <c r="Y196">
        <f t="shared" ca="1" si="58"/>
        <v>0</v>
      </c>
      <c r="Z196">
        <f t="shared" ca="1" si="58"/>
        <v>0</v>
      </c>
      <c r="AA196">
        <f t="shared" ca="1" si="58"/>
        <v>0</v>
      </c>
      <c r="AB196">
        <f t="shared" ca="1" si="58"/>
        <v>0</v>
      </c>
      <c r="AC196">
        <f t="shared" ca="1" si="58"/>
        <v>0</v>
      </c>
      <c r="AD196">
        <f t="shared" ca="1" si="58"/>
        <v>0</v>
      </c>
      <c r="AE196">
        <f t="shared" ca="1" si="58"/>
        <v>0</v>
      </c>
      <c r="AF196">
        <f t="shared" ca="1" si="58"/>
        <v>0</v>
      </c>
      <c r="AG196">
        <f t="shared" ca="1" si="58"/>
        <v>0</v>
      </c>
      <c r="AI196" s="40"/>
    </row>
    <row r="197" spans="1:35">
      <c r="A197" s="41">
        <f t="shared" ca="1" si="57"/>
        <v>0</v>
      </c>
      <c r="B197" s="42"/>
      <c r="C197" s="30">
        <f t="shared" ca="1" si="61"/>
        <v>0</v>
      </c>
      <c r="D197" s="30" t="str">
        <f>'Country performance'!B11</f>
        <v>Environmental Performance Index (2024)</v>
      </c>
      <c r="E197" s="41" t="e" cm="1">
        <f t="array" aca="1" ref="E197" ca="1">E$186*INDEX(INDIRECT("country"&amp;"["&amp;E$185&amp; "]"),'Country performance'!$A53)</f>
        <v>#REF!</v>
      </c>
      <c r="F197" s="41" t="e" cm="1">
        <f t="array" aca="1" ref="F197" ca="1">F$186*INDEX(INDIRECT("country"&amp;"["&amp;F$185&amp; "]"),'Country performance'!$A53)</f>
        <v>#REF!</v>
      </c>
      <c r="G197" s="41" t="e" cm="1">
        <f t="array" aca="1" ref="G197" ca="1">G$186*INDEX(INDIRECT("country"&amp;"["&amp;G$185&amp; "]"),'Country performance'!$A53)</f>
        <v>#REF!</v>
      </c>
      <c r="H197" s="41" t="e" cm="1">
        <f t="array" aca="1" ref="H197" ca="1">H$186*INDEX(INDIRECT("country"&amp;"["&amp;H$185&amp; "]"),'Country performance'!$A53)</f>
        <v>#REF!</v>
      </c>
      <c r="I197" s="41" t="e" cm="1">
        <f t="array" aca="1" ref="I197" ca="1">I$186*INDEX(INDIRECT("country"&amp;"["&amp;I$185&amp; "]"),'Country performance'!$A53)</f>
        <v>#REF!</v>
      </c>
      <c r="J197" s="41" t="e" cm="1">
        <f t="array" aca="1" ref="J197" ca="1">J$186*INDEX(INDIRECT("country"&amp;"["&amp;J$185&amp; "]"),'Country performance'!$A53)</f>
        <v>#REF!</v>
      </c>
      <c r="K197" s="41" t="e" cm="1">
        <f t="array" aca="1" ref="K197" ca="1">K$186*INDEX(INDIRECT("country"&amp;"["&amp;K$185&amp; "]"),'Country performance'!$A53)</f>
        <v>#REF!</v>
      </c>
      <c r="L197" s="41" t="e" cm="1">
        <f t="array" aca="1" ref="L197" ca="1">L$186*INDEX(INDIRECT("country"&amp;"["&amp;L$185&amp; "]"),'Country performance'!$A53)</f>
        <v>#REF!</v>
      </c>
      <c r="M197" s="41" t="e" cm="1">
        <f t="array" aca="1" ref="M197" ca="1">M$186*INDEX(INDIRECT("country"&amp;"["&amp;M$185&amp; "]"),'Country performance'!$A53)</f>
        <v>#REF!</v>
      </c>
      <c r="N197" s="41" t="e" cm="1">
        <f t="array" aca="1" ref="N197" ca="1">N$186*INDEX(INDIRECT("country"&amp;"["&amp;N$185&amp; "]"),'Country performance'!$A53)</f>
        <v>#REF!</v>
      </c>
      <c r="O197" s="41" t="e" cm="1">
        <f t="array" aca="1" ref="O197" ca="1">O$186*INDEX(INDIRECT("country"&amp;"["&amp;O$185&amp; "]"),'Country performance'!$A53)</f>
        <v>#REF!</v>
      </c>
      <c r="P197" s="41" t="e" cm="1">
        <f t="array" aca="1" ref="P197" ca="1">P$186*INDEX(INDIRECT("country"&amp;"["&amp;P$185&amp; "]"),'Country performance'!$A53)</f>
        <v>#REF!</v>
      </c>
      <c r="Q197" s="41" t="e" cm="1">
        <f t="array" aca="1" ref="Q197" ca="1">Q$186*INDEX(INDIRECT("country"&amp;"["&amp;Q$185&amp; "]"),'Country performance'!$A53)</f>
        <v>#REF!</v>
      </c>
      <c r="R197" t="s">
        <v>662</v>
      </c>
      <c r="S197" s="36">
        <f t="shared" ca="1" si="55"/>
        <v>0</v>
      </c>
      <c r="T197" s="43">
        <f t="shared" ca="1" si="59"/>
        <v>0</v>
      </c>
      <c r="U197">
        <f t="shared" ca="1" si="60"/>
        <v>0</v>
      </c>
      <c r="V197">
        <f t="shared" ca="1" si="58"/>
        <v>0</v>
      </c>
      <c r="W197">
        <f t="shared" ca="1" si="58"/>
        <v>0</v>
      </c>
      <c r="X197">
        <f t="shared" ca="1" si="58"/>
        <v>0</v>
      </c>
      <c r="Y197">
        <f t="shared" ca="1" si="58"/>
        <v>0</v>
      </c>
      <c r="Z197">
        <f t="shared" ca="1" si="58"/>
        <v>0</v>
      </c>
      <c r="AA197">
        <f t="shared" ca="1" si="58"/>
        <v>0</v>
      </c>
      <c r="AB197">
        <f t="shared" ca="1" si="58"/>
        <v>0</v>
      </c>
      <c r="AC197">
        <f t="shared" ca="1" si="58"/>
        <v>0</v>
      </c>
      <c r="AD197">
        <f t="shared" ca="1" si="58"/>
        <v>0</v>
      </c>
      <c r="AE197">
        <f t="shared" ca="1" si="58"/>
        <v>0</v>
      </c>
      <c r="AF197">
        <f t="shared" ca="1" si="58"/>
        <v>0</v>
      </c>
      <c r="AG197">
        <f t="shared" ca="1" si="58"/>
        <v>0</v>
      </c>
      <c r="AI197" s="40"/>
    </row>
    <row r="198" spans="1:35">
      <c r="A198" s="41">
        <f t="shared" ca="1" si="57"/>
        <v>0</v>
      </c>
      <c r="B198" s="42"/>
      <c r="C198" s="30">
        <f t="shared" ca="1" si="61"/>
        <v>0</v>
      </c>
      <c r="D198" s="30" t="str">
        <f>'Country performance'!B12</f>
        <v>Child labour (% ages 5-17) (2010-2019)</v>
      </c>
      <c r="E198" s="41" t="e" cm="1">
        <f t="array" aca="1" ref="E198" ca="1">E$186*INDEX(INDIRECT("country"&amp;"["&amp;E$185&amp; "]"),'Country performance'!$A54)</f>
        <v>#REF!</v>
      </c>
      <c r="F198" s="41" t="e" cm="1">
        <f t="array" aca="1" ref="F198" ca="1">F$186*INDEX(INDIRECT("country"&amp;"["&amp;F$185&amp; "]"),'Country performance'!$A54)</f>
        <v>#REF!</v>
      </c>
      <c r="G198" s="41" t="e" cm="1">
        <f t="array" aca="1" ref="G198" ca="1">G$186*INDEX(INDIRECT("country"&amp;"["&amp;G$185&amp; "]"),'Country performance'!$A54)</f>
        <v>#REF!</v>
      </c>
      <c r="H198" s="41" t="e" cm="1">
        <f t="array" aca="1" ref="H198" ca="1">H$186*INDEX(INDIRECT("country"&amp;"["&amp;H$185&amp; "]"),'Country performance'!$A54)</f>
        <v>#REF!</v>
      </c>
      <c r="I198" s="41" t="e" cm="1">
        <f t="array" aca="1" ref="I198" ca="1">I$186*INDEX(INDIRECT("country"&amp;"["&amp;I$185&amp; "]"),'Country performance'!$A54)</f>
        <v>#REF!</v>
      </c>
      <c r="J198" s="41" t="e" cm="1">
        <f t="array" aca="1" ref="J198" ca="1">J$186*INDEX(INDIRECT("country"&amp;"["&amp;J$185&amp; "]"),'Country performance'!$A54)</f>
        <v>#REF!</v>
      </c>
      <c r="K198" s="41" t="e" cm="1">
        <f t="array" aca="1" ref="K198" ca="1">K$186*INDEX(INDIRECT("country"&amp;"["&amp;K$185&amp; "]"),'Country performance'!$A54)</f>
        <v>#REF!</v>
      </c>
      <c r="L198" s="41" t="e" cm="1">
        <f t="array" aca="1" ref="L198" ca="1">L$186*INDEX(INDIRECT("country"&amp;"["&amp;L$185&amp; "]"),'Country performance'!$A54)</f>
        <v>#REF!</v>
      </c>
      <c r="M198" s="41" t="e" cm="1">
        <f t="array" aca="1" ref="M198" ca="1">M$186*INDEX(INDIRECT("country"&amp;"["&amp;M$185&amp; "]"),'Country performance'!$A54)</f>
        <v>#REF!</v>
      </c>
      <c r="N198" s="41" t="e" cm="1">
        <f t="array" aca="1" ref="N198" ca="1">N$186*INDEX(INDIRECT("country"&amp;"["&amp;N$185&amp; "]"),'Country performance'!$A54)</f>
        <v>#REF!</v>
      </c>
      <c r="O198" s="41" t="e" cm="1">
        <f t="array" aca="1" ref="O198" ca="1">O$186*INDEX(INDIRECT("country"&amp;"["&amp;O$185&amp; "]"),'Country performance'!$A54)</f>
        <v>#REF!</v>
      </c>
      <c r="P198" s="41" t="e" cm="1">
        <f t="array" aca="1" ref="P198" ca="1">P$186*INDEX(INDIRECT("country"&amp;"["&amp;P$185&amp; "]"),'Country performance'!$A54)</f>
        <v>#REF!</v>
      </c>
      <c r="Q198" s="41" t="e" cm="1">
        <f t="array" aca="1" ref="Q198" ca="1">Q$186*INDEX(INDIRECT("country"&amp;"["&amp;Q$185&amp; "]"),'Country performance'!$A54)</f>
        <v>#REF!</v>
      </c>
      <c r="R198" t="s">
        <v>662</v>
      </c>
      <c r="S198" s="36">
        <f t="shared" ca="1" si="55"/>
        <v>0</v>
      </c>
      <c r="T198" s="43">
        <f t="shared" ca="1" si="59"/>
        <v>0</v>
      </c>
      <c r="U198">
        <f t="shared" ca="1" si="60"/>
        <v>0</v>
      </c>
      <c r="V198">
        <f t="shared" ca="1" si="58"/>
        <v>0</v>
      </c>
      <c r="W198">
        <f t="shared" ca="1" si="58"/>
        <v>0</v>
      </c>
      <c r="X198">
        <f t="shared" ca="1" si="58"/>
        <v>0</v>
      </c>
      <c r="Y198">
        <f t="shared" ca="1" si="58"/>
        <v>0</v>
      </c>
      <c r="Z198">
        <f t="shared" ca="1" si="58"/>
        <v>0</v>
      </c>
      <c r="AA198">
        <f t="shared" ca="1" si="58"/>
        <v>0</v>
      </c>
      <c r="AB198">
        <f t="shared" ca="1" si="58"/>
        <v>0</v>
      </c>
      <c r="AC198">
        <f t="shared" ca="1" si="58"/>
        <v>0</v>
      </c>
      <c r="AD198">
        <f t="shared" ca="1" si="58"/>
        <v>0</v>
      </c>
      <c r="AE198">
        <f t="shared" ca="1" si="58"/>
        <v>0</v>
      </c>
      <c r="AF198">
        <f t="shared" ca="1" si="58"/>
        <v>0</v>
      </c>
      <c r="AG198">
        <f t="shared" ca="1" si="58"/>
        <v>0</v>
      </c>
      <c r="AI198" s="40"/>
    </row>
    <row r="199" spans="1:35">
      <c r="A199" s="41">
        <f t="shared" ca="1" si="57"/>
        <v>0</v>
      </c>
      <c r="B199" s="42"/>
      <c r="C199" s="30">
        <f t="shared" ca="1" si="61"/>
        <v>0</v>
      </c>
      <c r="D199" s="30" t="str">
        <f>'Country performance'!B13</f>
        <v>Global Peace Index (2022)</v>
      </c>
      <c r="E199" s="41" t="e" cm="1">
        <f t="array" aca="1" ref="E199" ca="1">E$186*INDEX(INDIRECT("country"&amp;"["&amp;E$185&amp; "]"),'Country performance'!$A55)</f>
        <v>#REF!</v>
      </c>
      <c r="F199" s="41" t="e" cm="1">
        <f t="array" aca="1" ref="F199" ca="1">F$186*INDEX(INDIRECT("country"&amp;"["&amp;F$185&amp; "]"),'Country performance'!$A55)</f>
        <v>#REF!</v>
      </c>
      <c r="G199" s="41" t="e" cm="1">
        <f t="array" aca="1" ref="G199" ca="1">G$186*INDEX(INDIRECT("country"&amp;"["&amp;G$185&amp; "]"),'Country performance'!$A55)</f>
        <v>#REF!</v>
      </c>
      <c r="H199" s="41" t="e" cm="1">
        <f t="array" aca="1" ref="H199" ca="1">H$186*INDEX(INDIRECT("country"&amp;"["&amp;H$185&amp; "]"),'Country performance'!$A55)</f>
        <v>#REF!</v>
      </c>
      <c r="I199" s="41" t="e" cm="1">
        <f t="array" aca="1" ref="I199" ca="1">I$186*INDEX(INDIRECT("country"&amp;"["&amp;I$185&amp; "]"),'Country performance'!$A55)</f>
        <v>#REF!</v>
      </c>
      <c r="J199" s="41" t="e" cm="1">
        <f t="array" aca="1" ref="J199" ca="1">J$186*INDEX(INDIRECT("country"&amp;"["&amp;J$185&amp; "]"),'Country performance'!$A55)</f>
        <v>#REF!</v>
      </c>
      <c r="K199" s="41" t="e" cm="1">
        <f t="array" aca="1" ref="K199" ca="1">K$186*INDEX(INDIRECT("country"&amp;"["&amp;K$185&amp; "]"),'Country performance'!$A55)</f>
        <v>#REF!</v>
      </c>
      <c r="L199" s="41" t="e" cm="1">
        <f t="array" aca="1" ref="L199" ca="1">L$186*INDEX(INDIRECT("country"&amp;"["&amp;L$185&amp; "]"),'Country performance'!$A55)</f>
        <v>#REF!</v>
      </c>
      <c r="M199" s="41" t="e" cm="1">
        <f t="array" aca="1" ref="M199" ca="1">M$186*INDEX(INDIRECT("country"&amp;"["&amp;M$185&amp; "]"),'Country performance'!$A55)</f>
        <v>#REF!</v>
      </c>
      <c r="N199" s="41" t="e" cm="1">
        <f t="array" aca="1" ref="N199" ca="1">N$186*INDEX(INDIRECT("country"&amp;"["&amp;N$185&amp; "]"),'Country performance'!$A55)</f>
        <v>#REF!</v>
      </c>
      <c r="O199" s="41" t="e" cm="1">
        <f t="array" aca="1" ref="O199" ca="1">O$186*INDEX(INDIRECT("country"&amp;"["&amp;O$185&amp; "]"),'Country performance'!$A55)</f>
        <v>#REF!</v>
      </c>
      <c r="P199" s="41" t="e" cm="1">
        <f t="array" aca="1" ref="P199" ca="1">P$186*INDEX(INDIRECT("country"&amp;"["&amp;P$185&amp; "]"),'Country performance'!$A55)</f>
        <v>#REF!</v>
      </c>
      <c r="Q199" s="41" t="e" cm="1">
        <f t="array" aca="1" ref="Q199" ca="1">Q$186*INDEX(INDIRECT("country"&amp;"["&amp;Q$185&amp; "]"),'Country performance'!$A55)</f>
        <v>#REF!</v>
      </c>
      <c r="R199" t="s">
        <v>662</v>
      </c>
      <c r="S199" s="36">
        <f t="shared" ca="1" si="55"/>
        <v>0</v>
      </c>
      <c r="T199" s="43">
        <f t="shared" ca="1" si="59"/>
        <v>0</v>
      </c>
      <c r="U199">
        <f t="shared" ca="1" si="60"/>
        <v>0</v>
      </c>
      <c r="V199">
        <f t="shared" ca="1" si="58"/>
        <v>0</v>
      </c>
      <c r="W199">
        <f t="shared" ca="1" si="58"/>
        <v>0</v>
      </c>
      <c r="X199">
        <f t="shared" ca="1" si="58"/>
        <v>0</v>
      </c>
      <c r="Y199">
        <f t="shared" ca="1" si="58"/>
        <v>0</v>
      </c>
      <c r="Z199">
        <f t="shared" ca="1" si="58"/>
        <v>0</v>
      </c>
      <c r="AA199">
        <f t="shared" ca="1" si="58"/>
        <v>0</v>
      </c>
      <c r="AB199">
        <f t="shared" ca="1" si="58"/>
        <v>0</v>
      </c>
      <c r="AC199">
        <f t="shared" ca="1" si="58"/>
        <v>0</v>
      </c>
      <c r="AD199">
        <f t="shared" ca="1" si="58"/>
        <v>0</v>
      </c>
      <c r="AE199">
        <f t="shared" ca="1" si="58"/>
        <v>0</v>
      </c>
      <c r="AF199">
        <f t="shared" ca="1" si="58"/>
        <v>0</v>
      </c>
      <c r="AG199">
        <f t="shared" ca="1" si="58"/>
        <v>0</v>
      </c>
      <c r="AI199" s="40"/>
    </row>
    <row r="200" spans="1:35">
      <c r="A200" s="41">
        <f t="shared" ca="1" si="57"/>
        <v>0</v>
      </c>
      <c r="B200" s="42"/>
      <c r="C200" s="30">
        <f t="shared" ca="1" si="61"/>
        <v>0</v>
      </c>
      <c r="D200" s="30" t="str">
        <f>'Country performance'!B14</f>
        <v>Corruption Perceptions Index CPI (2021)</v>
      </c>
      <c r="E200" s="41" t="e" cm="1">
        <f t="array" aca="1" ref="E200" ca="1">E$186*INDEX(INDIRECT("country"&amp;"["&amp;E$185&amp; "]"),'Country performance'!$A56)</f>
        <v>#REF!</v>
      </c>
      <c r="F200" s="41" t="e" cm="1">
        <f t="array" aca="1" ref="F200" ca="1">F$186*INDEX(INDIRECT("country"&amp;"["&amp;F$185&amp; "]"),'Country performance'!$A56)</f>
        <v>#REF!</v>
      </c>
      <c r="G200" s="41" t="e" cm="1">
        <f t="array" aca="1" ref="G200" ca="1">G$186*INDEX(INDIRECT("country"&amp;"["&amp;G$185&amp; "]"),'Country performance'!$A56)</f>
        <v>#REF!</v>
      </c>
      <c r="H200" s="41" t="e" cm="1">
        <f t="array" aca="1" ref="H200" ca="1">H$186*INDEX(INDIRECT("country"&amp;"["&amp;H$185&amp; "]"),'Country performance'!$A56)</f>
        <v>#REF!</v>
      </c>
      <c r="I200" s="41" t="e" cm="1">
        <f t="array" aca="1" ref="I200" ca="1">I$186*INDEX(INDIRECT("country"&amp;"["&amp;I$185&amp; "]"),'Country performance'!$A56)</f>
        <v>#REF!</v>
      </c>
      <c r="J200" s="41" t="e" cm="1">
        <f t="array" aca="1" ref="J200" ca="1">J$186*INDEX(INDIRECT("country"&amp;"["&amp;J$185&amp; "]"),'Country performance'!$A56)</f>
        <v>#REF!</v>
      </c>
      <c r="K200" s="41" t="e" cm="1">
        <f t="array" aca="1" ref="K200" ca="1">K$186*INDEX(INDIRECT("country"&amp;"["&amp;K$185&amp; "]"),'Country performance'!$A56)</f>
        <v>#REF!</v>
      </c>
      <c r="L200" s="41" t="e" cm="1">
        <f t="array" aca="1" ref="L200" ca="1">L$186*INDEX(INDIRECT("country"&amp;"["&amp;L$185&amp; "]"),'Country performance'!$A56)</f>
        <v>#REF!</v>
      </c>
      <c r="M200" s="41" t="e" cm="1">
        <f t="array" aca="1" ref="M200" ca="1">M$186*INDEX(INDIRECT("country"&amp;"["&amp;M$185&amp; "]"),'Country performance'!$A56)</f>
        <v>#REF!</v>
      </c>
      <c r="N200" s="41" t="e" cm="1">
        <f t="array" aca="1" ref="N200" ca="1">N$186*INDEX(INDIRECT("country"&amp;"["&amp;N$185&amp; "]"),'Country performance'!$A56)</f>
        <v>#REF!</v>
      </c>
      <c r="O200" s="41" t="e" cm="1">
        <f t="array" aca="1" ref="O200" ca="1">O$186*INDEX(INDIRECT("country"&amp;"["&amp;O$185&amp; "]"),'Country performance'!$A56)</f>
        <v>#REF!</v>
      </c>
      <c r="P200" s="41" t="e" cm="1">
        <f t="array" aca="1" ref="P200" ca="1">P$186*INDEX(INDIRECT("country"&amp;"["&amp;P$185&amp; "]"),'Country performance'!$A56)</f>
        <v>#REF!</v>
      </c>
      <c r="Q200" s="41" t="e" cm="1">
        <f t="array" aca="1" ref="Q200" ca="1">Q$186*INDEX(INDIRECT("country"&amp;"["&amp;Q$185&amp; "]"),'Country performance'!$A56)</f>
        <v>#REF!</v>
      </c>
      <c r="R200" t="s">
        <v>662</v>
      </c>
      <c r="S200" s="36">
        <f t="shared" ca="1" si="55"/>
        <v>0</v>
      </c>
      <c r="T200" s="43">
        <f t="shared" ca="1" si="59"/>
        <v>0</v>
      </c>
      <c r="U200">
        <f t="shared" ca="1" si="60"/>
        <v>0</v>
      </c>
      <c r="V200">
        <f t="shared" ca="1" si="58"/>
        <v>0</v>
      </c>
      <c r="W200">
        <f t="shared" ca="1" si="58"/>
        <v>0</v>
      </c>
      <c r="X200">
        <f t="shared" ca="1" si="58"/>
        <v>0</v>
      </c>
      <c r="Y200">
        <f t="shared" ca="1" si="58"/>
        <v>0</v>
      </c>
      <c r="Z200">
        <f t="shared" ca="1" si="58"/>
        <v>0</v>
      </c>
      <c r="AA200">
        <f t="shared" ca="1" si="58"/>
        <v>0</v>
      </c>
      <c r="AB200">
        <f t="shared" ca="1" si="58"/>
        <v>0</v>
      </c>
      <c r="AC200">
        <f t="shared" ca="1" si="58"/>
        <v>0</v>
      </c>
      <c r="AD200">
        <f t="shared" ca="1" si="58"/>
        <v>0</v>
      </c>
      <c r="AE200">
        <f t="shared" ca="1" si="58"/>
        <v>0</v>
      </c>
      <c r="AF200">
        <f t="shared" ca="1" si="58"/>
        <v>0</v>
      </c>
      <c r="AG200">
        <f t="shared" ca="1" si="58"/>
        <v>0</v>
      </c>
      <c r="AI200" s="40"/>
    </row>
    <row r="201" spans="1:35">
      <c r="A201" s="41">
        <f t="shared" ca="1" si="57"/>
        <v>0</v>
      </c>
      <c r="B201" s="42"/>
      <c r="C201" s="30">
        <f t="shared" ca="1" si="61"/>
        <v>0</v>
      </c>
      <c r="D201" s="30" t="str">
        <f>'Country performance'!B15</f>
        <v>Human Development Index HDI (2019)</v>
      </c>
      <c r="E201" s="41" t="e" cm="1">
        <f t="array" aca="1" ref="E201" ca="1">E$186*INDEX(INDIRECT("country"&amp;"["&amp;E$185&amp; "]"),'Country performance'!$A57)</f>
        <v>#REF!</v>
      </c>
      <c r="F201" s="41" t="e" cm="1">
        <f t="array" aca="1" ref="F201" ca="1">F$186*INDEX(INDIRECT("country"&amp;"["&amp;F$185&amp; "]"),'Country performance'!$A57)</f>
        <v>#REF!</v>
      </c>
      <c r="G201" s="41" t="e" cm="1">
        <f t="array" aca="1" ref="G201" ca="1">G$186*INDEX(INDIRECT("country"&amp;"["&amp;G$185&amp; "]"),'Country performance'!$A57)</f>
        <v>#REF!</v>
      </c>
      <c r="H201" s="41" t="e" cm="1">
        <f t="array" aca="1" ref="H201" ca="1">H$186*INDEX(INDIRECT("country"&amp;"["&amp;H$185&amp; "]"),'Country performance'!$A57)</f>
        <v>#REF!</v>
      </c>
      <c r="I201" s="41" t="e" cm="1">
        <f t="array" aca="1" ref="I201" ca="1">I$186*INDEX(INDIRECT("country"&amp;"["&amp;I$185&amp; "]"),'Country performance'!$A57)</f>
        <v>#REF!</v>
      </c>
      <c r="J201" s="41" t="e" cm="1">
        <f t="array" aca="1" ref="J201" ca="1">J$186*INDEX(INDIRECT("country"&amp;"["&amp;J$185&amp; "]"),'Country performance'!$A57)</f>
        <v>#REF!</v>
      </c>
      <c r="K201" s="41" t="e" cm="1">
        <f t="array" aca="1" ref="K201" ca="1">K$186*INDEX(INDIRECT("country"&amp;"["&amp;K$185&amp; "]"),'Country performance'!$A57)</f>
        <v>#REF!</v>
      </c>
      <c r="L201" s="41" t="e" cm="1">
        <f t="array" aca="1" ref="L201" ca="1">L$186*INDEX(INDIRECT("country"&amp;"["&amp;L$185&amp; "]"),'Country performance'!$A57)</f>
        <v>#REF!</v>
      </c>
      <c r="M201" s="41" t="e" cm="1">
        <f t="array" aca="1" ref="M201" ca="1">M$186*INDEX(INDIRECT("country"&amp;"["&amp;M$185&amp; "]"),'Country performance'!$A57)</f>
        <v>#REF!</v>
      </c>
      <c r="N201" s="41" t="e" cm="1">
        <f t="array" aca="1" ref="N201" ca="1">N$186*INDEX(INDIRECT("country"&amp;"["&amp;N$185&amp; "]"),'Country performance'!$A57)</f>
        <v>#REF!</v>
      </c>
      <c r="O201" s="41" t="e" cm="1">
        <f t="array" aca="1" ref="O201" ca="1">O$186*INDEX(INDIRECT("country"&amp;"["&amp;O$185&amp; "]"),'Country performance'!$A57)</f>
        <v>#REF!</v>
      </c>
      <c r="P201" s="41" t="e" cm="1">
        <f t="array" aca="1" ref="P201" ca="1">P$186*INDEX(INDIRECT("country"&amp;"["&amp;P$185&amp; "]"),'Country performance'!$A57)</f>
        <v>#REF!</v>
      </c>
      <c r="Q201" s="41" t="e" cm="1">
        <f t="array" aca="1" ref="Q201" ca="1">Q$186*INDEX(INDIRECT("country"&amp;"["&amp;Q$185&amp; "]"),'Country performance'!$A57)</f>
        <v>#REF!</v>
      </c>
      <c r="R201" t="s">
        <v>662</v>
      </c>
      <c r="S201" s="36">
        <f t="shared" ca="1" si="55"/>
        <v>0</v>
      </c>
      <c r="T201" s="43">
        <f t="shared" ca="1" si="59"/>
        <v>0</v>
      </c>
      <c r="U201">
        <f t="shared" ca="1" si="60"/>
        <v>0</v>
      </c>
      <c r="V201">
        <f t="shared" ca="1" si="58"/>
        <v>0</v>
      </c>
      <c r="W201">
        <f t="shared" ca="1" si="58"/>
        <v>0</v>
      </c>
      <c r="X201">
        <f t="shared" ca="1" si="58"/>
        <v>0</v>
      </c>
      <c r="Y201">
        <f t="shared" ca="1" si="58"/>
        <v>0</v>
      </c>
      <c r="Z201">
        <f t="shared" ca="1" si="58"/>
        <v>0</v>
      </c>
      <c r="AA201">
        <f t="shared" ca="1" si="58"/>
        <v>0</v>
      </c>
      <c r="AB201">
        <f t="shared" ca="1" si="58"/>
        <v>0</v>
      </c>
      <c r="AC201">
        <f t="shared" ca="1" si="58"/>
        <v>0</v>
      </c>
      <c r="AD201">
        <f t="shared" ca="1" si="58"/>
        <v>0</v>
      </c>
      <c r="AE201">
        <f t="shared" ca="1" si="58"/>
        <v>0</v>
      </c>
      <c r="AF201">
        <f t="shared" ca="1" si="58"/>
        <v>0</v>
      </c>
      <c r="AG201">
        <f t="shared" ca="1" si="58"/>
        <v>0</v>
      </c>
      <c r="AI201" s="40"/>
    </row>
    <row r="202" spans="1:35">
      <c r="A202" s="41">
        <f ca="1">_xlfn.AGGREGATE(9,6,E202:Q202)</f>
        <v>0</v>
      </c>
      <c r="B202" s="42"/>
      <c r="C202" s="30">
        <f t="shared" ca="1" si="61"/>
        <v>0</v>
      </c>
      <c r="D202" s="30" t="str">
        <f>'Country performance'!B16</f>
        <v>Natural disaster Index (NDI) (2013)</v>
      </c>
      <c r="E202" s="41" t="e" cm="1">
        <f t="array" aca="1" ref="E202" ca="1">E$186*INDEX(INDIRECT("country"&amp;"["&amp;E$185&amp; "]"),'Country performance'!$A58)</f>
        <v>#REF!</v>
      </c>
      <c r="F202" s="41" t="e" cm="1">
        <f t="array" aca="1" ref="F202" ca="1">F$186*INDEX(INDIRECT("country"&amp;"["&amp;F$185&amp; "]"),'Country performance'!$A58)</f>
        <v>#REF!</v>
      </c>
      <c r="G202" s="41" t="e" cm="1">
        <f t="array" aca="1" ref="G202" ca="1">G$186*INDEX(INDIRECT("country"&amp;"["&amp;G$185&amp; "]"),'Country performance'!$A58)</f>
        <v>#REF!</v>
      </c>
      <c r="H202" s="41" t="e" cm="1">
        <f t="array" aca="1" ref="H202" ca="1">H$186*INDEX(INDIRECT("country"&amp;"["&amp;H$185&amp; "]"),'Country performance'!$A58)</f>
        <v>#REF!</v>
      </c>
      <c r="I202" s="41" t="e" cm="1">
        <f t="array" aca="1" ref="I202" ca="1">I$186*INDEX(INDIRECT("country"&amp;"["&amp;I$185&amp; "]"),'Country performance'!$A58)</f>
        <v>#REF!</v>
      </c>
      <c r="J202" s="41" t="e" cm="1">
        <f t="array" aca="1" ref="J202" ca="1">J$186*INDEX(INDIRECT("country"&amp;"["&amp;J$185&amp; "]"),'Country performance'!$A58)</f>
        <v>#REF!</v>
      </c>
      <c r="K202" s="41" t="e" cm="1">
        <f t="array" aca="1" ref="K202" ca="1">K$186*INDEX(INDIRECT("country"&amp;"["&amp;K$185&amp; "]"),'Country performance'!$A58)</f>
        <v>#REF!</v>
      </c>
      <c r="L202" s="41" t="e" cm="1">
        <f t="array" aca="1" ref="L202" ca="1">L$186*INDEX(INDIRECT("country"&amp;"["&amp;L$185&amp; "]"),'Country performance'!$A58)</f>
        <v>#REF!</v>
      </c>
      <c r="M202" s="41" t="e" cm="1">
        <f t="array" aca="1" ref="M202" ca="1">M$186*INDEX(INDIRECT("country"&amp;"["&amp;M$185&amp; "]"),'Country performance'!$A58)</f>
        <v>#REF!</v>
      </c>
      <c r="N202" s="41" t="e" cm="1">
        <f t="array" aca="1" ref="N202" ca="1">N$186*INDEX(INDIRECT("country"&amp;"["&amp;N$185&amp; "]"),'Country performance'!$A58)</f>
        <v>#REF!</v>
      </c>
      <c r="O202" s="41" t="e" cm="1">
        <f t="array" aca="1" ref="O202" ca="1">O$186*INDEX(INDIRECT("country"&amp;"["&amp;O$185&amp; "]"),'Country performance'!$A58)</f>
        <v>#REF!</v>
      </c>
      <c r="P202" s="41" t="e" cm="1">
        <f t="array" aca="1" ref="P202" ca="1">P$186*INDEX(INDIRECT("country"&amp;"["&amp;P$185&amp; "]"),'Country performance'!$A58)</f>
        <v>#REF!</v>
      </c>
      <c r="Q202" s="41" t="e" cm="1">
        <f t="array" aca="1" ref="Q202" ca="1">Q$186*INDEX(INDIRECT("country"&amp;"["&amp;Q$185&amp; "]"),'Country performance'!$A58)</f>
        <v>#REF!</v>
      </c>
      <c r="R202" t="s">
        <v>662</v>
      </c>
      <c r="S202" s="36">
        <f t="shared" ca="1" si="55"/>
        <v>0</v>
      </c>
      <c r="T202" s="43">
        <f t="shared" ca="1" si="59"/>
        <v>0</v>
      </c>
      <c r="U202">
        <f t="shared" ca="1" si="60"/>
        <v>0</v>
      </c>
      <c r="V202">
        <f t="shared" ca="1" si="58"/>
        <v>0</v>
      </c>
      <c r="W202">
        <f t="shared" ca="1" si="58"/>
        <v>0</v>
      </c>
      <c r="X202">
        <f t="shared" ca="1" si="58"/>
        <v>0</v>
      </c>
      <c r="Y202">
        <f t="shared" ca="1" si="58"/>
        <v>0</v>
      </c>
      <c r="Z202">
        <f t="shared" ca="1" si="58"/>
        <v>0</v>
      </c>
      <c r="AA202">
        <f t="shared" ca="1" si="58"/>
        <v>0</v>
      </c>
      <c r="AB202">
        <f t="shared" ca="1" si="58"/>
        <v>0</v>
      </c>
      <c r="AC202">
        <f t="shared" ca="1" si="58"/>
        <v>0</v>
      </c>
      <c r="AD202">
        <f t="shared" ca="1" si="58"/>
        <v>0</v>
      </c>
      <c r="AE202">
        <f t="shared" ca="1" si="58"/>
        <v>0</v>
      </c>
      <c r="AF202">
        <f t="shared" ca="1" si="58"/>
        <v>0</v>
      </c>
      <c r="AG202">
        <f t="shared" ca="1" si="58"/>
        <v>0</v>
      </c>
      <c r="AI202" s="40"/>
    </row>
    <row r="203" spans="1:35">
      <c r="A203" s="41">
        <f t="shared" ref="A203:A227" ca="1" si="62">_xlfn.AGGREGATE(9,6,E203:Q203)</f>
        <v>0</v>
      </c>
      <c r="B203" s="42"/>
      <c r="C203" s="30">
        <f t="shared" ca="1" si="61"/>
        <v>0</v>
      </c>
      <c r="D203" s="30" t="str">
        <f>'Country performance'!B17</f>
        <v>Economic Vulnerability Index (2024)</v>
      </c>
      <c r="E203" s="41" t="e" cm="1">
        <f t="array" aca="1" ref="E203" ca="1">E$186*INDEX(INDIRECT("country"&amp;"["&amp;E$185&amp; "]"),'Country performance'!$A59)</f>
        <v>#REF!</v>
      </c>
      <c r="F203" s="41" t="e" cm="1">
        <f t="array" aca="1" ref="F203" ca="1">F$186*INDEX(INDIRECT("country"&amp;"["&amp;F$185&amp; "]"),'Country performance'!$A59)</f>
        <v>#REF!</v>
      </c>
      <c r="G203" s="41" t="e" cm="1">
        <f t="array" aca="1" ref="G203" ca="1">G$186*INDEX(INDIRECT("country"&amp;"["&amp;G$185&amp; "]"),'Country performance'!$A59)</f>
        <v>#REF!</v>
      </c>
      <c r="H203" s="41" t="e" cm="1">
        <f t="array" aca="1" ref="H203" ca="1">H$186*INDEX(INDIRECT("country"&amp;"["&amp;H$185&amp; "]"),'Country performance'!$A59)</f>
        <v>#REF!</v>
      </c>
      <c r="I203" s="41" t="e" cm="1">
        <f t="array" aca="1" ref="I203" ca="1">I$186*INDEX(INDIRECT("country"&amp;"["&amp;I$185&amp; "]"),'Country performance'!$A59)</f>
        <v>#REF!</v>
      </c>
      <c r="J203" s="41" t="e" cm="1">
        <f t="array" aca="1" ref="J203" ca="1">J$186*INDEX(INDIRECT("country"&amp;"["&amp;J$185&amp; "]"),'Country performance'!$A59)</f>
        <v>#REF!</v>
      </c>
      <c r="K203" s="41" t="e" cm="1">
        <f t="array" aca="1" ref="K203" ca="1">K$186*INDEX(INDIRECT("country"&amp;"["&amp;K$185&amp; "]"),'Country performance'!$A59)</f>
        <v>#REF!</v>
      </c>
      <c r="L203" s="41" t="e" cm="1">
        <f t="array" aca="1" ref="L203" ca="1">L$186*INDEX(INDIRECT("country"&amp;"["&amp;L$185&amp; "]"),'Country performance'!$A59)</f>
        <v>#REF!</v>
      </c>
      <c r="M203" s="41" t="e" cm="1">
        <f t="array" aca="1" ref="M203" ca="1">M$186*INDEX(INDIRECT("country"&amp;"["&amp;M$185&amp; "]"),'Country performance'!$A59)</f>
        <v>#REF!</v>
      </c>
      <c r="N203" s="41" t="e" cm="1">
        <f t="array" aca="1" ref="N203" ca="1">N$186*INDEX(INDIRECT("country"&amp;"["&amp;N$185&amp; "]"),'Country performance'!$A59)</f>
        <v>#REF!</v>
      </c>
      <c r="O203" s="41" t="e" cm="1">
        <f t="array" aca="1" ref="O203" ca="1">O$186*INDEX(INDIRECT("country"&amp;"["&amp;O$185&amp; "]"),'Country performance'!$A59)</f>
        <v>#REF!</v>
      </c>
      <c r="P203" s="41" t="e" cm="1">
        <f t="array" aca="1" ref="P203" ca="1">P$186*INDEX(INDIRECT("country"&amp;"["&amp;P$185&amp; "]"),'Country performance'!$A59)</f>
        <v>#REF!</v>
      </c>
      <c r="Q203" s="41" t="e" cm="1">
        <f t="array" aca="1" ref="Q203" ca="1">Q$186*INDEX(INDIRECT("country"&amp;"["&amp;Q$185&amp; "]"),'Country performance'!$A59)</f>
        <v>#REF!</v>
      </c>
      <c r="R203" t="s">
        <v>662</v>
      </c>
      <c r="S203" s="36">
        <f t="shared" ca="1" si="55"/>
        <v>0</v>
      </c>
      <c r="T203" s="43">
        <f t="shared" ca="1" si="59"/>
        <v>0</v>
      </c>
      <c r="U203">
        <f t="shared" ca="1" si="60"/>
        <v>0</v>
      </c>
      <c r="V203">
        <f t="shared" ca="1" si="58"/>
        <v>0</v>
      </c>
      <c r="W203">
        <f t="shared" ca="1" si="58"/>
        <v>0</v>
      </c>
      <c r="X203">
        <f t="shared" ca="1" si="58"/>
        <v>0</v>
      </c>
      <c r="Y203">
        <f t="shared" ca="1" si="58"/>
        <v>0</v>
      </c>
      <c r="Z203">
        <f t="shared" ca="1" si="58"/>
        <v>0</v>
      </c>
      <c r="AA203">
        <f t="shared" ca="1" si="58"/>
        <v>0</v>
      </c>
      <c r="AB203">
        <f t="shared" ca="1" si="58"/>
        <v>0</v>
      </c>
      <c r="AC203">
        <f t="shared" ca="1" si="58"/>
        <v>0</v>
      </c>
      <c r="AD203">
        <f t="shared" ca="1" si="58"/>
        <v>0</v>
      </c>
      <c r="AE203">
        <f t="shared" ca="1" si="58"/>
        <v>0</v>
      </c>
      <c r="AF203">
        <f t="shared" ca="1" si="58"/>
        <v>0</v>
      </c>
      <c r="AG203">
        <f t="shared" ca="1" si="58"/>
        <v>0</v>
      </c>
      <c r="AI203" s="40"/>
    </row>
    <row r="204" spans="1:35">
      <c r="A204" s="41">
        <f t="shared" ca="1" si="62"/>
        <v>0</v>
      </c>
      <c r="B204" s="42"/>
      <c r="C204" s="30">
        <f t="shared" ca="1" si="61"/>
        <v>0</v>
      </c>
      <c r="D204" s="30" t="str">
        <f>'Country performance'!B18</f>
        <v>Economic Vulnerability Index - Share of agriculture, forestry and fisheries (2024)</v>
      </c>
      <c r="E204" s="41" t="e" cm="1">
        <f t="array" aca="1" ref="E204" ca="1">E$186*INDEX(INDIRECT("country"&amp;"["&amp;E$185&amp; "]"),'Country performance'!$A60)</f>
        <v>#REF!</v>
      </c>
      <c r="F204" s="41" t="e" cm="1">
        <f t="array" aca="1" ref="F204" ca="1">F$186*INDEX(INDIRECT("country"&amp;"["&amp;F$185&amp; "]"),'Country performance'!$A60)</f>
        <v>#REF!</v>
      </c>
      <c r="G204" s="41" t="e" cm="1">
        <f t="array" aca="1" ref="G204" ca="1">G$186*INDEX(INDIRECT("country"&amp;"["&amp;G$185&amp; "]"),'Country performance'!$A60)</f>
        <v>#REF!</v>
      </c>
      <c r="H204" s="41" t="e" cm="1">
        <f t="array" aca="1" ref="H204" ca="1">H$186*INDEX(INDIRECT("country"&amp;"["&amp;H$185&amp; "]"),'Country performance'!$A60)</f>
        <v>#REF!</v>
      </c>
      <c r="I204" s="41" t="e" cm="1">
        <f t="array" aca="1" ref="I204" ca="1">I$186*INDEX(INDIRECT("country"&amp;"["&amp;I$185&amp; "]"),'Country performance'!$A60)</f>
        <v>#REF!</v>
      </c>
      <c r="J204" s="41" t="e" cm="1">
        <f t="array" aca="1" ref="J204" ca="1">J$186*INDEX(INDIRECT("country"&amp;"["&amp;J$185&amp; "]"),'Country performance'!$A60)</f>
        <v>#REF!</v>
      </c>
      <c r="K204" s="41" t="e" cm="1">
        <f t="array" aca="1" ref="K204" ca="1">K$186*INDEX(INDIRECT("country"&amp;"["&amp;K$185&amp; "]"),'Country performance'!$A60)</f>
        <v>#REF!</v>
      </c>
      <c r="L204" s="41" t="e" cm="1">
        <f t="array" aca="1" ref="L204" ca="1">L$186*INDEX(INDIRECT("country"&amp;"["&amp;L$185&amp; "]"),'Country performance'!$A60)</f>
        <v>#REF!</v>
      </c>
      <c r="M204" s="41" t="e" cm="1">
        <f t="array" aca="1" ref="M204" ca="1">M$186*INDEX(INDIRECT("country"&amp;"["&amp;M$185&amp; "]"),'Country performance'!$A60)</f>
        <v>#REF!</v>
      </c>
      <c r="N204" s="41" t="e" cm="1">
        <f t="array" aca="1" ref="N204" ca="1">N$186*INDEX(INDIRECT("country"&amp;"["&amp;N$185&amp; "]"),'Country performance'!$A60)</f>
        <v>#REF!</v>
      </c>
      <c r="O204" s="41" t="e" cm="1">
        <f t="array" aca="1" ref="O204" ca="1">O$186*INDEX(INDIRECT("country"&amp;"["&amp;O$185&amp; "]"),'Country performance'!$A60)</f>
        <v>#REF!</v>
      </c>
      <c r="P204" s="41" t="e" cm="1">
        <f t="array" aca="1" ref="P204" ca="1">P$186*INDEX(INDIRECT("country"&amp;"["&amp;P$185&amp; "]"),'Country performance'!$A60)</f>
        <v>#REF!</v>
      </c>
      <c r="Q204" s="41" t="e" cm="1">
        <f t="array" aca="1" ref="Q204" ca="1">Q$186*INDEX(INDIRECT("country"&amp;"["&amp;Q$185&amp; "]"),'Country performance'!$A60)</f>
        <v>#REF!</v>
      </c>
      <c r="R204" t="s">
        <v>662</v>
      </c>
      <c r="S204" s="36">
        <f t="shared" ca="1" si="55"/>
        <v>0</v>
      </c>
      <c r="T204" s="43">
        <f t="shared" ca="1" si="59"/>
        <v>0</v>
      </c>
      <c r="U204">
        <f ca="1">IFERROR((E204/E204-1),E$186)</f>
        <v>0</v>
      </c>
      <c r="V204">
        <f t="shared" ref="V204:AG204" ca="1" si="63">IFERROR((F204/F204-1),F$186)</f>
        <v>0</v>
      </c>
      <c r="W204">
        <f t="shared" ca="1" si="63"/>
        <v>0</v>
      </c>
      <c r="X204">
        <f t="shared" ca="1" si="63"/>
        <v>0</v>
      </c>
      <c r="Y204">
        <f t="shared" ca="1" si="63"/>
        <v>0</v>
      </c>
      <c r="Z204">
        <f t="shared" ca="1" si="63"/>
        <v>0</v>
      </c>
      <c r="AA204">
        <f t="shared" ca="1" si="63"/>
        <v>0</v>
      </c>
      <c r="AB204">
        <f t="shared" ca="1" si="63"/>
        <v>0</v>
      </c>
      <c r="AC204">
        <f t="shared" ca="1" si="63"/>
        <v>0</v>
      </c>
      <c r="AD204">
        <f t="shared" ca="1" si="63"/>
        <v>0</v>
      </c>
      <c r="AE204">
        <f t="shared" ca="1" si="63"/>
        <v>0</v>
      </c>
      <c r="AF204">
        <f t="shared" ca="1" si="63"/>
        <v>0</v>
      </c>
      <c r="AG204">
        <f t="shared" ca="1" si="63"/>
        <v>0</v>
      </c>
      <c r="AI204" s="40"/>
    </row>
    <row r="205" spans="1:35">
      <c r="A205" s="41">
        <f t="shared" ca="1" si="62"/>
        <v>0</v>
      </c>
      <c r="B205" s="42"/>
      <c r="C205" s="30">
        <f t="shared" ca="1" si="61"/>
        <v>0</v>
      </c>
      <c r="D205" s="30" t="str">
        <f>'Country performance'!B19</f>
        <v xml:space="preserve">Economic Vulnerability Index - Remoteness and landlockedness (2024)		</v>
      </c>
      <c r="E205" s="41" t="e" cm="1">
        <f t="array" aca="1" ref="E205" ca="1">E$186*INDEX(INDIRECT("country"&amp;"["&amp;E$185&amp; "]"),'Country performance'!$A61)</f>
        <v>#REF!</v>
      </c>
      <c r="F205" s="41" t="e" cm="1">
        <f t="array" aca="1" ref="F205" ca="1">F$186*INDEX(INDIRECT("country"&amp;"["&amp;F$185&amp; "]"),'Country performance'!$A61)</f>
        <v>#REF!</v>
      </c>
      <c r="G205" s="41" t="e" cm="1">
        <f t="array" aca="1" ref="G205" ca="1">G$186*INDEX(INDIRECT("country"&amp;"["&amp;G$185&amp; "]"),'Country performance'!$A61)</f>
        <v>#REF!</v>
      </c>
      <c r="H205" s="41" t="e" cm="1">
        <f t="array" aca="1" ref="H205" ca="1">H$186*INDEX(INDIRECT("country"&amp;"["&amp;H$185&amp; "]"),'Country performance'!$A61)</f>
        <v>#REF!</v>
      </c>
      <c r="I205" s="41" t="e" cm="1">
        <f t="array" aca="1" ref="I205" ca="1">I$186*INDEX(INDIRECT("country"&amp;"["&amp;I$185&amp; "]"),'Country performance'!$A61)</f>
        <v>#REF!</v>
      </c>
      <c r="J205" s="41" t="e" cm="1">
        <f t="array" aca="1" ref="J205" ca="1">J$186*INDEX(INDIRECT("country"&amp;"["&amp;J$185&amp; "]"),'Country performance'!$A61)</f>
        <v>#REF!</v>
      </c>
      <c r="K205" s="41" t="e" cm="1">
        <f t="array" aca="1" ref="K205" ca="1">K$186*INDEX(INDIRECT("country"&amp;"["&amp;K$185&amp; "]"),'Country performance'!$A61)</f>
        <v>#REF!</v>
      </c>
      <c r="L205" s="41" t="e" cm="1">
        <f t="array" aca="1" ref="L205" ca="1">L$186*INDEX(INDIRECT("country"&amp;"["&amp;L$185&amp; "]"),'Country performance'!$A61)</f>
        <v>#REF!</v>
      </c>
      <c r="M205" s="41" t="e" cm="1">
        <f t="array" aca="1" ref="M205" ca="1">M$186*INDEX(INDIRECT("country"&amp;"["&amp;M$185&amp; "]"),'Country performance'!$A61)</f>
        <v>#REF!</v>
      </c>
      <c r="N205" s="41" t="e" cm="1">
        <f t="array" aca="1" ref="N205" ca="1">N$186*INDEX(INDIRECT("country"&amp;"["&amp;N$185&amp; "]"),'Country performance'!$A61)</f>
        <v>#REF!</v>
      </c>
      <c r="O205" s="41" t="e" cm="1">
        <f t="array" aca="1" ref="O205" ca="1">O$186*INDEX(INDIRECT("country"&amp;"["&amp;O$185&amp; "]"),'Country performance'!$A61)</f>
        <v>#REF!</v>
      </c>
      <c r="P205" s="41" t="e" cm="1">
        <f t="array" aca="1" ref="P205" ca="1">P$186*INDEX(INDIRECT("country"&amp;"["&amp;P$185&amp; "]"),'Country performance'!$A61)</f>
        <v>#REF!</v>
      </c>
      <c r="Q205" s="41" t="e" cm="1">
        <f t="array" aca="1" ref="Q205" ca="1">Q$186*INDEX(INDIRECT("country"&amp;"["&amp;Q$185&amp; "]"),'Country performance'!$A61)</f>
        <v>#REF!</v>
      </c>
      <c r="R205" t="s">
        <v>662</v>
      </c>
      <c r="S205" s="36">
        <f t="shared" ca="1" si="55"/>
        <v>0</v>
      </c>
      <c r="T205" s="43">
        <f t="shared" ca="1" si="59"/>
        <v>0</v>
      </c>
      <c r="U205">
        <f t="shared" ref="U205:AG222" ca="1" si="64">IFERROR((E205/E205-1),E$186)</f>
        <v>0</v>
      </c>
      <c r="V205">
        <f t="shared" ca="1" si="64"/>
        <v>0</v>
      </c>
      <c r="W205">
        <f t="shared" ca="1" si="64"/>
        <v>0</v>
      </c>
      <c r="X205">
        <f t="shared" ca="1" si="64"/>
        <v>0</v>
      </c>
      <c r="Y205">
        <f t="shared" ca="1" si="64"/>
        <v>0</v>
      </c>
      <c r="Z205">
        <f t="shared" ca="1" si="64"/>
        <v>0</v>
      </c>
      <c r="AA205">
        <f t="shared" ca="1" si="64"/>
        <v>0</v>
      </c>
      <c r="AB205">
        <f t="shared" ca="1" si="64"/>
        <v>0</v>
      </c>
      <c r="AC205">
        <f t="shared" ca="1" si="64"/>
        <v>0</v>
      </c>
      <c r="AD205">
        <f t="shared" ca="1" si="64"/>
        <v>0</v>
      </c>
      <c r="AE205">
        <f t="shared" ca="1" si="64"/>
        <v>0</v>
      </c>
      <c r="AF205">
        <f t="shared" ca="1" si="64"/>
        <v>0</v>
      </c>
      <c r="AG205">
        <f t="shared" ca="1" si="64"/>
        <v>0</v>
      </c>
      <c r="AI205" s="40"/>
    </row>
    <row r="206" spans="1:35">
      <c r="A206" s="41">
        <f t="shared" ca="1" si="62"/>
        <v>0</v>
      </c>
      <c r="B206" s="42"/>
      <c r="C206" s="30">
        <f t="shared" ca="1" si="61"/>
        <v>0</v>
      </c>
      <c r="D206" s="30" t="str">
        <f>'Country performance'!B20</f>
        <v>Economic Vulnerability Index - Export concentration (2024)</v>
      </c>
      <c r="E206" s="41" t="e" cm="1">
        <f t="array" aca="1" ref="E206" ca="1">E$186*INDEX(INDIRECT("country"&amp;"["&amp;E$185&amp; "]"),'Country performance'!$A62)</f>
        <v>#REF!</v>
      </c>
      <c r="F206" s="41" t="e" cm="1">
        <f t="array" aca="1" ref="F206" ca="1">F$186*INDEX(INDIRECT("country"&amp;"["&amp;F$185&amp; "]"),'Country performance'!$A62)</f>
        <v>#REF!</v>
      </c>
      <c r="G206" s="41" t="e" cm="1">
        <f t="array" aca="1" ref="G206" ca="1">G$186*INDEX(INDIRECT("country"&amp;"["&amp;G$185&amp; "]"),'Country performance'!$A62)</f>
        <v>#REF!</v>
      </c>
      <c r="H206" s="41" t="e" cm="1">
        <f t="array" aca="1" ref="H206" ca="1">H$186*INDEX(INDIRECT("country"&amp;"["&amp;H$185&amp; "]"),'Country performance'!$A62)</f>
        <v>#REF!</v>
      </c>
      <c r="I206" s="41" t="e" cm="1">
        <f t="array" aca="1" ref="I206" ca="1">I$186*INDEX(INDIRECT("country"&amp;"["&amp;I$185&amp; "]"),'Country performance'!$A62)</f>
        <v>#REF!</v>
      </c>
      <c r="J206" s="41" t="e" cm="1">
        <f t="array" aca="1" ref="J206" ca="1">J$186*INDEX(INDIRECT("country"&amp;"["&amp;J$185&amp; "]"),'Country performance'!$A62)</f>
        <v>#REF!</v>
      </c>
      <c r="K206" s="41" t="e" cm="1">
        <f t="array" aca="1" ref="K206" ca="1">K$186*INDEX(INDIRECT("country"&amp;"["&amp;K$185&amp; "]"),'Country performance'!$A62)</f>
        <v>#REF!</v>
      </c>
      <c r="L206" s="41" t="e" cm="1">
        <f t="array" aca="1" ref="L206" ca="1">L$186*INDEX(INDIRECT("country"&amp;"["&amp;L$185&amp; "]"),'Country performance'!$A62)</f>
        <v>#REF!</v>
      </c>
      <c r="M206" s="41" t="e" cm="1">
        <f t="array" aca="1" ref="M206" ca="1">M$186*INDEX(INDIRECT("country"&amp;"["&amp;M$185&amp; "]"),'Country performance'!$A62)</f>
        <v>#REF!</v>
      </c>
      <c r="N206" s="41" t="e" cm="1">
        <f t="array" aca="1" ref="N206" ca="1">N$186*INDEX(INDIRECT("country"&amp;"["&amp;N$185&amp; "]"),'Country performance'!$A62)</f>
        <v>#REF!</v>
      </c>
      <c r="O206" s="41" t="e" cm="1">
        <f t="array" aca="1" ref="O206" ca="1">O$186*INDEX(INDIRECT("country"&amp;"["&amp;O$185&amp; "]"),'Country performance'!$A62)</f>
        <v>#REF!</v>
      </c>
      <c r="P206" s="41" t="e" cm="1">
        <f t="array" aca="1" ref="P206" ca="1">P$186*INDEX(INDIRECT("country"&amp;"["&amp;P$185&amp; "]"),'Country performance'!$A62)</f>
        <v>#REF!</v>
      </c>
      <c r="Q206" s="41" t="e" cm="1">
        <f t="array" aca="1" ref="Q206" ca="1">Q$186*INDEX(INDIRECT("country"&amp;"["&amp;Q$185&amp; "]"),'Country performance'!$A62)</f>
        <v>#REF!</v>
      </c>
      <c r="R206" t="s">
        <v>662</v>
      </c>
      <c r="S206" s="36">
        <f t="shared" ca="1" si="55"/>
        <v>0</v>
      </c>
      <c r="T206" s="43">
        <f t="shared" ca="1" si="59"/>
        <v>0</v>
      </c>
      <c r="U206">
        <f t="shared" ca="1" si="64"/>
        <v>0</v>
      </c>
      <c r="V206">
        <f t="shared" ca="1" si="64"/>
        <v>0</v>
      </c>
      <c r="W206">
        <f t="shared" ca="1" si="64"/>
        <v>0</v>
      </c>
      <c r="X206">
        <f t="shared" ca="1" si="64"/>
        <v>0</v>
      </c>
      <c r="Y206">
        <f t="shared" ca="1" si="64"/>
        <v>0</v>
      </c>
      <c r="Z206">
        <f t="shared" ca="1" si="64"/>
        <v>0</v>
      </c>
      <c r="AA206">
        <f t="shared" ca="1" si="64"/>
        <v>0</v>
      </c>
      <c r="AB206">
        <f t="shared" ca="1" si="64"/>
        <v>0</v>
      </c>
      <c r="AC206">
        <f t="shared" ca="1" si="64"/>
        <v>0</v>
      </c>
      <c r="AD206">
        <f t="shared" ca="1" si="64"/>
        <v>0</v>
      </c>
      <c r="AE206">
        <f t="shared" ca="1" si="64"/>
        <v>0</v>
      </c>
      <c r="AF206">
        <f t="shared" ca="1" si="64"/>
        <v>0</v>
      </c>
      <c r="AG206">
        <f t="shared" ca="1" si="64"/>
        <v>0</v>
      </c>
      <c r="AI206" s="40"/>
    </row>
    <row r="207" spans="1:35">
      <c r="A207" s="41">
        <f t="shared" ca="1" si="62"/>
        <v>0</v>
      </c>
      <c r="B207" s="42"/>
      <c r="C207" s="30">
        <f t="shared" ca="1" si="61"/>
        <v>0</v>
      </c>
      <c r="D207" s="30" t="str">
        <f>'Country performance'!B21</f>
        <v>Economic Vulnerability Index - Export instability (2024)</v>
      </c>
      <c r="E207" s="41" t="e" cm="1">
        <f t="array" aca="1" ref="E207" ca="1">E$186*INDEX(INDIRECT("country"&amp;"["&amp;E$185&amp; "]"),'Country performance'!$A63)</f>
        <v>#REF!</v>
      </c>
      <c r="F207" s="41" t="e" cm="1">
        <f t="array" aca="1" ref="F207" ca="1">F$186*INDEX(INDIRECT("country"&amp;"["&amp;F$185&amp; "]"),'Country performance'!$A63)</f>
        <v>#REF!</v>
      </c>
      <c r="G207" s="41" t="e" cm="1">
        <f t="array" aca="1" ref="G207" ca="1">G$186*INDEX(INDIRECT("country"&amp;"["&amp;G$185&amp; "]"),'Country performance'!$A63)</f>
        <v>#REF!</v>
      </c>
      <c r="H207" s="41" t="e" cm="1">
        <f t="array" aca="1" ref="H207" ca="1">H$186*INDEX(INDIRECT("country"&amp;"["&amp;H$185&amp; "]"),'Country performance'!$A63)</f>
        <v>#REF!</v>
      </c>
      <c r="I207" s="41" t="e" cm="1">
        <f t="array" aca="1" ref="I207" ca="1">I$186*INDEX(INDIRECT("country"&amp;"["&amp;I$185&amp; "]"),'Country performance'!$A63)</f>
        <v>#REF!</v>
      </c>
      <c r="J207" s="41" t="e" cm="1">
        <f t="array" aca="1" ref="J207" ca="1">J$186*INDEX(INDIRECT("country"&amp;"["&amp;J$185&amp; "]"),'Country performance'!$A63)</f>
        <v>#REF!</v>
      </c>
      <c r="K207" s="41" t="e" cm="1">
        <f t="array" aca="1" ref="K207" ca="1">K$186*INDEX(INDIRECT("country"&amp;"["&amp;K$185&amp; "]"),'Country performance'!$A63)</f>
        <v>#REF!</v>
      </c>
      <c r="L207" s="41" t="e" cm="1">
        <f t="array" aca="1" ref="L207" ca="1">L$186*INDEX(INDIRECT("country"&amp;"["&amp;L$185&amp; "]"),'Country performance'!$A63)</f>
        <v>#REF!</v>
      </c>
      <c r="M207" s="41" t="e" cm="1">
        <f t="array" aca="1" ref="M207" ca="1">M$186*INDEX(INDIRECT("country"&amp;"["&amp;M$185&amp; "]"),'Country performance'!$A63)</f>
        <v>#REF!</v>
      </c>
      <c r="N207" s="41" t="e" cm="1">
        <f t="array" aca="1" ref="N207" ca="1">N$186*INDEX(INDIRECT("country"&amp;"["&amp;N$185&amp; "]"),'Country performance'!$A63)</f>
        <v>#REF!</v>
      </c>
      <c r="O207" s="41" t="e" cm="1">
        <f t="array" aca="1" ref="O207" ca="1">O$186*INDEX(INDIRECT("country"&amp;"["&amp;O$185&amp; "]"),'Country performance'!$A63)</f>
        <v>#REF!</v>
      </c>
      <c r="P207" s="41" t="e" cm="1">
        <f t="array" aca="1" ref="P207" ca="1">P$186*INDEX(INDIRECT("country"&amp;"["&amp;P$185&amp; "]"),'Country performance'!$A63)</f>
        <v>#REF!</v>
      </c>
      <c r="Q207" s="41" t="e" cm="1">
        <f t="array" aca="1" ref="Q207" ca="1">Q$186*INDEX(INDIRECT("country"&amp;"["&amp;Q$185&amp; "]"),'Country performance'!$A63)</f>
        <v>#REF!</v>
      </c>
      <c r="R207" t="s">
        <v>662</v>
      </c>
      <c r="S207" s="36">
        <f t="shared" ca="1" si="55"/>
        <v>0</v>
      </c>
      <c r="T207" s="43">
        <f t="shared" ca="1" si="59"/>
        <v>0</v>
      </c>
      <c r="U207">
        <f t="shared" ca="1" si="64"/>
        <v>0</v>
      </c>
      <c r="V207">
        <f t="shared" ca="1" si="64"/>
        <v>0</v>
      </c>
      <c r="W207">
        <f t="shared" ca="1" si="64"/>
        <v>0</v>
      </c>
      <c r="X207">
        <f t="shared" ca="1" si="64"/>
        <v>0</v>
      </c>
      <c r="Y207">
        <f t="shared" ca="1" si="64"/>
        <v>0</v>
      </c>
      <c r="Z207">
        <f t="shared" ca="1" si="64"/>
        <v>0</v>
      </c>
      <c r="AA207">
        <f t="shared" ca="1" si="64"/>
        <v>0</v>
      </c>
      <c r="AB207">
        <f t="shared" ca="1" si="64"/>
        <v>0</v>
      </c>
      <c r="AC207">
        <f t="shared" ca="1" si="64"/>
        <v>0</v>
      </c>
      <c r="AD207">
        <f t="shared" ca="1" si="64"/>
        <v>0</v>
      </c>
      <c r="AE207">
        <f t="shared" ca="1" si="64"/>
        <v>0</v>
      </c>
      <c r="AF207">
        <f t="shared" ca="1" si="64"/>
        <v>0</v>
      </c>
      <c r="AG207">
        <f t="shared" ca="1" si="64"/>
        <v>0</v>
      </c>
      <c r="AI207" s="40"/>
    </row>
    <row r="208" spans="1:35">
      <c r="A208" s="41">
        <f t="shared" ca="1" si="62"/>
        <v>0</v>
      </c>
      <c r="B208" s="42"/>
      <c r="C208" s="30">
        <f t="shared" ca="1" si="61"/>
        <v>0</v>
      </c>
      <c r="D208" s="30" t="str">
        <f>'Country performance'!B22</f>
        <v>Economic Vulnerability Index - Share of population living in low elevated coastal zones (2024)</v>
      </c>
      <c r="E208" s="41" t="e" cm="1">
        <f t="array" aca="1" ref="E208" ca="1">E$186*INDEX(INDIRECT("country"&amp;"["&amp;E$185&amp; "]"),'Country performance'!$A64)</f>
        <v>#REF!</v>
      </c>
      <c r="F208" s="41" t="e" cm="1">
        <f t="array" aca="1" ref="F208" ca="1">F$186*INDEX(INDIRECT("country"&amp;"["&amp;F$185&amp; "]"),'Country performance'!$A64)</f>
        <v>#REF!</v>
      </c>
      <c r="G208" s="41" t="e" cm="1">
        <f t="array" aca="1" ref="G208" ca="1">G$186*INDEX(INDIRECT("country"&amp;"["&amp;G$185&amp; "]"),'Country performance'!$A64)</f>
        <v>#REF!</v>
      </c>
      <c r="H208" s="41" t="e" cm="1">
        <f t="array" aca="1" ref="H208" ca="1">H$186*INDEX(INDIRECT("country"&amp;"["&amp;H$185&amp; "]"),'Country performance'!$A64)</f>
        <v>#REF!</v>
      </c>
      <c r="I208" s="41" t="e" cm="1">
        <f t="array" aca="1" ref="I208" ca="1">I$186*INDEX(INDIRECT("country"&amp;"["&amp;I$185&amp; "]"),'Country performance'!$A64)</f>
        <v>#REF!</v>
      </c>
      <c r="J208" s="41" t="e" cm="1">
        <f t="array" aca="1" ref="J208" ca="1">J$186*INDEX(INDIRECT("country"&amp;"["&amp;J$185&amp; "]"),'Country performance'!$A64)</f>
        <v>#REF!</v>
      </c>
      <c r="K208" s="41" t="e" cm="1">
        <f t="array" aca="1" ref="K208" ca="1">K$186*INDEX(INDIRECT("country"&amp;"["&amp;K$185&amp; "]"),'Country performance'!$A64)</f>
        <v>#REF!</v>
      </c>
      <c r="L208" s="41" t="e" cm="1">
        <f t="array" aca="1" ref="L208" ca="1">L$186*INDEX(INDIRECT("country"&amp;"["&amp;L$185&amp; "]"),'Country performance'!$A64)</f>
        <v>#REF!</v>
      </c>
      <c r="M208" s="41" t="e" cm="1">
        <f t="array" aca="1" ref="M208" ca="1">M$186*INDEX(INDIRECT("country"&amp;"["&amp;M$185&amp; "]"),'Country performance'!$A64)</f>
        <v>#REF!</v>
      </c>
      <c r="N208" s="41" t="e" cm="1">
        <f t="array" aca="1" ref="N208" ca="1">N$186*INDEX(INDIRECT("country"&amp;"["&amp;N$185&amp; "]"),'Country performance'!$A64)</f>
        <v>#REF!</v>
      </c>
      <c r="O208" s="41" t="e" cm="1">
        <f t="array" aca="1" ref="O208" ca="1">O$186*INDEX(INDIRECT("country"&amp;"["&amp;O$185&amp; "]"),'Country performance'!$A64)</f>
        <v>#REF!</v>
      </c>
      <c r="P208" s="41" t="e" cm="1">
        <f t="array" aca="1" ref="P208" ca="1">P$186*INDEX(INDIRECT("country"&amp;"["&amp;P$185&amp; "]"),'Country performance'!$A64)</f>
        <v>#REF!</v>
      </c>
      <c r="Q208" s="41" t="e" cm="1">
        <f t="array" aca="1" ref="Q208" ca="1">Q$186*INDEX(INDIRECT("country"&amp;"["&amp;Q$185&amp; "]"),'Country performance'!$A64)</f>
        <v>#REF!</v>
      </c>
      <c r="R208" t="s">
        <v>662</v>
      </c>
      <c r="S208" s="36">
        <f t="shared" ca="1" si="55"/>
        <v>0</v>
      </c>
      <c r="T208" s="43">
        <f t="shared" ca="1" si="59"/>
        <v>0</v>
      </c>
      <c r="U208">
        <f t="shared" ca="1" si="64"/>
        <v>0</v>
      </c>
      <c r="V208">
        <f t="shared" ca="1" si="64"/>
        <v>0</v>
      </c>
      <c r="W208">
        <f t="shared" ca="1" si="64"/>
        <v>0</v>
      </c>
      <c r="X208">
        <f t="shared" ca="1" si="64"/>
        <v>0</v>
      </c>
      <c r="Y208">
        <f t="shared" ca="1" si="64"/>
        <v>0</v>
      </c>
      <c r="Z208">
        <f t="shared" ca="1" si="64"/>
        <v>0</v>
      </c>
      <c r="AA208">
        <f t="shared" ca="1" si="64"/>
        <v>0</v>
      </c>
      <c r="AB208">
        <f t="shared" ca="1" si="64"/>
        <v>0</v>
      </c>
      <c r="AC208">
        <f t="shared" ca="1" si="64"/>
        <v>0</v>
      </c>
      <c r="AD208">
        <f t="shared" ca="1" si="64"/>
        <v>0</v>
      </c>
      <c r="AE208">
        <f t="shared" ca="1" si="64"/>
        <v>0</v>
      </c>
      <c r="AF208">
        <f t="shared" ca="1" si="64"/>
        <v>0</v>
      </c>
      <c r="AG208">
        <f t="shared" ca="1" si="64"/>
        <v>0</v>
      </c>
      <c r="AI208" s="40"/>
    </row>
    <row r="209" spans="1:35">
      <c r="A209" s="41">
        <f t="shared" ca="1" si="62"/>
        <v>0</v>
      </c>
      <c r="B209" s="42"/>
      <c r="C209" s="30">
        <f t="shared" ca="1" si="61"/>
        <v>0</v>
      </c>
      <c r="D209" s="30" t="str">
        <f>'Country performance'!B23</f>
        <v xml:space="preserve">Economic Vulnerability Index - Share of population living in drylands (2024) 	</v>
      </c>
      <c r="E209" s="41" t="e" cm="1">
        <f t="array" aca="1" ref="E209" ca="1">E$186*INDEX(INDIRECT("country"&amp;"["&amp;E$185&amp; "]"),'Country performance'!$A65)</f>
        <v>#REF!</v>
      </c>
      <c r="F209" s="41" t="e" cm="1">
        <f t="array" aca="1" ref="F209" ca="1">F$186*INDEX(INDIRECT("country"&amp;"["&amp;F$185&amp; "]"),'Country performance'!$A65)</f>
        <v>#REF!</v>
      </c>
      <c r="G209" s="41" t="e" cm="1">
        <f t="array" aca="1" ref="G209" ca="1">G$186*INDEX(INDIRECT("country"&amp;"["&amp;G$185&amp; "]"),'Country performance'!$A65)</f>
        <v>#REF!</v>
      </c>
      <c r="H209" s="41" t="e" cm="1">
        <f t="array" aca="1" ref="H209" ca="1">H$186*INDEX(INDIRECT("country"&amp;"["&amp;H$185&amp; "]"),'Country performance'!$A65)</f>
        <v>#REF!</v>
      </c>
      <c r="I209" s="41" t="e" cm="1">
        <f t="array" aca="1" ref="I209" ca="1">I$186*INDEX(INDIRECT("country"&amp;"["&amp;I$185&amp; "]"),'Country performance'!$A65)</f>
        <v>#REF!</v>
      </c>
      <c r="J209" s="41" t="e" cm="1">
        <f t="array" aca="1" ref="J209" ca="1">J$186*INDEX(INDIRECT("country"&amp;"["&amp;J$185&amp; "]"),'Country performance'!$A65)</f>
        <v>#REF!</v>
      </c>
      <c r="K209" s="41" t="e" cm="1">
        <f t="array" aca="1" ref="K209" ca="1">K$186*INDEX(INDIRECT("country"&amp;"["&amp;K$185&amp; "]"),'Country performance'!$A65)</f>
        <v>#REF!</v>
      </c>
      <c r="L209" s="41" t="e" cm="1">
        <f t="array" aca="1" ref="L209" ca="1">L$186*INDEX(INDIRECT("country"&amp;"["&amp;L$185&amp; "]"),'Country performance'!$A65)</f>
        <v>#REF!</v>
      </c>
      <c r="M209" s="41" t="e" cm="1">
        <f t="array" aca="1" ref="M209" ca="1">M$186*INDEX(INDIRECT("country"&amp;"["&amp;M$185&amp; "]"),'Country performance'!$A65)</f>
        <v>#REF!</v>
      </c>
      <c r="N209" s="41" t="e" cm="1">
        <f t="array" aca="1" ref="N209" ca="1">N$186*INDEX(INDIRECT("country"&amp;"["&amp;N$185&amp; "]"),'Country performance'!$A65)</f>
        <v>#REF!</v>
      </c>
      <c r="O209" s="41" t="e" cm="1">
        <f t="array" aca="1" ref="O209" ca="1">O$186*INDEX(INDIRECT("country"&amp;"["&amp;O$185&amp; "]"),'Country performance'!$A65)</f>
        <v>#REF!</v>
      </c>
      <c r="P209" s="41" t="e" cm="1">
        <f t="array" aca="1" ref="P209" ca="1">P$186*INDEX(INDIRECT("country"&amp;"["&amp;P$185&amp; "]"),'Country performance'!$A65)</f>
        <v>#REF!</v>
      </c>
      <c r="Q209" s="41" t="e" cm="1">
        <f t="array" aca="1" ref="Q209" ca="1">Q$186*INDEX(INDIRECT("country"&amp;"["&amp;Q$185&amp; "]"),'Country performance'!$A65)</f>
        <v>#REF!</v>
      </c>
      <c r="R209" t="s">
        <v>662</v>
      </c>
      <c r="S209" s="36">
        <f t="shared" ca="1" si="55"/>
        <v>0</v>
      </c>
      <c r="T209" s="43">
        <f t="shared" ca="1" si="59"/>
        <v>0</v>
      </c>
      <c r="U209">
        <f t="shared" ca="1" si="64"/>
        <v>0</v>
      </c>
      <c r="V209">
        <f t="shared" ca="1" si="64"/>
        <v>0</v>
      </c>
      <c r="W209">
        <f t="shared" ca="1" si="64"/>
        <v>0</v>
      </c>
      <c r="X209">
        <f t="shared" ca="1" si="64"/>
        <v>0</v>
      </c>
      <c r="Y209">
        <f t="shared" ca="1" si="64"/>
        <v>0</v>
      </c>
      <c r="Z209">
        <f t="shared" ca="1" si="64"/>
        <v>0</v>
      </c>
      <c r="AA209">
        <f t="shared" ca="1" si="64"/>
        <v>0</v>
      </c>
      <c r="AB209">
        <f t="shared" ca="1" si="64"/>
        <v>0</v>
      </c>
      <c r="AC209">
        <f t="shared" ca="1" si="64"/>
        <v>0</v>
      </c>
      <c r="AD209">
        <f t="shared" ca="1" si="64"/>
        <v>0</v>
      </c>
      <c r="AE209">
        <f t="shared" ca="1" si="64"/>
        <v>0</v>
      </c>
      <c r="AF209">
        <f t="shared" ca="1" si="64"/>
        <v>0</v>
      </c>
      <c r="AG209">
        <f t="shared" ca="1" si="64"/>
        <v>0</v>
      </c>
      <c r="AI209" s="40"/>
    </row>
    <row r="210" spans="1:35">
      <c r="A210" s="41">
        <f t="shared" ca="1" si="62"/>
        <v>0</v>
      </c>
      <c r="B210" s="42"/>
      <c r="C210" s="30">
        <f t="shared" ca="1" si="61"/>
        <v>0</v>
      </c>
      <c r="D210" s="30" t="str">
        <f>'Country performance'!B24</f>
        <v>Economic Vulnerability Index - Agricultural instability (2024)</v>
      </c>
      <c r="E210" s="41" t="e" cm="1">
        <f t="array" aca="1" ref="E210" ca="1">E$186*INDEX(INDIRECT("country"&amp;"["&amp;E$185&amp; "]"),'Country performance'!$A66)</f>
        <v>#REF!</v>
      </c>
      <c r="F210" s="41" t="e" cm="1">
        <f t="array" aca="1" ref="F210" ca="1">F$186*INDEX(INDIRECT("country"&amp;"["&amp;F$185&amp; "]"),'Country performance'!$A66)</f>
        <v>#REF!</v>
      </c>
      <c r="G210" s="41" t="e" cm="1">
        <f t="array" aca="1" ref="G210" ca="1">G$186*INDEX(INDIRECT("country"&amp;"["&amp;G$185&amp; "]"),'Country performance'!$A66)</f>
        <v>#REF!</v>
      </c>
      <c r="H210" s="41" t="e" cm="1">
        <f t="array" aca="1" ref="H210" ca="1">H$186*INDEX(INDIRECT("country"&amp;"["&amp;H$185&amp; "]"),'Country performance'!$A66)</f>
        <v>#REF!</v>
      </c>
      <c r="I210" s="41" t="e" cm="1">
        <f t="array" aca="1" ref="I210" ca="1">I$186*INDEX(INDIRECT("country"&amp;"["&amp;I$185&amp; "]"),'Country performance'!$A66)</f>
        <v>#REF!</v>
      </c>
      <c r="J210" s="41" t="e" cm="1">
        <f t="array" aca="1" ref="J210" ca="1">J$186*INDEX(INDIRECT("country"&amp;"["&amp;J$185&amp; "]"),'Country performance'!$A66)</f>
        <v>#REF!</v>
      </c>
      <c r="K210" s="41" t="e" cm="1">
        <f t="array" aca="1" ref="K210" ca="1">K$186*INDEX(INDIRECT("country"&amp;"["&amp;K$185&amp; "]"),'Country performance'!$A66)</f>
        <v>#REF!</v>
      </c>
      <c r="L210" s="41" t="e" cm="1">
        <f t="array" aca="1" ref="L210" ca="1">L$186*INDEX(INDIRECT("country"&amp;"["&amp;L$185&amp; "]"),'Country performance'!$A66)</f>
        <v>#REF!</v>
      </c>
      <c r="M210" s="41" t="e" cm="1">
        <f t="array" aca="1" ref="M210" ca="1">M$186*INDEX(INDIRECT("country"&amp;"["&amp;M$185&amp; "]"),'Country performance'!$A66)</f>
        <v>#REF!</v>
      </c>
      <c r="N210" s="41" t="e" cm="1">
        <f t="array" aca="1" ref="N210" ca="1">N$186*INDEX(INDIRECT("country"&amp;"["&amp;N$185&amp; "]"),'Country performance'!$A66)</f>
        <v>#REF!</v>
      </c>
      <c r="O210" s="41" t="e" cm="1">
        <f t="array" aca="1" ref="O210" ca="1">O$186*INDEX(INDIRECT("country"&amp;"["&amp;O$185&amp; "]"),'Country performance'!$A66)</f>
        <v>#REF!</v>
      </c>
      <c r="P210" s="41" t="e" cm="1">
        <f t="array" aca="1" ref="P210" ca="1">P$186*INDEX(INDIRECT("country"&amp;"["&amp;P$185&amp; "]"),'Country performance'!$A66)</f>
        <v>#REF!</v>
      </c>
      <c r="Q210" s="41" t="e" cm="1">
        <f t="array" aca="1" ref="Q210" ca="1">Q$186*INDEX(INDIRECT("country"&amp;"["&amp;Q$185&amp; "]"),'Country performance'!$A66)</f>
        <v>#REF!</v>
      </c>
      <c r="R210" t="s">
        <v>662</v>
      </c>
      <c r="S210" s="36">
        <f t="shared" ca="1" si="55"/>
        <v>0</v>
      </c>
      <c r="T210" s="43">
        <f t="shared" ca="1" si="59"/>
        <v>0</v>
      </c>
      <c r="U210">
        <f t="shared" ca="1" si="64"/>
        <v>0</v>
      </c>
      <c r="V210">
        <f t="shared" ca="1" si="64"/>
        <v>0</v>
      </c>
      <c r="W210">
        <f t="shared" ca="1" si="64"/>
        <v>0</v>
      </c>
      <c r="X210">
        <f t="shared" ca="1" si="64"/>
        <v>0</v>
      </c>
      <c r="Y210">
        <f t="shared" ca="1" si="64"/>
        <v>0</v>
      </c>
      <c r="Z210">
        <f t="shared" ca="1" si="64"/>
        <v>0</v>
      </c>
      <c r="AA210">
        <f t="shared" ca="1" si="64"/>
        <v>0</v>
      </c>
      <c r="AB210">
        <f t="shared" ca="1" si="64"/>
        <v>0</v>
      </c>
      <c r="AC210">
        <f t="shared" ca="1" si="64"/>
        <v>0</v>
      </c>
      <c r="AD210">
        <f t="shared" ca="1" si="64"/>
        <v>0</v>
      </c>
      <c r="AE210">
        <f t="shared" ca="1" si="64"/>
        <v>0</v>
      </c>
      <c r="AF210">
        <f t="shared" ca="1" si="64"/>
        <v>0</v>
      </c>
      <c r="AG210">
        <f t="shared" ca="1" si="64"/>
        <v>0</v>
      </c>
      <c r="AI210" s="40"/>
    </row>
    <row r="211" spans="1:35">
      <c r="A211" s="41">
        <f t="shared" ca="1" si="62"/>
        <v>0</v>
      </c>
      <c r="B211" s="42"/>
      <c r="C211" s="30">
        <f t="shared" ca="1" si="61"/>
        <v>0</v>
      </c>
      <c r="D211" s="30" t="str">
        <f>'Country performance'!B25</f>
        <v>Economic Vulnerability Index -  Victims of disasters (%) (2024)</v>
      </c>
      <c r="E211" s="41" t="e" cm="1">
        <f t="array" aca="1" ref="E211" ca="1">E$186*INDEX(INDIRECT("country"&amp;"["&amp;E$185&amp; "]"),'Country performance'!$A67)</f>
        <v>#REF!</v>
      </c>
      <c r="F211" s="41" t="e" cm="1">
        <f t="array" aca="1" ref="F211" ca="1">F$186*INDEX(INDIRECT("country"&amp;"["&amp;F$185&amp; "]"),'Country performance'!$A67)</f>
        <v>#REF!</v>
      </c>
      <c r="G211" s="41" t="e" cm="1">
        <f t="array" aca="1" ref="G211" ca="1">G$186*INDEX(INDIRECT("country"&amp;"["&amp;G$185&amp; "]"),'Country performance'!$A67)</f>
        <v>#REF!</v>
      </c>
      <c r="H211" s="41" t="e" cm="1">
        <f t="array" aca="1" ref="H211" ca="1">H$186*INDEX(INDIRECT("country"&amp;"["&amp;H$185&amp; "]"),'Country performance'!$A67)</f>
        <v>#REF!</v>
      </c>
      <c r="I211" s="41" t="e" cm="1">
        <f t="array" aca="1" ref="I211" ca="1">I$186*INDEX(INDIRECT("country"&amp;"["&amp;I$185&amp; "]"),'Country performance'!$A67)</f>
        <v>#REF!</v>
      </c>
      <c r="J211" s="41" t="e" cm="1">
        <f t="array" aca="1" ref="J211" ca="1">J$186*INDEX(INDIRECT("country"&amp;"["&amp;J$185&amp; "]"),'Country performance'!$A67)</f>
        <v>#REF!</v>
      </c>
      <c r="K211" s="41" t="e" cm="1">
        <f t="array" aca="1" ref="K211" ca="1">K$186*INDEX(INDIRECT("country"&amp;"["&amp;K$185&amp; "]"),'Country performance'!$A67)</f>
        <v>#REF!</v>
      </c>
      <c r="L211" s="41" t="e" cm="1">
        <f t="array" aca="1" ref="L211" ca="1">L$186*INDEX(INDIRECT("country"&amp;"["&amp;L$185&amp; "]"),'Country performance'!$A67)</f>
        <v>#REF!</v>
      </c>
      <c r="M211" s="41" t="e" cm="1">
        <f t="array" aca="1" ref="M211" ca="1">M$186*INDEX(INDIRECT("country"&amp;"["&amp;M$185&amp; "]"),'Country performance'!$A67)</f>
        <v>#REF!</v>
      </c>
      <c r="N211" s="41" t="e" cm="1">
        <f t="array" aca="1" ref="N211" ca="1">N$186*INDEX(INDIRECT("country"&amp;"["&amp;N$185&amp; "]"),'Country performance'!$A67)</f>
        <v>#REF!</v>
      </c>
      <c r="O211" s="41" t="e" cm="1">
        <f t="array" aca="1" ref="O211" ca="1">O$186*INDEX(INDIRECT("country"&amp;"["&amp;O$185&amp; "]"),'Country performance'!$A67)</f>
        <v>#REF!</v>
      </c>
      <c r="P211" s="41" t="e" cm="1">
        <f t="array" aca="1" ref="P211" ca="1">P$186*INDEX(INDIRECT("country"&amp;"["&amp;P$185&amp; "]"),'Country performance'!$A67)</f>
        <v>#REF!</v>
      </c>
      <c r="Q211" s="41" t="e" cm="1">
        <f t="array" aca="1" ref="Q211" ca="1">Q$186*INDEX(INDIRECT("country"&amp;"["&amp;Q$185&amp; "]"),'Country performance'!$A67)</f>
        <v>#REF!</v>
      </c>
      <c r="R211" t="s">
        <v>662</v>
      </c>
      <c r="S211" s="36">
        <f t="shared" ca="1" si="55"/>
        <v>0</v>
      </c>
      <c r="T211" s="43">
        <f t="shared" ca="1" si="59"/>
        <v>0</v>
      </c>
      <c r="U211">
        <f t="shared" ca="1" si="64"/>
        <v>0</v>
      </c>
      <c r="V211">
        <f t="shared" ca="1" si="64"/>
        <v>0</v>
      </c>
      <c r="W211">
        <f t="shared" ca="1" si="64"/>
        <v>0</v>
      </c>
      <c r="X211">
        <f t="shared" ca="1" si="64"/>
        <v>0</v>
      </c>
      <c r="Y211">
        <f t="shared" ca="1" si="64"/>
        <v>0</v>
      </c>
      <c r="Z211">
        <f t="shared" ca="1" si="64"/>
        <v>0</v>
      </c>
      <c r="AA211">
        <f t="shared" ca="1" si="64"/>
        <v>0</v>
      </c>
      <c r="AB211">
        <f t="shared" ca="1" si="64"/>
        <v>0</v>
      </c>
      <c r="AC211">
        <f t="shared" ca="1" si="64"/>
        <v>0</v>
      </c>
      <c r="AD211">
        <f t="shared" ca="1" si="64"/>
        <v>0</v>
      </c>
      <c r="AE211">
        <f t="shared" ca="1" si="64"/>
        <v>0</v>
      </c>
      <c r="AF211">
        <f t="shared" ca="1" si="64"/>
        <v>0</v>
      </c>
      <c r="AG211">
        <f t="shared" ca="1" si="64"/>
        <v>0</v>
      </c>
      <c r="AI211" s="40"/>
    </row>
    <row r="212" spans="1:35">
      <c r="A212" s="41">
        <f t="shared" ca="1" si="62"/>
        <v>0</v>
      </c>
      <c r="B212" s="42"/>
      <c r="C212" s="30">
        <f t="shared" ca="1" si="61"/>
        <v>0</v>
      </c>
      <c r="D212" s="30" t="str">
        <f>'Country performance'!B26</f>
        <v>Water Depletion Index (WDI) (2018)</v>
      </c>
      <c r="E212" s="41" t="e" cm="1">
        <f t="array" aca="1" ref="E212" ca="1">E$186*INDEX(INDIRECT("country"&amp;"["&amp;E$185&amp; "]"),'Country performance'!$A68)</f>
        <v>#REF!</v>
      </c>
      <c r="F212" s="41" t="e" cm="1">
        <f t="array" aca="1" ref="F212" ca="1">F$186*INDEX(INDIRECT("country"&amp;"["&amp;F$185&amp; "]"),'Country performance'!$A68)</f>
        <v>#REF!</v>
      </c>
      <c r="G212" s="41" t="e" cm="1">
        <f t="array" aca="1" ref="G212" ca="1">G$186*INDEX(INDIRECT("country"&amp;"["&amp;G$185&amp; "]"),'Country performance'!$A68)</f>
        <v>#REF!</v>
      </c>
      <c r="H212" s="41" t="e" cm="1">
        <f t="array" aca="1" ref="H212" ca="1">H$186*INDEX(INDIRECT("country"&amp;"["&amp;H$185&amp; "]"),'Country performance'!$A68)</f>
        <v>#REF!</v>
      </c>
      <c r="I212" s="41" t="e" cm="1">
        <f t="array" aca="1" ref="I212" ca="1">I$186*INDEX(INDIRECT("country"&amp;"["&amp;I$185&amp; "]"),'Country performance'!$A68)</f>
        <v>#REF!</v>
      </c>
      <c r="J212" s="41" t="e" cm="1">
        <f t="array" aca="1" ref="J212" ca="1">J$186*INDEX(INDIRECT("country"&amp;"["&amp;J$185&amp; "]"),'Country performance'!$A68)</f>
        <v>#REF!</v>
      </c>
      <c r="K212" s="41" t="e" cm="1">
        <f t="array" aca="1" ref="K212" ca="1">K$186*INDEX(INDIRECT("country"&amp;"["&amp;K$185&amp; "]"),'Country performance'!$A68)</f>
        <v>#REF!</v>
      </c>
      <c r="L212" s="41" t="e" cm="1">
        <f t="array" aca="1" ref="L212" ca="1">L$186*INDEX(INDIRECT("country"&amp;"["&amp;L$185&amp; "]"),'Country performance'!$A68)</f>
        <v>#REF!</v>
      </c>
      <c r="M212" s="41" t="e" cm="1">
        <f t="array" aca="1" ref="M212" ca="1">M$186*INDEX(INDIRECT("country"&amp;"["&amp;M$185&amp; "]"),'Country performance'!$A68)</f>
        <v>#REF!</v>
      </c>
      <c r="N212" s="41" t="e" cm="1">
        <f t="array" aca="1" ref="N212" ca="1">N$186*INDEX(INDIRECT("country"&amp;"["&amp;N$185&amp; "]"),'Country performance'!$A68)</f>
        <v>#REF!</v>
      </c>
      <c r="O212" s="41" t="e" cm="1">
        <f t="array" aca="1" ref="O212" ca="1">O$186*INDEX(INDIRECT("country"&amp;"["&amp;O$185&amp; "]"),'Country performance'!$A68)</f>
        <v>#REF!</v>
      </c>
      <c r="P212" s="41" t="e" cm="1">
        <f t="array" aca="1" ref="P212" ca="1">P$186*INDEX(INDIRECT("country"&amp;"["&amp;P$185&amp; "]"),'Country performance'!$A68)</f>
        <v>#REF!</v>
      </c>
      <c r="Q212" s="41" t="e" cm="1">
        <f t="array" aca="1" ref="Q212" ca="1">Q$186*INDEX(INDIRECT("country"&amp;"["&amp;Q$185&amp; "]"),'Country performance'!$A68)</f>
        <v>#REF!</v>
      </c>
      <c r="R212" t="s">
        <v>662</v>
      </c>
      <c r="S212" s="36">
        <f t="shared" ca="1" si="55"/>
        <v>0</v>
      </c>
      <c r="T212" s="43">
        <f t="shared" ca="1" si="59"/>
        <v>0</v>
      </c>
      <c r="U212">
        <f t="shared" ca="1" si="64"/>
        <v>0</v>
      </c>
      <c r="V212">
        <f t="shared" ca="1" si="64"/>
        <v>0</v>
      </c>
      <c r="W212">
        <f t="shared" ca="1" si="64"/>
        <v>0</v>
      </c>
      <c r="X212">
        <f t="shared" ca="1" si="64"/>
        <v>0</v>
      </c>
      <c r="Y212">
        <f t="shared" ca="1" si="64"/>
        <v>0</v>
      </c>
      <c r="Z212">
        <f t="shared" ca="1" si="64"/>
        <v>0</v>
      </c>
      <c r="AA212">
        <f t="shared" ca="1" si="64"/>
        <v>0</v>
      </c>
      <c r="AB212">
        <f t="shared" ca="1" si="64"/>
        <v>0</v>
      </c>
      <c r="AC212">
        <f t="shared" ca="1" si="64"/>
        <v>0</v>
      </c>
      <c r="AD212">
        <f t="shared" ca="1" si="64"/>
        <v>0</v>
      </c>
      <c r="AE212">
        <f t="shared" ca="1" si="64"/>
        <v>0</v>
      </c>
      <c r="AF212">
        <f t="shared" ca="1" si="64"/>
        <v>0</v>
      </c>
      <c r="AG212">
        <f t="shared" ca="1" si="64"/>
        <v>0</v>
      </c>
      <c r="AI212" s="40"/>
    </row>
    <row r="213" spans="1:35">
      <c r="A213" s="41">
        <f t="shared" ca="1" si="62"/>
        <v>0</v>
      </c>
      <c r="B213" s="42"/>
      <c r="C213" s="30">
        <f t="shared" ca="1" si="61"/>
        <v>0</v>
      </c>
      <c r="D213" s="30" t="str">
        <f>'Country performance'!B27</f>
        <v>EPI Species Habitat Index (2024)</v>
      </c>
      <c r="E213" s="41" t="e" cm="1">
        <f t="array" aca="1" ref="E213" ca="1">E$186*INDEX(INDIRECT("country"&amp;"["&amp;E$185&amp; "]"),'Country performance'!$A69)</f>
        <v>#REF!</v>
      </c>
      <c r="F213" s="41" t="e" cm="1">
        <f t="array" aca="1" ref="F213" ca="1">F$186*INDEX(INDIRECT("country"&amp;"["&amp;F$185&amp; "]"),'Country performance'!$A69)</f>
        <v>#REF!</v>
      </c>
      <c r="G213" s="41" t="e" cm="1">
        <f t="array" aca="1" ref="G213" ca="1">G$186*INDEX(INDIRECT("country"&amp;"["&amp;G$185&amp; "]"),'Country performance'!$A69)</f>
        <v>#REF!</v>
      </c>
      <c r="H213" s="41" t="e" cm="1">
        <f t="array" aca="1" ref="H213" ca="1">H$186*INDEX(INDIRECT("country"&amp;"["&amp;H$185&amp; "]"),'Country performance'!$A69)</f>
        <v>#REF!</v>
      </c>
      <c r="I213" s="41" t="e" cm="1">
        <f t="array" aca="1" ref="I213" ca="1">I$186*INDEX(INDIRECT("country"&amp;"["&amp;I$185&amp; "]"),'Country performance'!$A69)</f>
        <v>#REF!</v>
      </c>
      <c r="J213" s="41" t="e" cm="1">
        <f t="array" aca="1" ref="J213" ca="1">J$186*INDEX(INDIRECT("country"&amp;"["&amp;J$185&amp; "]"),'Country performance'!$A69)</f>
        <v>#REF!</v>
      </c>
      <c r="K213" s="41" t="e" cm="1">
        <f t="array" aca="1" ref="K213" ca="1">K$186*INDEX(INDIRECT("country"&amp;"["&amp;K$185&amp; "]"),'Country performance'!$A69)</f>
        <v>#REF!</v>
      </c>
      <c r="L213" s="41" t="e" cm="1">
        <f t="array" aca="1" ref="L213" ca="1">L$186*INDEX(INDIRECT("country"&amp;"["&amp;L$185&amp; "]"),'Country performance'!$A69)</f>
        <v>#REF!</v>
      </c>
      <c r="M213" s="41" t="e" cm="1">
        <f t="array" aca="1" ref="M213" ca="1">M$186*INDEX(INDIRECT("country"&amp;"["&amp;M$185&amp; "]"),'Country performance'!$A69)</f>
        <v>#REF!</v>
      </c>
      <c r="N213" s="41" t="e" cm="1">
        <f t="array" aca="1" ref="N213" ca="1">N$186*INDEX(INDIRECT("country"&amp;"["&amp;N$185&amp; "]"),'Country performance'!$A69)</f>
        <v>#REF!</v>
      </c>
      <c r="O213" s="41" t="e" cm="1">
        <f t="array" aca="1" ref="O213" ca="1">O$186*INDEX(INDIRECT("country"&amp;"["&amp;O$185&amp; "]"),'Country performance'!$A69)</f>
        <v>#REF!</v>
      </c>
      <c r="P213" s="41" t="e" cm="1">
        <f t="array" aca="1" ref="P213" ca="1">P$186*INDEX(INDIRECT("country"&amp;"["&amp;P$185&amp; "]"),'Country performance'!$A69)</f>
        <v>#REF!</v>
      </c>
      <c r="Q213" s="41" t="e" cm="1">
        <f t="array" aca="1" ref="Q213" ca="1">Q$186*INDEX(INDIRECT("country"&amp;"["&amp;Q$185&amp; "]"),'Country performance'!$A69)</f>
        <v>#REF!</v>
      </c>
      <c r="R213" t="s">
        <v>662</v>
      </c>
      <c r="S213" s="36">
        <f t="shared" ca="1" si="55"/>
        <v>0</v>
      </c>
      <c r="T213" s="43">
        <f t="shared" ca="1" si="59"/>
        <v>0</v>
      </c>
      <c r="U213">
        <f t="shared" ca="1" si="64"/>
        <v>0</v>
      </c>
      <c r="V213">
        <f t="shared" ca="1" si="64"/>
        <v>0</v>
      </c>
      <c r="W213">
        <f t="shared" ca="1" si="64"/>
        <v>0</v>
      </c>
      <c r="X213">
        <f t="shared" ca="1" si="64"/>
        <v>0</v>
      </c>
      <c r="Y213">
        <f t="shared" ca="1" si="64"/>
        <v>0</v>
      </c>
      <c r="Z213">
        <f t="shared" ca="1" si="64"/>
        <v>0</v>
      </c>
      <c r="AA213">
        <f t="shared" ca="1" si="64"/>
        <v>0</v>
      </c>
      <c r="AB213">
        <f t="shared" ca="1" si="64"/>
        <v>0</v>
      </c>
      <c r="AC213">
        <f t="shared" ca="1" si="64"/>
        <v>0</v>
      </c>
      <c r="AD213">
        <f t="shared" ca="1" si="64"/>
        <v>0</v>
      </c>
      <c r="AE213">
        <f t="shared" ca="1" si="64"/>
        <v>0</v>
      </c>
      <c r="AF213">
        <f t="shared" ca="1" si="64"/>
        <v>0</v>
      </c>
      <c r="AG213">
        <f t="shared" ca="1" si="64"/>
        <v>0</v>
      </c>
      <c r="AI213" s="40"/>
    </row>
    <row r="214" spans="1:35">
      <c r="A214" s="41">
        <f t="shared" ca="1" si="62"/>
        <v>0</v>
      </c>
      <c r="B214" s="42"/>
      <c r="C214" s="30">
        <f t="shared" ca="1" si="61"/>
        <v>0</v>
      </c>
      <c r="D214" s="30" t="str">
        <f>'Country performance'!B28</f>
        <v>EPI Protected Area Representativeness Index (2024)</v>
      </c>
      <c r="E214" s="41" t="e" cm="1">
        <f t="array" aca="1" ref="E214" ca="1">E$186*INDEX(INDIRECT("country"&amp;"["&amp;E$185&amp; "]"),'Country performance'!$A70)</f>
        <v>#REF!</v>
      </c>
      <c r="F214" s="41" t="e" cm="1">
        <f t="array" aca="1" ref="F214" ca="1">F$186*INDEX(INDIRECT("country"&amp;"["&amp;F$185&amp; "]"),'Country performance'!$A70)</f>
        <v>#REF!</v>
      </c>
      <c r="G214" s="41" t="e" cm="1">
        <f t="array" aca="1" ref="G214" ca="1">G$186*INDEX(INDIRECT("country"&amp;"["&amp;G$185&amp; "]"),'Country performance'!$A70)</f>
        <v>#REF!</v>
      </c>
      <c r="H214" s="41" t="e" cm="1">
        <f t="array" aca="1" ref="H214" ca="1">H$186*INDEX(INDIRECT("country"&amp;"["&amp;H$185&amp; "]"),'Country performance'!$A70)</f>
        <v>#REF!</v>
      </c>
      <c r="I214" s="41" t="e" cm="1">
        <f t="array" aca="1" ref="I214" ca="1">I$186*INDEX(INDIRECT("country"&amp;"["&amp;I$185&amp; "]"),'Country performance'!$A70)</f>
        <v>#REF!</v>
      </c>
      <c r="J214" s="41" t="e" cm="1">
        <f t="array" aca="1" ref="J214" ca="1">J$186*INDEX(INDIRECT("country"&amp;"["&amp;J$185&amp; "]"),'Country performance'!$A70)</f>
        <v>#REF!</v>
      </c>
      <c r="K214" s="41" t="e" cm="1">
        <f t="array" aca="1" ref="K214" ca="1">K$186*INDEX(INDIRECT("country"&amp;"["&amp;K$185&amp; "]"),'Country performance'!$A70)</f>
        <v>#REF!</v>
      </c>
      <c r="L214" s="41" t="e" cm="1">
        <f t="array" aca="1" ref="L214" ca="1">L$186*INDEX(INDIRECT("country"&amp;"["&amp;L$185&amp; "]"),'Country performance'!$A70)</f>
        <v>#REF!</v>
      </c>
      <c r="M214" s="41" t="e" cm="1">
        <f t="array" aca="1" ref="M214" ca="1">M$186*INDEX(INDIRECT("country"&amp;"["&amp;M$185&amp; "]"),'Country performance'!$A70)</f>
        <v>#REF!</v>
      </c>
      <c r="N214" s="41" t="e" cm="1">
        <f t="array" aca="1" ref="N214" ca="1">N$186*INDEX(INDIRECT("country"&amp;"["&amp;N$185&amp; "]"),'Country performance'!$A70)</f>
        <v>#REF!</v>
      </c>
      <c r="O214" s="41" t="e" cm="1">
        <f t="array" aca="1" ref="O214" ca="1">O$186*INDEX(INDIRECT("country"&amp;"["&amp;O$185&amp; "]"),'Country performance'!$A70)</f>
        <v>#REF!</v>
      </c>
      <c r="P214" s="41" t="e" cm="1">
        <f t="array" aca="1" ref="P214" ca="1">P$186*INDEX(INDIRECT("country"&amp;"["&amp;P$185&amp; "]"),'Country performance'!$A70)</f>
        <v>#REF!</v>
      </c>
      <c r="Q214" s="41" t="e" cm="1">
        <f t="array" aca="1" ref="Q214" ca="1">Q$186*INDEX(INDIRECT("country"&amp;"["&amp;Q$185&amp; "]"),'Country performance'!$A70)</f>
        <v>#REF!</v>
      </c>
      <c r="R214" t="s">
        <v>662</v>
      </c>
      <c r="S214" s="36">
        <f t="shared" ca="1" si="55"/>
        <v>0</v>
      </c>
      <c r="T214" s="43">
        <f t="shared" ca="1" si="59"/>
        <v>0</v>
      </c>
      <c r="U214">
        <f t="shared" ca="1" si="64"/>
        <v>0</v>
      </c>
      <c r="V214">
        <f t="shared" ca="1" si="64"/>
        <v>0</v>
      </c>
      <c r="W214">
        <f t="shared" ca="1" si="64"/>
        <v>0</v>
      </c>
      <c r="X214">
        <f t="shared" ca="1" si="64"/>
        <v>0</v>
      </c>
      <c r="Y214">
        <f t="shared" ca="1" si="64"/>
        <v>0</v>
      </c>
      <c r="Z214">
        <f t="shared" ca="1" si="64"/>
        <v>0</v>
      </c>
      <c r="AA214">
        <f t="shared" ca="1" si="64"/>
        <v>0</v>
      </c>
      <c r="AB214">
        <f t="shared" ca="1" si="64"/>
        <v>0</v>
      </c>
      <c r="AC214">
        <f t="shared" ca="1" si="64"/>
        <v>0</v>
      </c>
      <c r="AD214">
        <f t="shared" ca="1" si="64"/>
        <v>0</v>
      </c>
      <c r="AE214">
        <f t="shared" ca="1" si="64"/>
        <v>0</v>
      </c>
      <c r="AF214">
        <f t="shared" ca="1" si="64"/>
        <v>0</v>
      </c>
      <c r="AG214">
        <f t="shared" ca="1" si="64"/>
        <v>0</v>
      </c>
      <c r="AI214" s="40"/>
    </row>
    <row r="215" spans="1:35">
      <c r="A215" s="41">
        <f t="shared" ca="1" si="62"/>
        <v>0</v>
      </c>
      <c r="B215" s="42"/>
      <c r="C215" s="30">
        <f t="shared" ca="1" si="61"/>
        <v>0</v>
      </c>
      <c r="D215" s="30" t="str">
        <f>'Country performance'!B29</f>
        <v>EPI Marine Protected Areas (2024)</v>
      </c>
      <c r="E215" s="41" t="e" cm="1">
        <f t="array" aca="1" ref="E215" ca="1">E$186*INDEX(INDIRECT("country"&amp;"["&amp;E$185&amp; "]"),'Country performance'!$A71)</f>
        <v>#REF!</v>
      </c>
      <c r="F215" s="41" t="e" cm="1">
        <f t="array" aca="1" ref="F215" ca="1">F$186*INDEX(INDIRECT("country"&amp;"["&amp;F$185&amp; "]"),'Country performance'!$A71)</f>
        <v>#REF!</v>
      </c>
      <c r="G215" s="41" t="e" cm="1">
        <f t="array" aca="1" ref="G215" ca="1">G$186*INDEX(INDIRECT("country"&amp;"["&amp;G$185&amp; "]"),'Country performance'!$A71)</f>
        <v>#REF!</v>
      </c>
      <c r="H215" s="41" t="e" cm="1">
        <f t="array" aca="1" ref="H215" ca="1">H$186*INDEX(INDIRECT("country"&amp;"["&amp;H$185&amp; "]"),'Country performance'!$A71)</f>
        <v>#REF!</v>
      </c>
      <c r="I215" s="41" t="e" cm="1">
        <f t="array" aca="1" ref="I215" ca="1">I$186*INDEX(INDIRECT("country"&amp;"["&amp;I$185&amp; "]"),'Country performance'!$A71)</f>
        <v>#REF!</v>
      </c>
      <c r="J215" s="41" t="e" cm="1">
        <f t="array" aca="1" ref="J215" ca="1">J$186*INDEX(INDIRECT("country"&amp;"["&amp;J$185&amp; "]"),'Country performance'!$A71)</f>
        <v>#REF!</v>
      </c>
      <c r="K215" s="41" t="e" cm="1">
        <f t="array" aca="1" ref="K215" ca="1">K$186*INDEX(INDIRECT("country"&amp;"["&amp;K$185&amp; "]"),'Country performance'!$A71)</f>
        <v>#REF!</v>
      </c>
      <c r="L215" s="41" t="e" cm="1">
        <f t="array" aca="1" ref="L215" ca="1">L$186*INDEX(INDIRECT("country"&amp;"["&amp;L$185&amp; "]"),'Country performance'!$A71)</f>
        <v>#REF!</v>
      </c>
      <c r="M215" s="41" t="e" cm="1">
        <f t="array" aca="1" ref="M215" ca="1">M$186*INDEX(INDIRECT("country"&amp;"["&amp;M$185&amp; "]"),'Country performance'!$A71)</f>
        <v>#REF!</v>
      </c>
      <c r="N215" s="41" t="e" cm="1">
        <f t="array" aca="1" ref="N215" ca="1">N$186*INDEX(INDIRECT("country"&amp;"["&amp;N$185&amp; "]"),'Country performance'!$A71)</f>
        <v>#REF!</v>
      </c>
      <c r="O215" s="41" t="e" cm="1">
        <f t="array" aca="1" ref="O215" ca="1">O$186*INDEX(INDIRECT("country"&amp;"["&amp;O$185&amp; "]"),'Country performance'!$A71)</f>
        <v>#REF!</v>
      </c>
      <c r="P215" s="41" t="e" cm="1">
        <f t="array" aca="1" ref="P215" ca="1">P$186*INDEX(INDIRECT("country"&amp;"["&amp;P$185&amp; "]"),'Country performance'!$A71)</f>
        <v>#REF!</v>
      </c>
      <c r="Q215" s="41" t="e" cm="1">
        <f t="array" aca="1" ref="Q215" ca="1">Q$186*INDEX(INDIRECT("country"&amp;"["&amp;Q$185&amp; "]"),'Country performance'!$A71)</f>
        <v>#REF!</v>
      </c>
      <c r="R215" t="s">
        <v>662</v>
      </c>
      <c r="S215" s="36">
        <f t="shared" ca="1" si="55"/>
        <v>0</v>
      </c>
      <c r="T215" s="43">
        <f t="shared" ca="1" si="59"/>
        <v>0</v>
      </c>
      <c r="U215">
        <f t="shared" ca="1" si="64"/>
        <v>0</v>
      </c>
      <c r="V215">
        <f t="shared" ca="1" si="64"/>
        <v>0</v>
      </c>
      <c r="W215">
        <f t="shared" ca="1" si="64"/>
        <v>0</v>
      </c>
      <c r="X215">
        <f t="shared" ca="1" si="64"/>
        <v>0</v>
      </c>
      <c r="Y215">
        <f t="shared" ca="1" si="64"/>
        <v>0</v>
      </c>
      <c r="Z215">
        <f t="shared" ca="1" si="64"/>
        <v>0</v>
      </c>
      <c r="AA215">
        <f t="shared" ca="1" si="64"/>
        <v>0</v>
      </c>
      <c r="AB215">
        <f t="shared" ca="1" si="64"/>
        <v>0</v>
      </c>
      <c r="AC215">
        <f t="shared" ca="1" si="64"/>
        <v>0</v>
      </c>
      <c r="AD215">
        <f t="shared" ca="1" si="64"/>
        <v>0</v>
      </c>
      <c r="AE215">
        <f t="shared" ca="1" si="64"/>
        <v>0</v>
      </c>
      <c r="AF215">
        <f t="shared" ca="1" si="64"/>
        <v>0</v>
      </c>
      <c r="AG215">
        <f t="shared" ca="1" si="64"/>
        <v>0</v>
      </c>
      <c r="AI215" s="40"/>
    </row>
    <row r="216" spans="1:35">
      <c r="A216" s="41">
        <f t="shared" ca="1" si="62"/>
        <v>0</v>
      </c>
      <c r="B216" s="42"/>
      <c r="C216" s="30">
        <f t="shared" ca="1" si="61"/>
        <v>0</v>
      </c>
      <c r="D216" s="30" t="str">
        <f>'Country performance'!B30</f>
        <v>EPI Terrestrial Protected Areas (2024)</v>
      </c>
      <c r="E216" s="41" t="e" cm="1">
        <f t="array" aca="1" ref="E216" ca="1">E$186*INDEX(INDIRECT("country"&amp;"["&amp;E$185&amp; "]"),'Country performance'!$A72)</f>
        <v>#REF!</v>
      </c>
      <c r="F216" s="41" t="e" cm="1">
        <f t="array" aca="1" ref="F216" ca="1">F$186*INDEX(INDIRECT("country"&amp;"["&amp;F$185&amp; "]"),'Country performance'!$A72)</f>
        <v>#REF!</v>
      </c>
      <c r="G216" s="41" t="e" cm="1">
        <f t="array" aca="1" ref="G216" ca="1">G$186*INDEX(INDIRECT("country"&amp;"["&amp;G$185&amp; "]"),'Country performance'!$A72)</f>
        <v>#REF!</v>
      </c>
      <c r="H216" s="41" t="e" cm="1">
        <f t="array" aca="1" ref="H216" ca="1">H$186*INDEX(INDIRECT("country"&amp;"["&amp;H$185&amp; "]"),'Country performance'!$A72)</f>
        <v>#REF!</v>
      </c>
      <c r="I216" s="41" t="e" cm="1">
        <f t="array" aca="1" ref="I216" ca="1">I$186*INDEX(INDIRECT("country"&amp;"["&amp;I$185&amp; "]"),'Country performance'!$A72)</f>
        <v>#REF!</v>
      </c>
      <c r="J216" s="41" t="e" cm="1">
        <f t="array" aca="1" ref="J216" ca="1">J$186*INDEX(INDIRECT("country"&amp;"["&amp;J$185&amp; "]"),'Country performance'!$A72)</f>
        <v>#REF!</v>
      </c>
      <c r="K216" s="41" t="e" cm="1">
        <f t="array" aca="1" ref="K216" ca="1">K$186*INDEX(INDIRECT("country"&amp;"["&amp;K$185&amp; "]"),'Country performance'!$A72)</f>
        <v>#REF!</v>
      </c>
      <c r="L216" s="41" t="e" cm="1">
        <f t="array" aca="1" ref="L216" ca="1">L$186*INDEX(INDIRECT("country"&amp;"["&amp;L$185&amp; "]"),'Country performance'!$A72)</f>
        <v>#REF!</v>
      </c>
      <c r="M216" s="41" t="e" cm="1">
        <f t="array" aca="1" ref="M216" ca="1">M$186*INDEX(INDIRECT("country"&amp;"["&amp;M$185&amp; "]"),'Country performance'!$A72)</f>
        <v>#REF!</v>
      </c>
      <c r="N216" s="41" t="e" cm="1">
        <f t="array" aca="1" ref="N216" ca="1">N$186*INDEX(INDIRECT("country"&amp;"["&amp;N$185&amp; "]"),'Country performance'!$A72)</f>
        <v>#REF!</v>
      </c>
      <c r="O216" s="41" t="e" cm="1">
        <f t="array" aca="1" ref="O216" ca="1">O$186*INDEX(INDIRECT("country"&amp;"["&amp;O$185&amp; "]"),'Country performance'!$A72)</f>
        <v>#REF!</v>
      </c>
      <c r="P216" s="41" t="e" cm="1">
        <f t="array" aca="1" ref="P216" ca="1">P$186*INDEX(INDIRECT("country"&amp;"["&amp;P$185&amp; "]"),'Country performance'!$A72)</f>
        <v>#REF!</v>
      </c>
      <c r="Q216" s="41" t="e" cm="1">
        <f t="array" aca="1" ref="Q216" ca="1">Q$186*INDEX(INDIRECT("country"&amp;"["&amp;Q$185&amp; "]"),'Country performance'!$A72)</f>
        <v>#REF!</v>
      </c>
      <c r="R216" t="s">
        <v>662</v>
      </c>
      <c r="S216" s="36">
        <f t="shared" ca="1" si="55"/>
        <v>0</v>
      </c>
      <c r="T216" s="43">
        <f t="shared" ca="1" si="59"/>
        <v>0</v>
      </c>
      <c r="U216">
        <f t="shared" ca="1" si="64"/>
        <v>0</v>
      </c>
      <c r="V216">
        <f t="shared" ca="1" si="64"/>
        <v>0</v>
      </c>
      <c r="W216">
        <f t="shared" ca="1" si="64"/>
        <v>0</v>
      </c>
      <c r="X216">
        <f t="shared" ca="1" si="64"/>
        <v>0</v>
      </c>
      <c r="Y216">
        <f t="shared" ca="1" si="64"/>
        <v>0</v>
      </c>
      <c r="Z216">
        <f t="shared" ca="1" si="64"/>
        <v>0</v>
      </c>
      <c r="AA216">
        <f t="shared" ca="1" si="64"/>
        <v>0</v>
      </c>
      <c r="AB216">
        <f t="shared" ca="1" si="64"/>
        <v>0</v>
      </c>
      <c r="AC216">
        <f t="shared" ca="1" si="64"/>
        <v>0</v>
      </c>
      <c r="AD216">
        <f t="shared" ca="1" si="64"/>
        <v>0</v>
      </c>
      <c r="AE216">
        <f t="shared" ca="1" si="64"/>
        <v>0</v>
      </c>
      <c r="AF216">
        <f t="shared" ca="1" si="64"/>
        <v>0</v>
      </c>
      <c r="AG216">
        <f t="shared" ca="1" si="64"/>
        <v>0</v>
      </c>
      <c r="AI216" s="40"/>
    </row>
    <row r="217" spans="1:35">
      <c r="A217" s="41">
        <f t="shared" ca="1" si="62"/>
        <v>0</v>
      </c>
      <c r="B217" s="42"/>
      <c r="C217" s="30">
        <f t="shared" ca="1" si="61"/>
        <v>0</v>
      </c>
      <c r="D217" s="30" t="str">
        <f>'Country performance'!B31</f>
        <v>Forced labour per country per sector (SHDB)</v>
      </c>
      <c r="E217" s="41" t="e" cm="1">
        <f t="array" aca="1" ref="E217" ca="1">E$186*INDEX(INDIRECT("country"&amp;"["&amp;E$185&amp; "]"),'Country performance'!$A73)</f>
        <v>#REF!</v>
      </c>
      <c r="F217" s="41" t="e" cm="1">
        <f t="array" aca="1" ref="F217" ca="1">F$186*INDEX(INDIRECT("country"&amp;"["&amp;F$185&amp; "]"),'Country performance'!$A73)</f>
        <v>#REF!</v>
      </c>
      <c r="G217" s="41" t="e" cm="1">
        <f t="array" aca="1" ref="G217" ca="1">G$186*INDEX(INDIRECT("country"&amp;"["&amp;G$185&amp; "]"),'Country performance'!$A73)</f>
        <v>#REF!</v>
      </c>
      <c r="H217" s="41" t="e" cm="1">
        <f t="array" aca="1" ref="H217" ca="1">H$186*INDEX(INDIRECT("country"&amp;"["&amp;H$185&amp; "]"),'Country performance'!$A73)</f>
        <v>#REF!</v>
      </c>
      <c r="I217" s="41" t="e" cm="1">
        <f t="array" aca="1" ref="I217" ca="1">I$186*INDEX(INDIRECT("country"&amp;"["&amp;I$185&amp; "]"),'Country performance'!$A73)</f>
        <v>#REF!</v>
      </c>
      <c r="J217" s="41" t="e" cm="1">
        <f t="array" aca="1" ref="J217" ca="1">J$186*INDEX(INDIRECT("country"&amp;"["&amp;J$185&amp; "]"),'Country performance'!$A73)</f>
        <v>#REF!</v>
      </c>
      <c r="K217" s="41" t="e" cm="1">
        <f t="array" aca="1" ref="K217" ca="1">K$186*INDEX(INDIRECT("country"&amp;"["&amp;K$185&amp; "]"),'Country performance'!$A73)</f>
        <v>#REF!</v>
      </c>
      <c r="L217" s="41" t="e" cm="1">
        <f t="array" aca="1" ref="L217" ca="1">L$186*INDEX(INDIRECT("country"&amp;"["&amp;L$185&amp; "]"),'Country performance'!$A73)</f>
        <v>#REF!</v>
      </c>
      <c r="M217" s="41" t="e" cm="1">
        <f t="array" aca="1" ref="M217" ca="1">M$186*INDEX(INDIRECT("country"&amp;"["&amp;M$185&amp; "]"),'Country performance'!$A73)</f>
        <v>#REF!</v>
      </c>
      <c r="N217" s="41" t="e" cm="1">
        <f t="array" aca="1" ref="N217" ca="1">N$186*INDEX(INDIRECT("country"&amp;"["&amp;N$185&amp; "]"),'Country performance'!$A73)</f>
        <v>#REF!</v>
      </c>
      <c r="O217" s="41" t="e" cm="1">
        <f t="array" aca="1" ref="O217" ca="1">O$186*INDEX(INDIRECT("country"&amp;"["&amp;O$185&amp; "]"),'Country performance'!$A73)</f>
        <v>#REF!</v>
      </c>
      <c r="P217" s="41" t="e" cm="1">
        <f t="array" aca="1" ref="P217" ca="1">P$186*INDEX(INDIRECT("country"&amp;"["&amp;P$185&amp; "]"),'Country performance'!$A73)</f>
        <v>#REF!</v>
      </c>
      <c r="Q217" s="41" t="e" cm="1">
        <f t="array" aca="1" ref="Q217" ca="1">Q$186*INDEX(INDIRECT("country"&amp;"["&amp;Q$185&amp; "]"),'Country performance'!$A73)</f>
        <v>#REF!</v>
      </c>
      <c r="R217" t="s">
        <v>662</v>
      </c>
      <c r="S217" s="36">
        <f t="shared" ca="1" si="55"/>
        <v>0</v>
      </c>
      <c r="T217" s="43">
        <f t="shared" ca="1" si="59"/>
        <v>0</v>
      </c>
      <c r="U217">
        <f t="shared" ca="1" si="64"/>
        <v>0</v>
      </c>
      <c r="V217">
        <f t="shared" ca="1" si="64"/>
        <v>0</v>
      </c>
      <c r="W217">
        <f t="shared" ca="1" si="64"/>
        <v>0</v>
      </c>
      <c r="X217">
        <f t="shared" ca="1" si="64"/>
        <v>0</v>
      </c>
      <c r="Y217">
        <f t="shared" ca="1" si="64"/>
        <v>0</v>
      </c>
      <c r="Z217">
        <f t="shared" ca="1" si="64"/>
        <v>0</v>
      </c>
      <c r="AA217">
        <f t="shared" ca="1" si="64"/>
        <v>0</v>
      </c>
      <c r="AB217">
        <f t="shared" ca="1" si="64"/>
        <v>0</v>
      </c>
      <c r="AC217">
        <f t="shared" ca="1" si="64"/>
        <v>0</v>
      </c>
      <c r="AD217">
        <f t="shared" ca="1" si="64"/>
        <v>0</v>
      </c>
      <c r="AE217">
        <f t="shared" ca="1" si="64"/>
        <v>0</v>
      </c>
      <c r="AF217">
        <f t="shared" ca="1" si="64"/>
        <v>0</v>
      </c>
      <c r="AG217">
        <f t="shared" ca="1" si="64"/>
        <v>0</v>
      </c>
      <c r="AI217" s="40"/>
    </row>
    <row r="218" spans="1:35">
      <c r="A218" s="41">
        <f t="shared" ca="1" si="62"/>
        <v>0</v>
      </c>
      <c r="B218" s="42"/>
      <c r="C218" s="30">
        <f t="shared" ca="1" si="61"/>
        <v>0</v>
      </c>
      <c r="D218" s="30" t="str">
        <f>'Country performance'!B32</f>
        <v>High conflict zones per country per sector (SHDB)</v>
      </c>
      <c r="E218" s="41" t="e" cm="1">
        <f t="array" aca="1" ref="E218" ca="1">E$186*INDEX(INDIRECT("country"&amp;"["&amp;E$185&amp; "]"),'Country performance'!$A74)</f>
        <v>#REF!</v>
      </c>
      <c r="F218" s="41" t="e" cm="1">
        <f t="array" aca="1" ref="F218" ca="1">F$186*INDEX(INDIRECT("country"&amp;"["&amp;F$185&amp; "]"),'Country performance'!$A74)</f>
        <v>#REF!</v>
      </c>
      <c r="G218" s="41" t="e" cm="1">
        <f t="array" aca="1" ref="G218" ca="1">G$186*INDEX(INDIRECT("country"&amp;"["&amp;G$185&amp; "]"),'Country performance'!$A74)</f>
        <v>#REF!</v>
      </c>
      <c r="H218" s="41" t="e" cm="1">
        <f t="array" aca="1" ref="H218" ca="1">H$186*INDEX(INDIRECT("country"&amp;"["&amp;H$185&amp; "]"),'Country performance'!$A74)</f>
        <v>#REF!</v>
      </c>
      <c r="I218" s="41" t="e" cm="1">
        <f t="array" aca="1" ref="I218" ca="1">I$186*INDEX(INDIRECT("country"&amp;"["&amp;I$185&amp; "]"),'Country performance'!$A74)</f>
        <v>#REF!</v>
      </c>
      <c r="J218" s="41" t="e" cm="1">
        <f t="array" aca="1" ref="J218" ca="1">J$186*INDEX(INDIRECT("country"&amp;"["&amp;J$185&amp; "]"),'Country performance'!$A74)</f>
        <v>#REF!</v>
      </c>
      <c r="K218" s="41" t="e" cm="1">
        <f t="array" aca="1" ref="K218" ca="1">K$186*INDEX(INDIRECT("country"&amp;"["&amp;K$185&amp; "]"),'Country performance'!$A74)</f>
        <v>#REF!</v>
      </c>
      <c r="L218" s="41" t="e" cm="1">
        <f t="array" aca="1" ref="L218" ca="1">L$186*INDEX(INDIRECT("country"&amp;"["&amp;L$185&amp; "]"),'Country performance'!$A74)</f>
        <v>#REF!</v>
      </c>
      <c r="M218" s="41" t="e" cm="1">
        <f t="array" aca="1" ref="M218" ca="1">M$186*INDEX(INDIRECT("country"&amp;"["&amp;M$185&amp; "]"),'Country performance'!$A74)</f>
        <v>#REF!</v>
      </c>
      <c r="N218" s="41" t="e" cm="1">
        <f t="array" aca="1" ref="N218" ca="1">N$186*INDEX(INDIRECT("country"&amp;"["&amp;N$185&amp; "]"),'Country performance'!$A74)</f>
        <v>#REF!</v>
      </c>
      <c r="O218" s="41" t="e" cm="1">
        <f t="array" aca="1" ref="O218" ca="1">O$186*INDEX(INDIRECT("country"&amp;"["&amp;O$185&amp; "]"),'Country performance'!$A74)</f>
        <v>#REF!</v>
      </c>
      <c r="P218" s="41" t="e" cm="1">
        <f t="array" aca="1" ref="P218" ca="1">P$186*INDEX(INDIRECT("country"&amp;"["&amp;P$185&amp; "]"),'Country performance'!$A74)</f>
        <v>#REF!</v>
      </c>
      <c r="Q218" s="41" t="e" cm="1">
        <f t="array" aca="1" ref="Q218" ca="1">Q$186*INDEX(INDIRECT("country"&amp;"["&amp;Q$185&amp; "]"),'Country performance'!$A74)</f>
        <v>#REF!</v>
      </c>
      <c r="R218" t="s">
        <v>662</v>
      </c>
      <c r="S218" s="36">
        <f t="shared" ca="1" si="55"/>
        <v>0</v>
      </c>
      <c r="T218" s="43">
        <f t="shared" ca="1" si="59"/>
        <v>0</v>
      </c>
      <c r="U218">
        <f t="shared" ca="1" si="64"/>
        <v>0</v>
      </c>
      <c r="V218">
        <f t="shared" ca="1" si="64"/>
        <v>0</v>
      </c>
      <c r="W218">
        <f t="shared" ca="1" si="64"/>
        <v>0</v>
      </c>
      <c r="X218">
        <f t="shared" ca="1" si="64"/>
        <v>0</v>
      </c>
      <c r="Y218">
        <f t="shared" ca="1" si="64"/>
        <v>0</v>
      </c>
      <c r="Z218">
        <f t="shared" ca="1" si="64"/>
        <v>0</v>
      </c>
      <c r="AA218">
        <f t="shared" ca="1" si="64"/>
        <v>0</v>
      </c>
      <c r="AB218">
        <f t="shared" ca="1" si="64"/>
        <v>0</v>
      </c>
      <c r="AC218">
        <f t="shared" ca="1" si="64"/>
        <v>0</v>
      </c>
      <c r="AD218">
        <f t="shared" ca="1" si="64"/>
        <v>0</v>
      </c>
      <c r="AE218">
        <f t="shared" ca="1" si="64"/>
        <v>0</v>
      </c>
      <c r="AF218">
        <f t="shared" ca="1" si="64"/>
        <v>0</v>
      </c>
      <c r="AG218">
        <f t="shared" ca="1" si="64"/>
        <v>0</v>
      </c>
      <c r="AI218" s="40"/>
    </row>
    <row r="219" spans="1:35">
      <c r="A219" s="41">
        <f t="shared" ca="1" si="62"/>
        <v>0</v>
      </c>
      <c r="B219" s="42"/>
      <c r="C219" s="30">
        <f t="shared" ca="1" si="61"/>
        <v>0</v>
      </c>
      <c r="D219" s="30" t="str">
        <f>'Country performance'!B33</f>
        <v>Child labour per country per sector (SHDB) (2010-2019)</v>
      </c>
      <c r="E219" s="41" t="e" cm="1">
        <f t="array" aca="1" ref="E219" ca="1">E$186*INDEX(INDIRECT("country"&amp;"["&amp;E$185&amp; "]"),'Country performance'!$A75)</f>
        <v>#REF!</v>
      </c>
      <c r="F219" s="41" t="e" cm="1">
        <f t="array" aca="1" ref="F219" ca="1">F$186*INDEX(INDIRECT("country"&amp;"["&amp;F$185&amp; "]"),'Country performance'!$A75)</f>
        <v>#REF!</v>
      </c>
      <c r="G219" s="41" t="e" cm="1">
        <f t="array" aca="1" ref="G219" ca="1">G$186*INDEX(INDIRECT("country"&amp;"["&amp;G$185&amp; "]"),'Country performance'!$A75)</f>
        <v>#REF!</v>
      </c>
      <c r="H219" s="41" t="e" cm="1">
        <f t="array" aca="1" ref="H219" ca="1">H$186*INDEX(INDIRECT("country"&amp;"["&amp;H$185&amp; "]"),'Country performance'!$A75)</f>
        <v>#REF!</v>
      </c>
      <c r="I219" s="41" t="e" cm="1">
        <f t="array" aca="1" ref="I219" ca="1">I$186*INDEX(INDIRECT("country"&amp;"["&amp;I$185&amp; "]"),'Country performance'!$A75)</f>
        <v>#REF!</v>
      </c>
      <c r="J219" s="41" t="e" cm="1">
        <f t="array" aca="1" ref="J219" ca="1">J$186*INDEX(INDIRECT("country"&amp;"["&amp;J$185&amp; "]"),'Country performance'!$A75)</f>
        <v>#REF!</v>
      </c>
      <c r="K219" s="41" t="e" cm="1">
        <f t="array" aca="1" ref="K219" ca="1">K$186*INDEX(INDIRECT("country"&amp;"["&amp;K$185&amp; "]"),'Country performance'!$A75)</f>
        <v>#REF!</v>
      </c>
      <c r="L219" s="41" t="e" cm="1">
        <f t="array" aca="1" ref="L219" ca="1">L$186*INDEX(INDIRECT("country"&amp;"["&amp;L$185&amp; "]"),'Country performance'!$A75)</f>
        <v>#REF!</v>
      </c>
      <c r="M219" s="41" t="e" cm="1">
        <f t="array" aca="1" ref="M219" ca="1">M$186*INDEX(INDIRECT("country"&amp;"["&amp;M$185&amp; "]"),'Country performance'!$A75)</f>
        <v>#REF!</v>
      </c>
      <c r="N219" s="41" t="e" cm="1">
        <f t="array" aca="1" ref="N219" ca="1">N$186*INDEX(INDIRECT("country"&amp;"["&amp;N$185&amp; "]"),'Country performance'!$A75)</f>
        <v>#REF!</v>
      </c>
      <c r="O219" s="41" t="e" cm="1">
        <f t="array" aca="1" ref="O219" ca="1">O$186*INDEX(INDIRECT("country"&amp;"["&amp;O$185&amp; "]"),'Country performance'!$A75)</f>
        <v>#REF!</v>
      </c>
      <c r="P219" s="41" t="e" cm="1">
        <f t="array" aca="1" ref="P219" ca="1">P$186*INDEX(INDIRECT("country"&amp;"["&amp;P$185&amp; "]"),'Country performance'!$A75)</f>
        <v>#REF!</v>
      </c>
      <c r="Q219" s="41" t="e" cm="1">
        <f t="array" aca="1" ref="Q219" ca="1">Q$186*INDEX(INDIRECT("country"&amp;"["&amp;Q$185&amp; "]"),'Country performance'!$A75)</f>
        <v>#REF!</v>
      </c>
      <c r="R219" t="s">
        <v>662</v>
      </c>
      <c r="S219" s="36">
        <f t="shared" ca="1" si="55"/>
        <v>0</v>
      </c>
      <c r="T219" s="43">
        <f t="shared" ca="1" si="59"/>
        <v>0</v>
      </c>
      <c r="U219">
        <f t="shared" ca="1" si="64"/>
        <v>0</v>
      </c>
      <c r="V219">
        <f t="shared" ca="1" si="64"/>
        <v>0</v>
      </c>
      <c r="W219">
        <f t="shared" ca="1" si="64"/>
        <v>0</v>
      </c>
      <c r="X219">
        <f t="shared" ca="1" si="64"/>
        <v>0</v>
      </c>
      <c r="Y219">
        <f t="shared" ca="1" si="64"/>
        <v>0</v>
      </c>
      <c r="Z219">
        <f t="shared" ca="1" si="64"/>
        <v>0</v>
      </c>
      <c r="AA219">
        <f t="shared" ca="1" si="64"/>
        <v>0</v>
      </c>
      <c r="AB219">
        <f t="shared" ca="1" si="64"/>
        <v>0</v>
      </c>
      <c r="AC219">
        <f t="shared" ca="1" si="64"/>
        <v>0</v>
      </c>
      <c r="AD219">
        <f t="shared" ca="1" si="64"/>
        <v>0</v>
      </c>
      <c r="AE219">
        <f t="shared" ca="1" si="64"/>
        <v>0</v>
      </c>
      <c r="AF219">
        <f t="shared" ca="1" si="64"/>
        <v>0</v>
      </c>
      <c r="AG219">
        <f t="shared" ca="1" si="64"/>
        <v>0</v>
      </c>
      <c r="AI219" s="40"/>
    </row>
    <row r="220" spans="1:35">
      <c r="A220" s="41">
        <f t="shared" ca="1" si="62"/>
        <v>0</v>
      </c>
      <c r="B220" s="42"/>
      <c r="C220" s="30">
        <f t="shared" ca="1" si="61"/>
        <v>0</v>
      </c>
      <c r="D220" s="30" t="str">
        <f>'Country performance'!B34</f>
        <v>Food Security Index (FSI) (2022)</v>
      </c>
      <c r="E220" s="41" t="e" cm="1">
        <f t="array" aca="1" ref="E220" ca="1">E$186*INDEX(INDIRECT("country"&amp;"["&amp;E$185&amp; "]"),'Country performance'!$A76)</f>
        <v>#REF!</v>
      </c>
      <c r="F220" s="41" t="e" cm="1">
        <f t="array" aca="1" ref="F220" ca="1">F$186*INDEX(INDIRECT("country"&amp;"["&amp;F$185&amp; "]"),'Country performance'!$A76)</f>
        <v>#REF!</v>
      </c>
      <c r="G220" s="41" t="e" cm="1">
        <f t="array" aca="1" ref="G220" ca="1">G$186*INDEX(INDIRECT("country"&amp;"["&amp;G$185&amp; "]"),'Country performance'!$A76)</f>
        <v>#REF!</v>
      </c>
      <c r="H220" s="41" t="e" cm="1">
        <f t="array" aca="1" ref="H220" ca="1">H$186*INDEX(INDIRECT("country"&amp;"["&amp;H$185&amp; "]"),'Country performance'!$A76)</f>
        <v>#REF!</v>
      </c>
      <c r="I220" s="41" t="e" cm="1">
        <f t="array" aca="1" ref="I220" ca="1">I$186*INDEX(INDIRECT("country"&amp;"["&amp;I$185&amp; "]"),'Country performance'!$A76)</f>
        <v>#REF!</v>
      </c>
      <c r="J220" s="41" t="e" cm="1">
        <f t="array" aca="1" ref="J220" ca="1">J$186*INDEX(INDIRECT("country"&amp;"["&amp;J$185&amp; "]"),'Country performance'!$A76)</f>
        <v>#REF!</v>
      </c>
      <c r="K220" s="41" t="e" cm="1">
        <f t="array" aca="1" ref="K220" ca="1">K$186*INDEX(INDIRECT("country"&amp;"["&amp;K$185&amp; "]"),'Country performance'!$A76)</f>
        <v>#REF!</v>
      </c>
      <c r="L220" s="41" t="e" cm="1">
        <f t="array" aca="1" ref="L220" ca="1">L$186*INDEX(INDIRECT("country"&amp;"["&amp;L$185&amp; "]"),'Country performance'!$A76)</f>
        <v>#REF!</v>
      </c>
      <c r="M220" s="41" t="e" cm="1">
        <f t="array" aca="1" ref="M220" ca="1">M$186*INDEX(INDIRECT("country"&amp;"["&amp;M$185&amp; "]"),'Country performance'!$A76)</f>
        <v>#REF!</v>
      </c>
      <c r="N220" s="41" t="e" cm="1">
        <f t="array" aca="1" ref="N220" ca="1">N$186*INDEX(INDIRECT("country"&amp;"["&amp;N$185&amp; "]"),'Country performance'!$A76)</f>
        <v>#REF!</v>
      </c>
      <c r="O220" s="41" t="e" cm="1">
        <f t="array" aca="1" ref="O220" ca="1">O$186*INDEX(INDIRECT("country"&amp;"["&amp;O$185&amp; "]"),'Country performance'!$A76)</f>
        <v>#REF!</v>
      </c>
      <c r="P220" s="41" t="e" cm="1">
        <f t="array" aca="1" ref="P220" ca="1">P$186*INDEX(INDIRECT("country"&amp;"["&amp;P$185&amp; "]"),'Country performance'!$A76)</f>
        <v>#REF!</v>
      </c>
      <c r="Q220" s="41" t="e" cm="1">
        <f t="array" aca="1" ref="Q220" ca="1">Q$186*INDEX(INDIRECT("country"&amp;"["&amp;Q$185&amp; "]"),'Country performance'!$A76)</f>
        <v>#REF!</v>
      </c>
      <c r="R220" t="s">
        <v>662</v>
      </c>
      <c r="S220" s="36">
        <f t="shared" ca="1" si="55"/>
        <v>0</v>
      </c>
      <c r="T220" s="43">
        <f t="shared" ca="1" si="59"/>
        <v>0</v>
      </c>
      <c r="U220">
        <f t="shared" ca="1" si="64"/>
        <v>0</v>
      </c>
      <c r="V220">
        <f t="shared" ca="1" si="64"/>
        <v>0</v>
      </c>
      <c r="W220">
        <f t="shared" ca="1" si="64"/>
        <v>0</v>
      </c>
      <c r="X220">
        <f t="shared" ca="1" si="64"/>
        <v>0</v>
      </c>
      <c r="Y220">
        <f t="shared" ca="1" si="64"/>
        <v>0</v>
      </c>
      <c r="Z220">
        <f t="shared" ca="1" si="64"/>
        <v>0</v>
      </c>
      <c r="AA220">
        <f t="shared" ca="1" si="64"/>
        <v>0</v>
      </c>
      <c r="AB220">
        <f t="shared" ca="1" si="64"/>
        <v>0</v>
      </c>
      <c r="AC220">
        <f t="shared" ca="1" si="64"/>
        <v>0</v>
      </c>
      <c r="AD220">
        <f t="shared" ca="1" si="64"/>
        <v>0</v>
      </c>
      <c r="AE220">
        <f t="shared" ca="1" si="64"/>
        <v>0</v>
      </c>
      <c r="AF220">
        <f t="shared" ca="1" si="64"/>
        <v>0</v>
      </c>
      <c r="AG220">
        <f t="shared" ca="1" si="64"/>
        <v>0</v>
      </c>
      <c r="AI220" s="40"/>
    </row>
    <row r="221" spans="1:35">
      <c r="A221" s="41">
        <f t="shared" ca="1" si="62"/>
        <v>0</v>
      </c>
      <c r="B221" s="42"/>
      <c r="C221" s="30">
        <f t="shared" ca="1" si="61"/>
        <v>0</v>
      </c>
      <c r="D221" s="30" t="str">
        <f>'Country performance'!B35</f>
        <v>Disease outbreaks?</v>
      </c>
      <c r="E221" s="41" t="e" cm="1">
        <f t="array" aca="1" ref="E221" ca="1">E$186*INDEX(INDIRECT("country"&amp;"["&amp;E$185&amp; "]"),'Country performance'!$A77)</f>
        <v>#REF!</v>
      </c>
      <c r="F221" s="41" t="e" cm="1">
        <f t="array" aca="1" ref="F221" ca="1">F$186*INDEX(INDIRECT("country"&amp;"["&amp;F$185&amp; "]"),'Country performance'!$A77)</f>
        <v>#REF!</v>
      </c>
      <c r="G221" s="41" t="e" cm="1">
        <f t="array" aca="1" ref="G221" ca="1">G$186*INDEX(INDIRECT("country"&amp;"["&amp;G$185&amp; "]"),'Country performance'!$A77)</f>
        <v>#REF!</v>
      </c>
      <c r="H221" s="41" t="e" cm="1">
        <f t="array" aca="1" ref="H221" ca="1">H$186*INDEX(INDIRECT("country"&amp;"["&amp;H$185&amp; "]"),'Country performance'!$A77)</f>
        <v>#REF!</v>
      </c>
      <c r="I221" s="41" t="e" cm="1">
        <f t="array" aca="1" ref="I221" ca="1">I$186*INDEX(INDIRECT("country"&amp;"["&amp;I$185&amp; "]"),'Country performance'!$A77)</f>
        <v>#REF!</v>
      </c>
      <c r="J221" s="41" t="e" cm="1">
        <f t="array" aca="1" ref="J221" ca="1">J$186*INDEX(INDIRECT("country"&amp;"["&amp;J$185&amp; "]"),'Country performance'!$A77)</f>
        <v>#REF!</v>
      </c>
      <c r="K221" s="41" t="e" cm="1">
        <f t="array" aca="1" ref="K221" ca="1">K$186*INDEX(INDIRECT("country"&amp;"["&amp;K$185&amp; "]"),'Country performance'!$A77)</f>
        <v>#REF!</v>
      </c>
      <c r="L221" s="41" t="e" cm="1">
        <f t="array" aca="1" ref="L221" ca="1">L$186*INDEX(INDIRECT("country"&amp;"["&amp;L$185&amp; "]"),'Country performance'!$A77)</f>
        <v>#REF!</v>
      </c>
      <c r="M221" s="41" t="e" cm="1">
        <f t="array" aca="1" ref="M221" ca="1">M$186*INDEX(INDIRECT("country"&amp;"["&amp;M$185&amp; "]"),'Country performance'!$A77)</f>
        <v>#REF!</v>
      </c>
      <c r="N221" s="41" t="e" cm="1">
        <f t="array" aca="1" ref="N221" ca="1">N$186*INDEX(INDIRECT("country"&amp;"["&amp;N$185&amp; "]"),'Country performance'!$A77)</f>
        <v>#REF!</v>
      </c>
      <c r="O221" s="41" t="e" cm="1">
        <f t="array" aca="1" ref="O221" ca="1">O$186*INDEX(INDIRECT("country"&amp;"["&amp;O$185&amp; "]"),'Country performance'!$A77)</f>
        <v>#REF!</v>
      </c>
      <c r="P221" s="41" t="e" cm="1">
        <f t="array" aca="1" ref="P221" ca="1">P$186*INDEX(INDIRECT("country"&amp;"["&amp;P$185&amp; "]"),'Country performance'!$A77)</f>
        <v>#REF!</v>
      </c>
      <c r="Q221" s="41" t="e" cm="1">
        <f t="array" aca="1" ref="Q221" ca="1">Q$186*INDEX(INDIRECT("country"&amp;"["&amp;Q$185&amp; "]"),'Country performance'!$A77)</f>
        <v>#REF!</v>
      </c>
      <c r="R221" t="s">
        <v>662</v>
      </c>
      <c r="S221" s="36">
        <f t="shared" ca="1" si="55"/>
        <v>0</v>
      </c>
      <c r="T221" s="43">
        <f t="shared" ca="1" si="59"/>
        <v>0</v>
      </c>
      <c r="U221">
        <f t="shared" ca="1" si="64"/>
        <v>0</v>
      </c>
      <c r="V221">
        <f t="shared" ca="1" si="64"/>
        <v>0</v>
      </c>
      <c r="W221">
        <f t="shared" ca="1" si="64"/>
        <v>0</v>
      </c>
      <c r="X221">
        <f t="shared" ca="1" si="64"/>
        <v>0</v>
      </c>
      <c r="Y221">
        <f t="shared" ca="1" si="64"/>
        <v>0</v>
      </c>
      <c r="Z221">
        <f t="shared" ca="1" si="64"/>
        <v>0</v>
      </c>
      <c r="AA221">
        <f t="shared" ca="1" si="64"/>
        <v>0</v>
      </c>
      <c r="AB221">
        <f t="shared" ca="1" si="64"/>
        <v>0</v>
      </c>
      <c r="AC221">
        <f t="shared" ca="1" si="64"/>
        <v>0</v>
      </c>
      <c r="AD221">
        <f t="shared" ca="1" si="64"/>
        <v>0</v>
      </c>
      <c r="AE221">
        <f t="shared" ca="1" si="64"/>
        <v>0</v>
      </c>
      <c r="AF221">
        <f t="shared" ca="1" si="64"/>
        <v>0</v>
      </c>
      <c r="AG221">
        <f t="shared" ca="1" si="64"/>
        <v>0</v>
      </c>
      <c r="AI221" s="40"/>
    </row>
    <row r="222" spans="1:35">
      <c r="A222" s="41">
        <f t="shared" ca="1" si="62"/>
        <v>0</v>
      </c>
      <c r="B222" s="42"/>
      <c r="C222" s="30">
        <f t="shared" ca="1" si="61"/>
        <v>0</v>
      </c>
      <c r="D222" s="30" t="str">
        <f>'Country performance'!B36</f>
        <v>Land-use regulation?</v>
      </c>
      <c r="E222" s="41" t="e" cm="1">
        <f t="array" aca="1" ref="E222" ca="1">E$186*INDEX(INDIRECT("country"&amp;"["&amp;E$185&amp; "]"),'Country performance'!$A78)</f>
        <v>#REF!</v>
      </c>
      <c r="F222" s="41" t="e" cm="1">
        <f t="array" aca="1" ref="F222" ca="1">F$186*INDEX(INDIRECT("country"&amp;"["&amp;F$185&amp; "]"),'Country performance'!$A78)</f>
        <v>#REF!</v>
      </c>
      <c r="G222" s="41" t="e" cm="1">
        <f t="array" aca="1" ref="G222" ca="1">G$186*INDEX(INDIRECT("country"&amp;"["&amp;G$185&amp; "]"),'Country performance'!$A78)</f>
        <v>#REF!</v>
      </c>
      <c r="H222" s="41" t="e" cm="1">
        <f t="array" aca="1" ref="H222" ca="1">H$186*INDEX(INDIRECT("country"&amp;"["&amp;H$185&amp; "]"),'Country performance'!$A78)</f>
        <v>#REF!</v>
      </c>
      <c r="I222" s="41" t="e" cm="1">
        <f t="array" aca="1" ref="I222" ca="1">I$186*INDEX(INDIRECT("country"&amp;"["&amp;I$185&amp; "]"),'Country performance'!$A78)</f>
        <v>#REF!</v>
      </c>
      <c r="J222" s="41" t="e" cm="1">
        <f t="array" aca="1" ref="J222" ca="1">J$186*INDEX(INDIRECT("country"&amp;"["&amp;J$185&amp; "]"),'Country performance'!$A78)</f>
        <v>#REF!</v>
      </c>
      <c r="K222" s="41" t="e" cm="1">
        <f t="array" aca="1" ref="K222" ca="1">K$186*INDEX(INDIRECT("country"&amp;"["&amp;K$185&amp; "]"),'Country performance'!$A78)</f>
        <v>#REF!</v>
      </c>
      <c r="L222" s="41" t="e" cm="1">
        <f t="array" aca="1" ref="L222" ca="1">L$186*INDEX(INDIRECT("country"&amp;"["&amp;L$185&amp; "]"),'Country performance'!$A78)</f>
        <v>#REF!</v>
      </c>
      <c r="M222" s="41" t="e" cm="1">
        <f t="array" aca="1" ref="M222" ca="1">M$186*INDEX(INDIRECT("country"&amp;"["&amp;M$185&amp; "]"),'Country performance'!$A78)</f>
        <v>#REF!</v>
      </c>
      <c r="N222" s="41" t="e" cm="1">
        <f t="array" aca="1" ref="N222" ca="1">N$186*INDEX(INDIRECT("country"&amp;"["&amp;N$185&amp; "]"),'Country performance'!$A78)</f>
        <v>#REF!</v>
      </c>
      <c r="O222" s="41" t="e" cm="1">
        <f t="array" aca="1" ref="O222" ca="1">O$186*INDEX(INDIRECT("country"&amp;"["&amp;O$185&amp; "]"),'Country performance'!$A78)</f>
        <v>#REF!</v>
      </c>
      <c r="P222" s="41" t="e" cm="1">
        <f t="array" aca="1" ref="P222" ca="1">P$186*INDEX(INDIRECT("country"&amp;"["&amp;P$185&amp; "]"),'Country performance'!$A78)</f>
        <v>#REF!</v>
      </c>
      <c r="Q222" s="41" t="e" cm="1">
        <f t="array" aca="1" ref="Q222" ca="1">Q$186*INDEX(INDIRECT("country"&amp;"["&amp;Q$185&amp; "]"),'Country performance'!$A78)</f>
        <v>#REF!</v>
      </c>
      <c r="R222" t="s">
        <v>662</v>
      </c>
      <c r="S222" s="36">
        <f t="shared" ca="1" si="55"/>
        <v>0</v>
      </c>
      <c r="T222" s="43">
        <f t="shared" ca="1" si="59"/>
        <v>0</v>
      </c>
      <c r="U222">
        <f t="shared" ca="1" si="64"/>
        <v>0</v>
      </c>
      <c r="V222">
        <f t="shared" ca="1" si="64"/>
        <v>0</v>
      </c>
      <c r="W222">
        <f t="shared" ca="1" si="64"/>
        <v>0</v>
      </c>
      <c r="X222">
        <f t="shared" ca="1" si="64"/>
        <v>0</v>
      </c>
      <c r="Y222">
        <f t="shared" ca="1" si="64"/>
        <v>0</v>
      </c>
      <c r="Z222">
        <f t="shared" ca="1" si="64"/>
        <v>0</v>
      </c>
      <c r="AA222">
        <f t="shared" ca="1" si="64"/>
        <v>0</v>
      </c>
      <c r="AB222">
        <f t="shared" ca="1" si="64"/>
        <v>0</v>
      </c>
      <c r="AC222">
        <f t="shared" ca="1" si="64"/>
        <v>0</v>
      </c>
      <c r="AD222">
        <f t="shared" ca="1" si="64"/>
        <v>0</v>
      </c>
      <c r="AE222">
        <f t="shared" ca="1" si="64"/>
        <v>0</v>
      </c>
      <c r="AF222">
        <f t="shared" ca="1" si="64"/>
        <v>0</v>
      </c>
      <c r="AG222">
        <f t="shared" ca="1" si="64"/>
        <v>0</v>
      </c>
      <c r="AI222" s="40"/>
    </row>
    <row r="223" spans="1:35">
      <c r="A223" s="41">
        <f t="shared" ca="1" si="62"/>
        <v>0</v>
      </c>
      <c r="B223" s="42"/>
      <c r="C223" s="30">
        <f t="shared" ca="1" si="61"/>
        <v>0</v>
      </c>
      <c r="D223" s="30">
        <f>'Country performance'!B37</f>
        <v>0</v>
      </c>
      <c r="E223" s="41" t="e" cm="1">
        <f t="array" aca="1" ref="E223" ca="1">E$186*INDEX(INDIRECT("country"&amp;"["&amp;E$185&amp; "]"),'Country performance'!$A79)</f>
        <v>#REF!</v>
      </c>
      <c r="F223" s="41" t="e" cm="1">
        <f t="array" aca="1" ref="F223" ca="1">F$186*INDEX(INDIRECT("country"&amp;"["&amp;F$185&amp; "]"),'Country performance'!$A79)</f>
        <v>#REF!</v>
      </c>
      <c r="G223" s="41" t="e" cm="1">
        <f t="array" aca="1" ref="G223" ca="1">G$186*INDEX(INDIRECT("country"&amp;"["&amp;G$185&amp; "]"),'Country performance'!$A79)</f>
        <v>#REF!</v>
      </c>
      <c r="H223" s="41" t="e" cm="1">
        <f t="array" aca="1" ref="H223" ca="1">H$186*INDEX(INDIRECT("country"&amp;"["&amp;H$185&amp; "]"),'Country performance'!$A79)</f>
        <v>#REF!</v>
      </c>
      <c r="I223" s="41" t="e" cm="1">
        <f t="array" aca="1" ref="I223" ca="1">I$186*INDEX(INDIRECT("country"&amp;"["&amp;I$185&amp; "]"),'Country performance'!$A79)</f>
        <v>#REF!</v>
      </c>
      <c r="J223" s="41" t="e" cm="1">
        <f t="array" aca="1" ref="J223" ca="1">J$186*INDEX(INDIRECT("country"&amp;"["&amp;J$185&amp; "]"),'Country performance'!$A79)</f>
        <v>#REF!</v>
      </c>
      <c r="K223" s="41" t="e" cm="1">
        <f t="array" aca="1" ref="K223" ca="1">K$186*INDEX(INDIRECT("country"&amp;"["&amp;K$185&amp; "]"),'Country performance'!$A79)</f>
        <v>#REF!</v>
      </c>
      <c r="L223" s="41" t="e" cm="1">
        <f t="array" aca="1" ref="L223" ca="1">L$186*INDEX(INDIRECT("country"&amp;"["&amp;L$185&amp; "]"),'Country performance'!$A79)</f>
        <v>#REF!</v>
      </c>
      <c r="M223" s="41" t="e" cm="1">
        <f t="array" aca="1" ref="M223" ca="1">M$186*INDEX(INDIRECT("country"&amp;"["&amp;M$185&amp; "]"),'Country performance'!$A79)</f>
        <v>#REF!</v>
      </c>
      <c r="N223" s="41" t="e" cm="1">
        <f t="array" aca="1" ref="N223" ca="1">N$186*INDEX(INDIRECT("country"&amp;"["&amp;N$185&amp; "]"),'Country performance'!$A79)</f>
        <v>#REF!</v>
      </c>
      <c r="O223" s="41" t="e" cm="1">
        <f t="array" aca="1" ref="O223" ca="1">O$186*INDEX(INDIRECT("country"&amp;"["&amp;O$185&amp; "]"),'Country performance'!$A79)</f>
        <v>#REF!</v>
      </c>
      <c r="P223" s="41" t="e" cm="1">
        <f t="array" aca="1" ref="P223" ca="1">P$186*INDEX(INDIRECT("country"&amp;"["&amp;P$185&amp; "]"),'Country performance'!$A79)</f>
        <v>#REF!</v>
      </c>
      <c r="Q223" s="41" t="e" cm="1">
        <f t="array" aca="1" ref="Q223" ca="1">Q$186*INDEX(INDIRECT("country"&amp;"["&amp;Q$185&amp; "]"),'Country performance'!$A79)</f>
        <v>#REF!</v>
      </c>
      <c r="R223" t="s">
        <v>662</v>
      </c>
      <c r="S223" s="36">
        <f t="shared" ca="1" si="55"/>
        <v>0</v>
      </c>
      <c r="T223" s="43">
        <f t="shared" ca="1" si="59"/>
        <v>0</v>
      </c>
      <c r="U223">
        <f t="shared" ref="U223:AG227" ca="1" si="65">IFERROR((E223/E223-1),E$186)</f>
        <v>0</v>
      </c>
      <c r="V223">
        <f t="shared" ca="1" si="65"/>
        <v>0</v>
      </c>
      <c r="W223">
        <f t="shared" ca="1" si="65"/>
        <v>0</v>
      </c>
      <c r="X223">
        <f t="shared" ca="1" si="65"/>
        <v>0</v>
      </c>
      <c r="Y223">
        <f t="shared" ca="1" si="65"/>
        <v>0</v>
      </c>
      <c r="Z223">
        <f t="shared" ca="1" si="65"/>
        <v>0</v>
      </c>
      <c r="AA223">
        <f t="shared" ca="1" si="65"/>
        <v>0</v>
      </c>
      <c r="AB223">
        <f t="shared" ca="1" si="65"/>
        <v>0</v>
      </c>
      <c r="AC223">
        <f t="shared" ca="1" si="65"/>
        <v>0</v>
      </c>
      <c r="AD223">
        <f t="shared" ca="1" si="65"/>
        <v>0</v>
      </c>
      <c r="AE223">
        <f t="shared" ca="1" si="65"/>
        <v>0</v>
      </c>
      <c r="AF223">
        <f t="shared" ca="1" si="65"/>
        <v>0</v>
      </c>
      <c r="AG223">
        <f t="shared" ca="1" si="65"/>
        <v>0</v>
      </c>
      <c r="AI223" s="40"/>
    </row>
    <row r="224" spans="1:35">
      <c r="A224" s="41">
        <f t="shared" ca="1" si="62"/>
        <v>0</v>
      </c>
      <c r="B224" s="42"/>
      <c r="C224" s="30">
        <f t="shared" ca="1" si="61"/>
        <v>0</v>
      </c>
      <c r="D224" s="30">
        <f>'Country performance'!B38</f>
        <v>0</v>
      </c>
      <c r="E224" s="41" t="e" cm="1">
        <f t="array" aca="1" ref="E224" ca="1">E$186*INDEX(INDIRECT("country"&amp;"["&amp;E$185&amp; "]"),'Country performance'!$A80)</f>
        <v>#REF!</v>
      </c>
      <c r="F224" s="41" t="e" cm="1">
        <f t="array" aca="1" ref="F224" ca="1">F$186*INDEX(INDIRECT("country"&amp;"["&amp;F$185&amp; "]"),'Country performance'!$A80)</f>
        <v>#REF!</v>
      </c>
      <c r="G224" s="41" t="e" cm="1">
        <f t="array" aca="1" ref="G224" ca="1">G$186*INDEX(INDIRECT("country"&amp;"["&amp;G$185&amp; "]"),'Country performance'!$A80)</f>
        <v>#REF!</v>
      </c>
      <c r="H224" s="41" t="e" cm="1">
        <f t="array" aca="1" ref="H224" ca="1">H$186*INDEX(INDIRECT("country"&amp;"["&amp;H$185&amp; "]"),'Country performance'!$A80)</f>
        <v>#REF!</v>
      </c>
      <c r="I224" s="41" t="e" cm="1">
        <f t="array" aca="1" ref="I224" ca="1">I$186*INDEX(INDIRECT("country"&amp;"["&amp;I$185&amp; "]"),'Country performance'!$A80)</f>
        <v>#REF!</v>
      </c>
      <c r="J224" s="41" t="e" cm="1">
        <f t="array" aca="1" ref="J224" ca="1">J$186*INDEX(INDIRECT("country"&amp;"["&amp;J$185&amp; "]"),'Country performance'!$A80)</f>
        <v>#REF!</v>
      </c>
      <c r="K224" s="41" t="e" cm="1">
        <f t="array" aca="1" ref="K224" ca="1">K$186*INDEX(INDIRECT("country"&amp;"["&amp;K$185&amp; "]"),'Country performance'!$A80)</f>
        <v>#REF!</v>
      </c>
      <c r="L224" s="41" t="e" cm="1">
        <f t="array" aca="1" ref="L224" ca="1">L$186*INDEX(INDIRECT("country"&amp;"["&amp;L$185&amp; "]"),'Country performance'!$A80)</f>
        <v>#REF!</v>
      </c>
      <c r="M224" s="41" t="e" cm="1">
        <f t="array" aca="1" ref="M224" ca="1">M$186*INDEX(INDIRECT("country"&amp;"["&amp;M$185&amp; "]"),'Country performance'!$A80)</f>
        <v>#REF!</v>
      </c>
      <c r="N224" s="41" t="e" cm="1">
        <f t="array" aca="1" ref="N224" ca="1">N$186*INDEX(INDIRECT("country"&amp;"["&amp;N$185&amp; "]"),'Country performance'!$A80)</f>
        <v>#REF!</v>
      </c>
      <c r="O224" s="41" t="e" cm="1">
        <f t="array" aca="1" ref="O224" ca="1">O$186*INDEX(INDIRECT("country"&amp;"["&amp;O$185&amp; "]"),'Country performance'!$A80)</f>
        <v>#REF!</v>
      </c>
      <c r="P224" s="41" t="e" cm="1">
        <f t="array" aca="1" ref="P224" ca="1">P$186*INDEX(INDIRECT("country"&amp;"["&amp;P$185&amp; "]"),'Country performance'!$A80)</f>
        <v>#REF!</v>
      </c>
      <c r="Q224" s="41" t="e" cm="1">
        <f t="array" aca="1" ref="Q224" ca="1">Q$186*INDEX(INDIRECT("country"&amp;"["&amp;Q$185&amp; "]"),'Country performance'!$A80)</f>
        <v>#REF!</v>
      </c>
      <c r="R224" t="s">
        <v>662</v>
      </c>
      <c r="S224" s="36">
        <f t="shared" ca="1" si="55"/>
        <v>0</v>
      </c>
      <c r="T224" s="43">
        <f t="shared" ca="1" si="59"/>
        <v>0</v>
      </c>
      <c r="U224">
        <f t="shared" ca="1" si="65"/>
        <v>0</v>
      </c>
      <c r="V224">
        <f t="shared" ca="1" si="65"/>
        <v>0</v>
      </c>
      <c r="W224">
        <f t="shared" ca="1" si="65"/>
        <v>0</v>
      </c>
      <c r="X224">
        <f t="shared" ca="1" si="65"/>
        <v>0</v>
      </c>
      <c r="Y224">
        <f t="shared" ca="1" si="65"/>
        <v>0</v>
      </c>
      <c r="Z224">
        <f t="shared" ca="1" si="65"/>
        <v>0</v>
      </c>
      <c r="AA224">
        <f t="shared" ca="1" si="65"/>
        <v>0</v>
      </c>
      <c r="AB224">
        <f t="shared" ca="1" si="65"/>
        <v>0</v>
      </c>
      <c r="AC224">
        <f t="shared" ca="1" si="65"/>
        <v>0</v>
      </c>
      <c r="AD224">
        <f t="shared" ca="1" si="65"/>
        <v>0</v>
      </c>
      <c r="AE224">
        <f t="shared" ca="1" si="65"/>
        <v>0</v>
      </c>
      <c r="AF224">
        <f t="shared" ca="1" si="65"/>
        <v>0</v>
      </c>
      <c r="AG224">
        <f t="shared" ca="1" si="65"/>
        <v>0</v>
      </c>
      <c r="AI224" s="40"/>
    </row>
    <row r="225" spans="1:35">
      <c r="A225" s="41">
        <f t="shared" ca="1" si="62"/>
        <v>0</v>
      </c>
      <c r="B225" s="42"/>
      <c r="C225" s="30">
        <f t="shared" ca="1" si="61"/>
        <v>0</v>
      </c>
      <c r="D225" s="30">
        <f>'Country performance'!B39</f>
        <v>0</v>
      </c>
      <c r="E225" s="41" t="e" cm="1">
        <f t="array" aca="1" ref="E225" ca="1">E$186*INDEX(INDIRECT("country"&amp;"["&amp;E$185&amp; "]"),'Country performance'!$A81)</f>
        <v>#REF!</v>
      </c>
      <c r="F225" s="41" t="e" cm="1">
        <f t="array" aca="1" ref="F225" ca="1">F$186*INDEX(INDIRECT("country"&amp;"["&amp;F$185&amp; "]"),'Country performance'!$A81)</f>
        <v>#REF!</v>
      </c>
      <c r="G225" s="41" t="e" cm="1">
        <f t="array" aca="1" ref="G225" ca="1">G$186*INDEX(INDIRECT("country"&amp;"["&amp;G$185&amp; "]"),'Country performance'!$A81)</f>
        <v>#REF!</v>
      </c>
      <c r="H225" s="41" t="e" cm="1">
        <f t="array" aca="1" ref="H225" ca="1">H$186*INDEX(INDIRECT("country"&amp;"["&amp;H$185&amp; "]"),'Country performance'!$A81)</f>
        <v>#REF!</v>
      </c>
      <c r="I225" s="41" t="e" cm="1">
        <f t="array" aca="1" ref="I225" ca="1">I$186*INDEX(INDIRECT("country"&amp;"["&amp;I$185&amp; "]"),'Country performance'!$A81)</f>
        <v>#REF!</v>
      </c>
      <c r="J225" s="41" t="e" cm="1">
        <f t="array" aca="1" ref="J225" ca="1">J$186*INDEX(INDIRECT("country"&amp;"["&amp;J$185&amp; "]"),'Country performance'!$A81)</f>
        <v>#REF!</v>
      </c>
      <c r="K225" s="41" t="e" cm="1">
        <f t="array" aca="1" ref="K225" ca="1">K$186*INDEX(INDIRECT("country"&amp;"["&amp;K$185&amp; "]"),'Country performance'!$A81)</f>
        <v>#REF!</v>
      </c>
      <c r="L225" s="41" t="e" cm="1">
        <f t="array" aca="1" ref="L225" ca="1">L$186*INDEX(INDIRECT("country"&amp;"["&amp;L$185&amp; "]"),'Country performance'!$A81)</f>
        <v>#REF!</v>
      </c>
      <c r="M225" s="41" t="e" cm="1">
        <f t="array" aca="1" ref="M225" ca="1">M$186*INDEX(INDIRECT("country"&amp;"["&amp;M$185&amp; "]"),'Country performance'!$A81)</f>
        <v>#REF!</v>
      </c>
      <c r="N225" s="41" t="e" cm="1">
        <f t="array" aca="1" ref="N225" ca="1">N$186*INDEX(INDIRECT("country"&amp;"["&amp;N$185&amp; "]"),'Country performance'!$A81)</f>
        <v>#REF!</v>
      </c>
      <c r="O225" s="41" t="e" cm="1">
        <f t="array" aca="1" ref="O225" ca="1">O$186*INDEX(INDIRECT("country"&amp;"["&amp;O$185&amp; "]"),'Country performance'!$A81)</f>
        <v>#REF!</v>
      </c>
      <c r="P225" s="41" t="e" cm="1">
        <f t="array" aca="1" ref="P225" ca="1">P$186*INDEX(INDIRECT("country"&amp;"["&amp;P$185&amp; "]"),'Country performance'!$A81)</f>
        <v>#REF!</v>
      </c>
      <c r="Q225" s="41" t="e" cm="1">
        <f t="array" aca="1" ref="Q225" ca="1">Q$186*INDEX(INDIRECT("country"&amp;"["&amp;Q$185&amp; "]"),'Country performance'!$A81)</f>
        <v>#REF!</v>
      </c>
      <c r="R225" t="s">
        <v>662</v>
      </c>
      <c r="S225" s="36">
        <f t="shared" ca="1" si="55"/>
        <v>0</v>
      </c>
      <c r="T225" s="43">
        <f t="shared" ca="1" si="59"/>
        <v>0</v>
      </c>
      <c r="U225">
        <f t="shared" ca="1" si="65"/>
        <v>0</v>
      </c>
      <c r="V225">
        <f t="shared" ca="1" si="65"/>
        <v>0</v>
      </c>
      <c r="W225">
        <f t="shared" ca="1" si="65"/>
        <v>0</v>
      </c>
      <c r="X225">
        <f t="shared" ca="1" si="65"/>
        <v>0</v>
      </c>
      <c r="Y225">
        <f t="shared" ca="1" si="65"/>
        <v>0</v>
      </c>
      <c r="Z225">
        <f t="shared" ca="1" si="65"/>
        <v>0</v>
      </c>
      <c r="AA225">
        <f t="shared" ca="1" si="65"/>
        <v>0</v>
      </c>
      <c r="AB225">
        <f t="shared" ca="1" si="65"/>
        <v>0</v>
      </c>
      <c r="AC225">
        <f t="shared" ca="1" si="65"/>
        <v>0</v>
      </c>
      <c r="AD225">
        <f t="shared" ca="1" si="65"/>
        <v>0</v>
      </c>
      <c r="AE225">
        <f t="shared" ca="1" si="65"/>
        <v>0</v>
      </c>
      <c r="AF225">
        <f t="shared" ca="1" si="65"/>
        <v>0</v>
      </c>
      <c r="AG225">
        <f t="shared" ca="1" si="65"/>
        <v>0</v>
      </c>
      <c r="AI225" s="40"/>
    </row>
    <row r="226" spans="1:35">
      <c r="A226" s="41">
        <f t="shared" ca="1" si="62"/>
        <v>0</v>
      </c>
      <c r="B226" s="42"/>
      <c r="C226" s="30">
        <f t="shared" ca="1" si="61"/>
        <v>0</v>
      </c>
      <c r="D226" s="30">
        <f>'Country performance'!B40</f>
        <v>0</v>
      </c>
      <c r="E226" s="41" t="e" cm="1">
        <f t="array" aca="1" ref="E226" ca="1">E$186*INDEX(INDIRECT("country"&amp;"["&amp;E$185&amp; "]"),'Country performance'!$A82)</f>
        <v>#REF!</v>
      </c>
      <c r="F226" s="41" t="e" cm="1">
        <f t="array" aca="1" ref="F226" ca="1">F$186*INDEX(INDIRECT("country"&amp;"["&amp;F$185&amp; "]"),'Country performance'!$A82)</f>
        <v>#REF!</v>
      </c>
      <c r="G226" s="41" t="e" cm="1">
        <f t="array" aca="1" ref="G226" ca="1">G$186*INDEX(INDIRECT("country"&amp;"["&amp;G$185&amp; "]"),'Country performance'!$A82)</f>
        <v>#REF!</v>
      </c>
      <c r="H226" s="41" t="e" cm="1">
        <f t="array" aca="1" ref="H226" ca="1">H$186*INDEX(INDIRECT("country"&amp;"["&amp;H$185&amp; "]"),'Country performance'!$A82)</f>
        <v>#REF!</v>
      </c>
      <c r="I226" s="41" t="e" cm="1">
        <f t="array" aca="1" ref="I226" ca="1">I$186*INDEX(INDIRECT("country"&amp;"["&amp;I$185&amp; "]"),'Country performance'!$A82)</f>
        <v>#REF!</v>
      </c>
      <c r="J226" s="41" t="e" cm="1">
        <f t="array" aca="1" ref="J226" ca="1">J$186*INDEX(INDIRECT("country"&amp;"["&amp;J$185&amp; "]"),'Country performance'!$A82)</f>
        <v>#REF!</v>
      </c>
      <c r="K226" s="41" t="e" cm="1">
        <f t="array" aca="1" ref="K226" ca="1">K$186*INDEX(INDIRECT("country"&amp;"["&amp;K$185&amp; "]"),'Country performance'!$A82)</f>
        <v>#REF!</v>
      </c>
      <c r="L226" s="41" t="e" cm="1">
        <f t="array" aca="1" ref="L226" ca="1">L$186*INDEX(INDIRECT("country"&amp;"["&amp;L$185&amp; "]"),'Country performance'!$A82)</f>
        <v>#REF!</v>
      </c>
      <c r="M226" s="41" t="e" cm="1">
        <f t="array" aca="1" ref="M226" ca="1">M$186*INDEX(INDIRECT("country"&amp;"["&amp;M$185&amp; "]"),'Country performance'!$A82)</f>
        <v>#REF!</v>
      </c>
      <c r="N226" s="41" t="e" cm="1">
        <f t="array" aca="1" ref="N226" ca="1">N$186*INDEX(INDIRECT("country"&amp;"["&amp;N$185&amp; "]"),'Country performance'!$A82)</f>
        <v>#REF!</v>
      </c>
      <c r="O226" s="41" t="e" cm="1">
        <f t="array" aca="1" ref="O226" ca="1">O$186*INDEX(INDIRECT("country"&amp;"["&amp;O$185&amp; "]"),'Country performance'!$A82)</f>
        <v>#REF!</v>
      </c>
      <c r="P226" s="41" t="e" cm="1">
        <f t="array" aca="1" ref="P226" ca="1">P$186*INDEX(INDIRECT("country"&amp;"["&amp;P$185&amp; "]"),'Country performance'!$A82)</f>
        <v>#REF!</v>
      </c>
      <c r="Q226" s="41" t="e" cm="1">
        <f t="array" aca="1" ref="Q226" ca="1">Q$186*INDEX(INDIRECT("country"&amp;"["&amp;Q$185&amp; "]"),'Country performance'!$A82)</f>
        <v>#REF!</v>
      </c>
      <c r="R226" t="s">
        <v>662</v>
      </c>
      <c r="S226" s="36">
        <f t="shared" ca="1" si="55"/>
        <v>0</v>
      </c>
      <c r="T226" s="43">
        <f t="shared" ca="1" si="59"/>
        <v>0</v>
      </c>
      <c r="U226">
        <f t="shared" ca="1" si="65"/>
        <v>0</v>
      </c>
      <c r="V226">
        <f t="shared" ca="1" si="65"/>
        <v>0</v>
      </c>
      <c r="W226">
        <f t="shared" ca="1" si="65"/>
        <v>0</v>
      </c>
      <c r="X226">
        <f t="shared" ca="1" si="65"/>
        <v>0</v>
      </c>
      <c r="Y226">
        <f t="shared" ca="1" si="65"/>
        <v>0</v>
      </c>
      <c r="Z226">
        <f t="shared" ca="1" si="65"/>
        <v>0</v>
      </c>
      <c r="AA226">
        <f t="shared" ca="1" si="65"/>
        <v>0</v>
      </c>
      <c r="AB226">
        <f t="shared" ca="1" si="65"/>
        <v>0</v>
      </c>
      <c r="AC226">
        <f t="shared" ca="1" si="65"/>
        <v>0</v>
      </c>
      <c r="AD226">
        <f t="shared" ca="1" si="65"/>
        <v>0</v>
      </c>
      <c r="AE226">
        <f t="shared" ca="1" si="65"/>
        <v>0</v>
      </c>
      <c r="AF226">
        <f t="shared" ca="1" si="65"/>
        <v>0</v>
      </c>
      <c r="AG226">
        <f t="shared" ca="1" si="65"/>
        <v>0</v>
      </c>
      <c r="AI226" s="40"/>
    </row>
    <row r="227" spans="1:35">
      <c r="A227" s="41">
        <f t="shared" ca="1" si="62"/>
        <v>0</v>
      </c>
      <c r="B227" s="42"/>
      <c r="C227" s="30">
        <f t="shared" ca="1" si="61"/>
        <v>0</v>
      </c>
      <c r="D227" s="30">
        <f>'Country performance'!B41</f>
        <v>0</v>
      </c>
      <c r="E227" s="41" t="e" cm="1">
        <f t="array" aca="1" ref="E227" ca="1">E$186*INDEX(INDIRECT("country"&amp;"["&amp;E$185&amp; "]"),'Country performance'!$A83)</f>
        <v>#REF!</v>
      </c>
      <c r="F227" s="41" t="e" cm="1">
        <f t="array" aca="1" ref="F227" ca="1">F$186*INDEX(INDIRECT("country"&amp;"["&amp;F$185&amp; "]"),'Country performance'!$A83)</f>
        <v>#REF!</v>
      </c>
      <c r="G227" s="41" t="e" cm="1">
        <f t="array" aca="1" ref="G227" ca="1">G$186*INDEX(INDIRECT("country"&amp;"["&amp;G$185&amp; "]"),'Country performance'!$A83)</f>
        <v>#REF!</v>
      </c>
      <c r="H227" s="41" t="e" cm="1">
        <f t="array" aca="1" ref="H227" ca="1">H$186*INDEX(INDIRECT("country"&amp;"["&amp;H$185&amp; "]"),'Country performance'!$A83)</f>
        <v>#REF!</v>
      </c>
      <c r="I227" s="41" t="e" cm="1">
        <f t="array" aca="1" ref="I227" ca="1">I$186*INDEX(INDIRECT("country"&amp;"["&amp;I$185&amp; "]"),'Country performance'!$A83)</f>
        <v>#REF!</v>
      </c>
      <c r="J227" s="41" t="e" cm="1">
        <f t="array" aca="1" ref="J227" ca="1">J$186*INDEX(INDIRECT("country"&amp;"["&amp;J$185&amp; "]"),'Country performance'!$A83)</f>
        <v>#REF!</v>
      </c>
      <c r="K227" s="41" t="e" cm="1">
        <f t="array" aca="1" ref="K227" ca="1">K$186*INDEX(INDIRECT("country"&amp;"["&amp;K$185&amp; "]"),'Country performance'!$A83)</f>
        <v>#REF!</v>
      </c>
      <c r="L227" s="41" t="e" cm="1">
        <f t="array" aca="1" ref="L227" ca="1">L$186*INDEX(INDIRECT("country"&amp;"["&amp;L$185&amp; "]"),'Country performance'!$A83)</f>
        <v>#REF!</v>
      </c>
      <c r="M227" s="41" t="e" cm="1">
        <f t="array" aca="1" ref="M227" ca="1">M$186*INDEX(INDIRECT("country"&amp;"["&amp;M$185&amp; "]"),'Country performance'!$A83)</f>
        <v>#REF!</v>
      </c>
      <c r="N227" s="41" t="e" cm="1">
        <f t="array" aca="1" ref="N227" ca="1">N$186*INDEX(INDIRECT("country"&amp;"["&amp;N$185&amp; "]"),'Country performance'!$A83)</f>
        <v>#REF!</v>
      </c>
      <c r="O227" s="41" t="e" cm="1">
        <f t="array" aca="1" ref="O227" ca="1">O$186*INDEX(INDIRECT("country"&amp;"["&amp;O$185&amp; "]"),'Country performance'!$A83)</f>
        <v>#REF!</v>
      </c>
      <c r="P227" s="41" t="e" cm="1">
        <f t="array" aca="1" ref="P227" ca="1">P$186*INDEX(INDIRECT("country"&amp;"["&amp;P$185&amp; "]"),'Country performance'!$A83)</f>
        <v>#REF!</v>
      </c>
      <c r="Q227" s="41" t="e" cm="1">
        <f t="array" aca="1" ref="Q227" ca="1">Q$186*INDEX(INDIRECT("country"&amp;"["&amp;Q$185&amp; "]"),'Country performance'!$A83)</f>
        <v>#REF!</v>
      </c>
      <c r="R227" t="s">
        <v>662</v>
      </c>
      <c r="S227" s="36">
        <f t="shared" ca="1" si="55"/>
        <v>0</v>
      </c>
      <c r="T227" s="43">
        <f t="shared" ca="1" si="59"/>
        <v>0</v>
      </c>
      <c r="U227">
        <f t="shared" ca="1" si="65"/>
        <v>0</v>
      </c>
      <c r="V227">
        <f t="shared" ca="1" si="65"/>
        <v>0</v>
      </c>
      <c r="W227">
        <f t="shared" ca="1" si="65"/>
        <v>0</v>
      </c>
      <c r="X227">
        <f t="shared" ca="1" si="65"/>
        <v>0</v>
      </c>
      <c r="Y227">
        <f t="shared" ca="1" si="65"/>
        <v>0</v>
      </c>
      <c r="Z227">
        <f t="shared" ca="1" si="65"/>
        <v>0</v>
      </c>
      <c r="AA227">
        <f t="shared" ca="1" si="65"/>
        <v>0</v>
      </c>
      <c r="AB227">
        <f t="shared" ca="1" si="65"/>
        <v>0</v>
      </c>
      <c r="AC227">
        <f t="shared" ca="1" si="65"/>
        <v>0</v>
      </c>
      <c r="AD227">
        <f t="shared" ca="1" si="65"/>
        <v>0</v>
      </c>
      <c r="AE227">
        <f t="shared" ca="1" si="65"/>
        <v>0</v>
      </c>
      <c r="AF227">
        <f t="shared" ca="1" si="65"/>
        <v>0</v>
      </c>
      <c r="AG227">
        <f t="shared" ca="1" si="65"/>
        <v>0</v>
      </c>
      <c r="AI227" s="40"/>
    </row>
    <row r="228" spans="1:35" ht="15" thickBot="1">
      <c r="A228" s="44">
        <f>S187</f>
        <v>0</v>
      </c>
      <c r="D228" t="str">
        <f>R187</f>
        <v xml:space="preserve">Total subjected to export restrictions </v>
      </c>
      <c r="T228" s="43"/>
      <c r="AI228" s="45"/>
    </row>
    <row r="229" spans="1:35" ht="15" thickBot="1">
      <c r="A229" s="44"/>
      <c r="T229" s="43"/>
      <c r="AI229" s="40"/>
    </row>
    <row r="230" spans="1:35" ht="15" thickBot="1">
      <c r="A230" s="103" t="s">
        <v>656</v>
      </c>
      <c r="B230" s="30" t="s">
        <v>657</v>
      </c>
      <c r="C230" s="30"/>
      <c r="D230" s="30" t="s">
        <v>668</v>
      </c>
      <c r="AI230" s="33"/>
    </row>
    <row r="231" spans="1:35">
      <c r="A231" s="103"/>
      <c r="B231" s="30">
        <f>MAX(B4,B51,B96,B141,B186)</f>
        <v>10000</v>
      </c>
      <c r="C231" s="30"/>
      <c r="D231" s="30"/>
      <c r="AI231" s="33"/>
    </row>
    <row r="232" spans="1:35">
      <c r="A232" s="30"/>
      <c r="B232" s="30"/>
      <c r="C232" s="30"/>
      <c r="D232" s="30" t="s">
        <v>127</v>
      </c>
      <c r="AI232" s="40"/>
    </row>
    <row r="233" spans="1:35">
      <c r="A233" s="41">
        <f ca="1">MAX(A6,A53,A98,A143,A188)</f>
        <v>41.981132507324219</v>
      </c>
      <c r="B233" s="42"/>
      <c r="C233" s="30"/>
      <c r="D233" s="30" t="str">
        <f>'Country performance'!B2</f>
        <v>WGI - Political stability &amp; absence of Violence/terrorism (2020)</v>
      </c>
      <c r="E233" t="s">
        <v>669</v>
      </c>
      <c r="AI233" s="40"/>
    </row>
    <row r="234" spans="1:35">
      <c r="A234" s="41">
        <f t="shared" ref="A234:A272" ca="1" si="66">MAX(A7,A54,A99,A144,A189)</f>
        <v>22.115386962890625</v>
      </c>
      <c r="B234" s="42"/>
      <c r="C234" s="30"/>
      <c r="D234" s="30" t="str">
        <f>'Country performance'!B3</f>
        <v>WGI - Government effectiveness (2020)</v>
      </c>
      <c r="E234" t="s">
        <v>670</v>
      </c>
      <c r="AI234" s="40"/>
    </row>
    <row r="235" spans="1:35">
      <c r="A235" s="41">
        <f t="shared" ca="1" si="66"/>
        <v>26.442306518554688</v>
      </c>
      <c r="B235" s="42"/>
      <c r="C235" s="30"/>
      <c r="D235" s="30" t="str">
        <f>'Country performance'!B4</f>
        <v>WGI - Regulatory Quality (2020)</v>
      </c>
      <c r="AI235" s="40"/>
    </row>
    <row r="236" spans="1:35">
      <c r="A236" s="41">
        <f t="shared" ca="1" si="66"/>
        <v>21.634613037109375</v>
      </c>
      <c r="B236" s="42"/>
      <c r="C236" s="30"/>
      <c r="D236" s="30" t="str">
        <f>'Country performance'!B5</f>
        <v>WGI - Rule of law (2020)</v>
      </c>
      <c r="AI236" s="40"/>
    </row>
    <row r="237" spans="1:35">
      <c r="A237" s="41">
        <f t="shared" ca="1" si="66"/>
        <v>23.557693481445313</v>
      </c>
      <c r="B237" s="42"/>
      <c r="C237" s="30"/>
      <c r="D237" s="30" t="str">
        <f>'Country performance'!B6</f>
        <v>WGI - Control of corruption (2020)</v>
      </c>
      <c r="AI237" s="40"/>
    </row>
    <row r="238" spans="1:35">
      <c r="A238" s="41">
        <f t="shared" ca="1" si="66"/>
        <v>19.32366943359375</v>
      </c>
      <c r="B238" s="42"/>
      <c r="C238" s="30"/>
      <c r="D238" s="30" t="str">
        <f>'Country performance'!B7</f>
        <v>WGI - Voice and Accountability (2020)</v>
      </c>
      <c r="AI238" s="40"/>
    </row>
    <row r="239" spans="1:35">
      <c r="A239" s="41">
        <f t="shared" ca="1" si="66"/>
        <v>33.916666666666664</v>
      </c>
      <c r="B239" s="42"/>
      <c r="C239" s="30"/>
      <c r="D239" s="30" t="str">
        <f>'Country performance'!B8</f>
        <v>Fragile State Index (2022)</v>
      </c>
      <c r="AI239" s="40"/>
    </row>
    <row r="240" spans="1:35">
      <c r="A240" s="41">
        <f t="shared" ca="1" si="66"/>
        <v>41.12</v>
      </c>
      <c r="B240" s="42"/>
      <c r="C240" s="30"/>
      <c r="D240" s="30" t="str">
        <f>'Country performance'!B9</f>
        <v>Policy Perception Index (2021)</v>
      </c>
      <c r="AI240" s="40"/>
    </row>
    <row r="241" spans="1:35">
      <c r="A241" s="41">
        <f t="shared" ca="1" si="66"/>
        <v>28.666666666666664</v>
      </c>
      <c r="B241" s="42"/>
      <c r="C241" s="30"/>
      <c r="D241" s="30" t="str">
        <f>'Country performance'!B10</f>
        <v>Enabling trade index (2016)</v>
      </c>
      <c r="AI241" s="40"/>
    </row>
    <row r="242" spans="1:35">
      <c r="A242" s="41">
        <f t="shared" ca="1" si="66"/>
        <v>36</v>
      </c>
      <c r="B242" s="42"/>
      <c r="C242" s="30"/>
      <c r="D242" s="30" t="str">
        <f>'Country performance'!B11</f>
        <v>Environmental Performance Index (2024)</v>
      </c>
      <c r="AI242" s="40"/>
    </row>
    <row r="243" spans="1:35">
      <c r="A243" s="41">
        <f t="shared" ca="1" si="66"/>
        <v>0</v>
      </c>
      <c r="B243" s="42"/>
      <c r="C243" s="30"/>
      <c r="D243" s="30" t="str">
        <f>'Country performance'!B12</f>
        <v>Child labour (% ages 5-17) (2010-2019)</v>
      </c>
      <c r="AI243" s="40"/>
    </row>
    <row r="244" spans="1:35">
      <c r="A244" s="41">
        <f t="shared" ca="1" si="66"/>
        <v>17.8</v>
      </c>
      <c r="B244" s="42"/>
      <c r="C244" s="30"/>
      <c r="D244" s="30" t="str">
        <f>'Country performance'!B13</f>
        <v>Global Peace Index (2022)</v>
      </c>
      <c r="AI244" s="40"/>
    </row>
    <row r="245" spans="1:35">
      <c r="A245" s="41">
        <f t="shared" ca="1" si="66"/>
        <v>39</v>
      </c>
      <c r="B245" s="42"/>
      <c r="C245" s="30"/>
      <c r="D245" s="30" t="str">
        <f>'Country performance'!B14</f>
        <v>Corruption Perceptions Index CPI (2021)</v>
      </c>
      <c r="AI245" s="40"/>
    </row>
    <row r="246" spans="1:35">
      <c r="A246" s="41">
        <f t="shared" ca="1" si="66"/>
        <v>9.5999999999999979</v>
      </c>
      <c r="B246" s="42"/>
      <c r="C246" s="30"/>
      <c r="D246" s="30" t="str">
        <f>'Country performance'!B15</f>
        <v>Human Development Index HDI (2019)</v>
      </c>
      <c r="AI246" s="40"/>
    </row>
    <row r="247" spans="1:35">
      <c r="A247" s="41">
        <f t="shared" ca="1" si="66"/>
        <v>3.07</v>
      </c>
      <c r="B247" s="42"/>
      <c r="C247" s="30"/>
      <c r="D247" s="30" t="str">
        <f>'Country performance'!B16</f>
        <v>Natural disaster Index (NDI) (2013)</v>
      </c>
      <c r="AI247" s="40"/>
    </row>
    <row r="248" spans="1:35">
      <c r="A248" s="41">
        <f t="shared" ca="1" si="66"/>
        <v>0</v>
      </c>
      <c r="B248" s="42"/>
      <c r="C248" s="30"/>
      <c r="D248" s="30" t="str">
        <f>'Country performance'!B17</f>
        <v>Economic Vulnerability Index (2024)</v>
      </c>
      <c r="AI248" s="40"/>
    </row>
    <row r="249" spans="1:35">
      <c r="A249" s="41">
        <f t="shared" ca="1" si="66"/>
        <v>0</v>
      </c>
      <c r="B249" s="42"/>
      <c r="C249" s="30"/>
      <c r="D249" s="30" t="str">
        <f>'Country performance'!B18</f>
        <v>Economic Vulnerability Index - Share of agriculture, forestry and fisheries (2024)</v>
      </c>
      <c r="AI249" s="40"/>
    </row>
    <row r="250" spans="1:35">
      <c r="A250" s="41">
        <f t="shared" ca="1" si="66"/>
        <v>0</v>
      </c>
      <c r="B250" s="42"/>
      <c r="C250" s="30"/>
      <c r="D250" s="30" t="str">
        <f>'Country performance'!B19</f>
        <v xml:space="preserve">Economic Vulnerability Index - Remoteness and landlockedness (2024)		</v>
      </c>
      <c r="AI250" s="40"/>
    </row>
    <row r="251" spans="1:35">
      <c r="A251" s="41">
        <f t="shared" ca="1" si="66"/>
        <v>0</v>
      </c>
      <c r="B251" s="42"/>
      <c r="C251" s="30"/>
      <c r="D251" s="30" t="str">
        <f>'Country performance'!B20</f>
        <v>Economic Vulnerability Index - Export concentration (2024)</v>
      </c>
      <c r="AI251" s="40"/>
    </row>
    <row r="252" spans="1:35">
      <c r="A252" s="41">
        <f t="shared" ca="1" si="66"/>
        <v>0</v>
      </c>
      <c r="B252" s="42"/>
      <c r="C252" s="30"/>
      <c r="D252" s="30" t="str">
        <f>'Country performance'!B21</f>
        <v>Economic Vulnerability Index - Export instability (2024)</v>
      </c>
      <c r="AI252" s="40"/>
    </row>
    <row r="253" spans="1:35">
      <c r="A253" s="41">
        <f t="shared" ca="1" si="66"/>
        <v>0</v>
      </c>
      <c r="B253" s="42"/>
      <c r="C253" s="30"/>
      <c r="D253" s="30" t="str">
        <f>'Country performance'!B22</f>
        <v>Economic Vulnerability Index - Share of population living in low elevated coastal zones (2024)</v>
      </c>
      <c r="AI253" s="40"/>
    </row>
    <row r="254" spans="1:35">
      <c r="A254" s="41">
        <f t="shared" ca="1" si="66"/>
        <v>0</v>
      </c>
      <c r="B254" s="42"/>
      <c r="C254" s="30"/>
      <c r="D254" s="30" t="str">
        <f>'Country performance'!B23</f>
        <v xml:space="preserve">Economic Vulnerability Index - Share of population living in drylands (2024) 	</v>
      </c>
      <c r="AI254" s="40"/>
    </row>
    <row r="255" spans="1:35">
      <c r="A255" s="41">
        <f t="shared" ca="1" si="66"/>
        <v>0</v>
      </c>
      <c r="B255" s="42"/>
      <c r="C255" s="30"/>
      <c r="D255" s="30" t="str">
        <f>'Country performance'!B24</f>
        <v>Economic Vulnerability Index - Agricultural instability (2024)</v>
      </c>
      <c r="AI255" s="40"/>
    </row>
    <row r="256" spans="1:35">
      <c r="A256" s="41">
        <f t="shared" ca="1" si="66"/>
        <v>0</v>
      </c>
      <c r="B256" s="42"/>
      <c r="C256" s="30"/>
      <c r="D256" s="30" t="str">
        <f>'Country performance'!B25</f>
        <v>Economic Vulnerability Index -  Victims of disasters (%) (2024)</v>
      </c>
      <c r="AI256" s="40"/>
    </row>
    <row r="257" spans="1:35">
      <c r="A257" s="41">
        <f t="shared" ca="1" si="66"/>
        <v>94.862867475279003</v>
      </c>
      <c r="B257" s="42"/>
      <c r="C257" s="30"/>
      <c r="D257" s="30" t="str">
        <f>'Country performance'!B26</f>
        <v>Water Depletion Index (WDI) (2018)</v>
      </c>
      <c r="AI257" s="40"/>
    </row>
    <row r="258" spans="1:35">
      <c r="A258" s="41">
        <f t="shared" ca="1" si="66"/>
        <v>32.700000000000003</v>
      </c>
      <c r="B258" s="42"/>
      <c r="C258" s="30"/>
      <c r="D258" s="30" t="str">
        <f>'Country performance'!B27</f>
        <v>EPI Species Habitat Index (2024)</v>
      </c>
      <c r="AI258" s="40"/>
    </row>
    <row r="259" spans="1:35">
      <c r="A259" s="41">
        <f t="shared" ca="1" si="66"/>
        <v>40.5</v>
      </c>
      <c r="B259" s="42"/>
      <c r="C259" s="30"/>
      <c r="D259" s="30" t="str">
        <f>'Country performance'!B28</f>
        <v>EPI Protected Area Representativeness Index (2024)</v>
      </c>
      <c r="AI259" s="40"/>
    </row>
    <row r="260" spans="1:35">
      <c r="A260" s="41">
        <f t="shared" ca="1" si="66"/>
        <v>52.6</v>
      </c>
      <c r="B260" s="42"/>
      <c r="C260" s="30"/>
      <c r="D260" s="30" t="str">
        <f>'Country performance'!B29</f>
        <v>EPI Marine Protected Areas (2024)</v>
      </c>
      <c r="AI260" s="40"/>
    </row>
    <row r="261" spans="1:35">
      <c r="A261" s="41">
        <f t="shared" ca="1" si="66"/>
        <v>35.700000000000003</v>
      </c>
      <c r="B261" s="42"/>
      <c r="C261" s="30"/>
      <c r="D261" s="30" t="str">
        <f>'Country performance'!B30</f>
        <v>EPI Terrestrial Protected Areas (2024)</v>
      </c>
      <c r="AI261" s="40"/>
    </row>
    <row r="262" spans="1:35">
      <c r="A262" s="41">
        <f t="shared" ca="1" si="66"/>
        <v>0</v>
      </c>
      <c r="B262" s="42"/>
      <c r="C262" s="30"/>
      <c r="D262" s="30" t="str">
        <f>'Country performance'!B31</f>
        <v>Forced labour per country per sector (SHDB)</v>
      </c>
      <c r="AI262" s="40"/>
    </row>
    <row r="263" spans="1:35">
      <c r="A263" s="41">
        <f t="shared" ca="1" si="66"/>
        <v>0</v>
      </c>
      <c r="B263" s="42"/>
      <c r="C263" s="30"/>
      <c r="D263" s="30" t="str">
        <f>'Country performance'!B32</f>
        <v>High conflict zones per country per sector (SHDB)</v>
      </c>
      <c r="AI263" s="40"/>
    </row>
    <row r="264" spans="1:35">
      <c r="A264" s="41">
        <f t="shared" ca="1" si="66"/>
        <v>0</v>
      </c>
      <c r="B264" s="42"/>
      <c r="C264" s="30"/>
      <c r="D264" s="30" t="str">
        <f>'Country performance'!B33</f>
        <v>Child labour per country per sector (SHDB) (2010-2019)</v>
      </c>
      <c r="AI264" s="40"/>
    </row>
    <row r="265" spans="1:35">
      <c r="A265" s="41">
        <f ca="1">MAX(A38,A85,A130,A175,A220)</f>
        <v>24.299999999999997</v>
      </c>
      <c r="B265" s="42"/>
      <c r="C265" s="30"/>
      <c r="D265" s="30" t="str">
        <f>'Country performance'!B34</f>
        <v>Food Security Index (FSI) (2022)</v>
      </c>
      <c r="AI265" s="40"/>
    </row>
    <row r="266" spans="1:35">
      <c r="A266" s="41">
        <f t="shared" ca="1" si="66"/>
        <v>0</v>
      </c>
      <c r="B266" s="42"/>
      <c r="C266" s="30"/>
      <c r="D266" s="30" t="str">
        <f>'Country performance'!B35</f>
        <v>Disease outbreaks?</v>
      </c>
      <c r="AI266" s="40"/>
    </row>
    <row r="267" spans="1:35">
      <c r="A267" s="41">
        <f t="shared" ca="1" si="66"/>
        <v>0</v>
      </c>
      <c r="B267" s="42"/>
      <c r="C267" s="30"/>
      <c r="D267" s="30" t="str">
        <f>'Country performance'!B36</f>
        <v>Land-use regulation?</v>
      </c>
      <c r="AI267" s="40"/>
    </row>
    <row r="268" spans="1:35">
      <c r="A268" s="41">
        <f t="shared" ca="1" si="66"/>
        <v>0</v>
      </c>
      <c r="B268" s="42"/>
      <c r="C268" s="30"/>
      <c r="D268" s="30">
        <f>'Country performance'!B37</f>
        <v>0</v>
      </c>
      <c r="AI268" s="40"/>
    </row>
    <row r="269" spans="1:35">
      <c r="A269" s="41">
        <f t="shared" ca="1" si="66"/>
        <v>0</v>
      </c>
      <c r="B269" s="42"/>
      <c r="C269" s="30"/>
      <c r="D269" s="30">
        <f>'Country performance'!B38</f>
        <v>0</v>
      </c>
      <c r="AI269" s="40"/>
    </row>
    <row r="270" spans="1:35">
      <c r="A270" s="41">
        <f t="shared" ca="1" si="66"/>
        <v>0</v>
      </c>
      <c r="B270" s="42"/>
      <c r="C270" s="30"/>
      <c r="D270" s="30">
        <f>'Country performance'!B39</f>
        <v>0</v>
      </c>
      <c r="AI270" s="40"/>
    </row>
    <row r="271" spans="1:35">
      <c r="A271" s="41">
        <f t="shared" ca="1" si="66"/>
        <v>0</v>
      </c>
      <c r="B271" s="42"/>
      <c r="C271" s="30"/>
      <c r="D271" s="30">
        <f>'Country performance'!B40</f>
        <v>0</v>
      </c>
      <c r="AI271" s="40"/>
    </row>
    <row r="272" spans="1:35">
      <c r="A272" s="41">
        <f t="shared" ca="1" si="66"/>
        <v>0</v>
      </c>
      <c r="B272" s="42"/>
      <c r="C272" s="30"/>
      <c r="D272" s="30">
        <f>'Country performance'!B41</f>
        <v>0</v>
      </c>
      <c r="AI272" s="40"/>
    </row>
    <row r="273" spans="1:35" ht="15" thickBot="1">
      <c r="A273" s="95">
        <f>MAX(A48,A93,A138,A183,A228)</f>
        <v>0</v>
      </c>
      <c r="C273" s="30"/>
      <c r="D273" s="30" t="str">
        <f>D228</f>
        <v xml:space="preserve">Total subjected to export restrictions </v>
      </c>
      <c r="AI273" s="45"/>
    </row>
    <row r="274" spans="1:35" ht="15" thickBot="1">
      <c r="A274" s="44"/>
      <c r="C274" s="30"/>
      <c r="T274" s="43"/>
      <c r="AI274" s="40"/>
    </row>
    <row r="275" spans="1:35">
      <c r="A275" s="30"/>
      <c r="B275" s="30"/>
      <c r="C275" s="30">
        <f t="shared" ref="C275:C276" si="67">T275</f>
        <v>0</v>
      </c>
      <c r="D275" s="30" t="s">
        <v>671</v>
      </c>
      <c r="E275" s="31"/>
      <c r="F275" s="31"/>
      <c r="G275" s="31"/>
      <c r="H275" s="31"/>
      <c r="I275" s="31"/>
      <c r="AI275" s="46"/>
    </row>
    <row r="276" spans="1:35" ht="15.6">
      <c r="A276" s="30" t="s">
        <v>657</v>
      </c>
      <c r="B276" s="30">
        <f>(100*E276)^2+(100*F276)^2+(100*G276)^2+(100*H276)^2+(100*I276)^2+(100*J276)^2+(100*K276)^2+(100*L276)^2+(100*M276)^2+(100*N276)^2+(100*O276)^2</f>
        <v>0</v>
      </c>
      <c r="C276" s="30">
        <f t="shared" si="67"/>
        <v>0</v>
      </c>
      <c r="D276" s="30" t="s">
        <v>660</v>
      </c>
      <c r="E276" s="47"/>
      <c r="F276" s="47"/>
      <c r="G276" s="47"/>
      <c r="H276" s="47"/>
      <c r="I276" s="47"/>
      <c r="AI276" s="48"/>
    </row>
    <row r="277" spans="1:35" ht="15.6">
      <c r="O277" s="49"/>
      <c r="AI277" s="48"/>
    </row>
    <row r="278" spans="1:35" ht="15" thickBot="1">
      <c r="AI278" s="45"/>
    </row>
    <row r="279" spans="1:35" ht="28.9">
      <c r="A279" t="s">
        <v>672</v>
      </c>
      <c r="B279" s="62" t="s">
        <v>673</v>
      </c>
      <c r="C279" s="62" t="s">
        <v>674</v>
      </c>
      <c r="AI279" s="46"/>
    </row>
    <row r="280" spans="1:35">
      <c r="B280" s="28" t="s">
        <v>675</v>
      </c>
      <c r="C280" s="63"/>
      <c r="D280" s="41">
        <f>C280*1</f>
        <v>0</v>
      </c>
      <c r="N280" s="49"/>
      <c r="AI280" s="51"/>
    </row>
    <row r="281" spans="1:35" ht="28.9">
      <c r="B281" s="28" t="s">
        <v>676</v>
      </c>
      <c r="C281" s="63">
        <v>1</v>
      </c>
      <c r="D281" s="41">
        <f>C281*0.5</f>
        <v>0.5</v>
      </c>
      <c r="N281" s="49"/>
      <c r="AI281" s="40"/>
    </row>
    <row r="282" spans="1:35" ht="28.9">
      <c r="B282" s="28" t="s">
        <v>677</v>
      </c>
      <c r="C282" s="63"/>
      <c r="D282" s="41">
        <f>C282*0</f>
        <v>0</v>
      </c>
      <c r="N282" s="49"/>
      <c r="AI282" s="40"/>
    </row>
    <row r="283" spans="1:35">
      <c r="C283" t="s">
        <v>678</v>
      </c>
      <c r="D283" s="41">
        <f>SUM(D280:D282)*100</f>
        <v>50</v>
      </c>
      <c r="N283" s="49"/>
      <c r="AI283" s="40"/>
    </row>
    <row r="284" spans="1:35">
      <c r="N284" s="49"/>
      <c r="AI284" s="40"/>
    </row>
    <row r="285" spans="1:35">
      <c r="N285" s="49"/>
      <c r="AI285" s="40"/>
    </row>
    <row r="286" spans="1:35" ht="43.15">
      <c r="B286" t="s">
        <v>679</v>
      </c>
      <c r="C286" s="56" t="s">
        <v>680</v>
      </c>
      <c r="D286" s="56" t="s">
        <v>681</v>
      </c>
      <c r="E286" s="56" t="s">
        <v>682</v>
      </c>
      <c r="F286" s="56" t="s">
        <v>683</v>
      </c>
      <c r="G286" s="56" t="s">
        <v>684</v>
      </c>
      <c r="H286" s="13" t="s">
        <v>685</v>
      </c>
      <c r="N286" s="49"/>
      <c r="AI286" s="40"/>
    </row>
    <row r="287" spans="1:35">
      <c r="A287" t="s">
        <v>155</v>
      </c>
      <c r="D287" s="59"/>
      <c r="E287" s="31"/>
      <c r="F287" s="31"/>
      <c r="G287" s="31"/>
      <c r="H287" s="41">
        <f>MAX(C287:G287)</f>
        <v>0</v>
      </c>
      <c r="R287" s="40"/>
    </row>
    <row r="288" spans="1:35">
      <c r="A288" t="s">
        <v>159</v>
      </c>
      <c r="C288" s="59"/>
      <c r="D288" s="59"/>
      <c r="E288" s="31"/>
      <c r="F288" s="31"/>
      <c r="G288" s="31"/>
      <c r="H288" s="41">
        <f t="shared" ref="H288:H296" si="68">MAX(C288:G288)</f>
        <v>0</v>
      </c>
      <c r="R288" s="40"/>
    </row>
    <row r="289" spans="1:35">
      <c r="A289" t="s">
        <v>648</v>
      </c>
      <c r="C289" s="31"/>
      <c r="D289" s="59"/>
      <c r="E289" s="31"/>
      <c r="F289" s="31"/>
      <c r="G289" s="31"/>
      <c r="H289" s="41">
        <f t="shared" si="68"/>
        <v>0</v>
      </c>
      <c r="R289" s="40"/>
    </row>
    <row r="290" spans="1:35">
      <c r="A290" t="s">
        <v>174</v>
      </c>
      <c r="C290" s="59"/>
      <c r="D290" s="59"/>
      <c r="E290" s="31"/>
      <c r="F290" s="31"/>
      <c r="G290" s="31"/>
      <c r="H290" s="41">
        <f t="shared" si="68"/>
        <v>0</v>
      </c>
      <c r="R290" s="40"/>
    </row>
    <row r="291" spans="1:35">
      <c r="A291" t="s">
        <v>179</v>
      </c>
      <c r="C291" s="59"/>
      <c r="D291" s="59"/>
      <c r="E291" s="31"/>
      <c r="F291" s="31"/>
      <c r="G291" s="31"/>
      <c r="H291" s="41">
        <f t="shared" si="68"/>
        <v>0</v>
      </c>
      <c r="R291" s="40"/>
    </row>
    <row r="292" spans="1:35">
      <c r="A292" t="s">
        <v>181</v>
      </c>
      <c r="C292" s="59"/>
      <c r="D292" s="59"/>
      <c r="E292" s="31"/>
      <c r="F292" s="31"/>
      <c r="G292" s="31"/>
      <c r="H292" s="41">
        <f t="shared" si="68"/>
        <v>0</v>
      </c>
      <c r="R292" s="40"/>
    </row>
    <row r="293" spans="1:35">
      <c r="A293" t="s">
        <v>183</v>
      </c>
      <c r="C293" s="59"/>
      <c r="D293" s="59"/>
      <c r="E293" s="31"/>
      <c r="F293" s="31"/>
      <c r="G293" s="31"/>
      <c r="H293" s="41">
        <f t="shared" si="68"/>
        <v>0</v>
      </c>
      <c r="R293" s="40"/>
    </row>
    <row r="294" spans="1:35">
      <c r="A294" t="s">
        <v>185</v>
      </c>
      <c r="C294" s="59"/>
      <c r="D294" s="59"/>
      <c r="E294" s="31"/>
      <c r="F294" s="31"/>
      <c r="G294" s="31"/>
      <c r="H294" s="41">
        <f t="shared" si="68"/>
        <v>0</v>
      </c>
      <c r="R294" s="40"/>
    </row>
    <row r="295" spans="1:35">
      <c r="A295" t="s">
        <v>343</v>
      </c>
      <c r="C295" s="59"/>
      <c r="D295" s="59"/>
      <c r="E295" s="31"/>
      <c r="F295" s="31"/>
      <c r="G295" s="31"/>
      <c r="H295" s="41">
        <f t="shared" si="68"/>
        <v>0</v>
      </c>
    </row>
    <row r="296" spans="1:35">
      <c r="A296" t="s">
        <v>283</v>
      </c>
      <c r="C296" s="31"/>
      <c r="D296" s="31"/>
      <c r="E296" s="31"/>
      <c r="F296" s="31"/>
      <c r="G296" s="31"/>
      <c r="H296" s="41">
        <f t="shared" si="68"/>
        <v>0</v>
      </c>
      <c r="AI296" s="40"/>
    </row>
    <row r="297" spans="1:35">
      <c r="AI297" s="40"/>
    </row>
    <row r="298" spans="1:35">
      <c r="AI298" s="40"/>
    </row>
    <row r="299" spans="1:35">
      <c r="A299" t="s">
        <v>649</v>
      </c>
      <c r="E299" s="69">
        <v>1</v>
      </c>
      <c r="F299" s="69"/>
      <c r="G299" s="69"/>
      <c r="H299" s="41">
        <f>MAX(C299:G299)*100</f>
        <v>100</v>
      </c>
    </row>
    <row r="300" spans="1:35">
      <c r="AI300" s="40"/>
    </row>
    <row r="301" spans="1:35">
      <c r="A301" t="s">
        <v>290</v>
      </c>
      <c r="C301" s="59"/>
      <c r="AI301" s="40"/>
    </row>
    <row r="302" spans="1:35">
      <c r="A302" t="s">
        <v>301</v>
      </c>
      <c r="C302" s="59"/>
      <c r="AI302" s="40"/>
    </row>
    <row r="303" spans="1:35">
      <c r="A303" t="s">
        <v>310</v>
      </c>
      <c r="C303" s="59"/>
      <c r="AI303" s="40"/>
    </row>
    <row r="304" spans="1:35">
      <c r="A304" s="68" t="s">
        <v>279</v>
      </c>
      <c r="H304" s="41" t="e">
        <f>(C301-C303)/(C302^2)</f>
        <v>#DIV/0!</v>
      </c>
      <c r="AI304" s="40"/>
    </row>
    <row r="305" spans="1:35">
      <c r="AI305" s="40"/>
    </row>
    <row r="306" spans="1:35">
      <c r="A306" t="s">
        <v>315</v>
      </c>
      <c r="D306" s="59" t="s">
        <v>686</v>
      </c>
      <c r="AI306" s="40"/>
    </row>
    <row r="307" spans="1:35">
      <c r="A307" t="s">
        <v>319</v>
      </c>
      <c r="D307" s="59" t="s">
        <v>687</v>
      </c>
      <c r="AI307" s="40"/>
    </row>
    <row r="308" spans="1:35">
      <c r="A308" s="68" t="s">
        <v>335</v>
      </c>
      <c r="H308" s="60" cm="1">
        <f t="array" ref="H308">SUMPRODUCT((Table4[Growth rate]='Low-q green wood'!D306)*(Table4[Yield]='Low-q green wood'!D307)*(Table4[Replenishment rate]))</f>
        <v>1.5</v>
      </c>
      <c r="AI308" s="40"/>
    </row>
    <row r="309" spans="1:35">
      <c r="AI309" s="40"/>
    </row>
    <row r="310" spans="1:35">
      <c r="A310" t="s">
        <v>650</v>
      </c>
      <c r="C310" s="31"/>
      <c r="D310" s="31"/>
      <c r="E310" s="31"/>
      <c r="F310" s="31"/>
      <c r="G310" s="31"/>
      <c r="H310" s="41">
        <f>IF(COUNTIF(C310:G310,"Yes")&gt;0,100,0)</f>
        <v>0</v>
      </c>
      <c r="AI310" s="40"/>
    </row>
    <row r="311" spans="1:35">
      <c r="AI311" s="40"/>
    </row>
    <row r="312" spans="1:35">
      <c r="A312" t="s">
        <v>651</v>
      </c>
      <c r="C312" s="61"/>
      <c r="D312" s="61"/>
      <c r="E312" s="61">
        <v>1</v>
      </c>
      <c r="F312" s="61"/>
      <c r="G312" s="61"/>
      <c r="H312" s="70">
        <f>MAX(C312:G312)</f>
        <v>1</v>
      </c>
      <c r="AI312" s="40"/>
    </row>
    <row r="313" spans="1:35">
      <c r="AI313" s="40"/>
    </row>
    <row r="314" spans="1:35">
      <c r="A314" t="s">
        <v>688</v>
      </c>
      <c r="D314" s="61"/>
      <c r="E314" s="61"/>
      <c r="F314" s="61"/>
      <c r="G314" s="61"/>
      <c r="H314" s="41">
        <f t="shared" ref="H314:H317" si="69">MAX(C314:G314)</f>
        <v>0</v>
      </c>
      <c r="AI314" s="40"/>
    </row>
    <row r="315" spans="1:35" ht="15" thickBot="1">
      <c r="A315" t="s">
        <v>689</v>
      </c>
      <c r="D315" s="61"/>
      <c r="E315" s="61"/>
      <c r="F315" s="61"/>
      <c r="G315" s="61"/>
      <c r="H315" s="41">
        <f t="shared" si="69"/>
        <v>0</v>
      </c>
      <c r="AI315" s="40"/>
    </row>
    <row r="316" spans="1:35" ht="15" thickBot="1">
      <c r="A316" t="s">
        <v>690</v>
      </c>
      <c r="D316" s="61"/>
      <c r="E316" s="61"/>
      <c r="F316" s="61"/>
      <c r="G316" s="61"/>
      <c r="H316" s="41">
        <f t="shared" si="69"/>
        <v>0</v>
      </c>
      <c r="AI316" s="33"/>
    </row>
    <row r="317" spans="1:35" ht="43.9" thickBot="1">
      <c r="A317" s="58" t="s">
        <v>267</v>
      </c>
      <c r="D317" s="61"/>
      <c r="E317" s="61"/>
      <c r="F317" s="61"/>
      <c r="G317" s="61"/>
      <c r="H317" s="41">
        <f t="shared" si="69"/>
        <v>0</v>
      </c>
      <c r="AI317" s="33"/>
    </row>
    <row r="318" spans="1:35">
      <c r="G318" t="s">
        <v>652</v>
      </c>
      <c r="H318" s="67">
        <f>MAX(H314:H317)</f>
        <v>0</v>
      </c>
      <c r="AI318" s="50"/>
    </row>
    <row r="319" spans="1:35">
      <c r="AI319" s="40"/>
    </row>
    <row r="320" spans="1:35">
      <c r="A320" t="s">
        <v>691</v>
      </c>
      <c r="C320" s="61"/>
      <c r="D320" s="61"/>
      <c r="E320" s="61"/>
      <c r="F320" s="61"/>
      <c r="G320" s="61"/>
      <c r="H320" s="70">
        <f>MAX(C320:G320)</f>
        <v>0</v>
      </c>
      <c r="AI320" s="40"/>
    </row>
    <row r="321" spans="35:35">
      <c r="AI321" s="40"/>
    </row>
    <row r="322" spans="35:35">
      <c r="AI322" s="40"/>
    </row>
  </sheetData>
  <mergeCells count="6">
    <mergeCell ref="A230:A231"/>
    <mergeCell ref="A3:A4"/>
    <mergeCell ref="A50:A51"/>
    <mergeCell ref="A95:A96"/>
    <mergeCell ref="A140:A141"/>
    <mergeCell ref="A185:A186"/>
  </mergeCells>
  <hyperlinks>
    <hyperlink ref="A1" location="'Material scores'!A1" display="Back to homepage" xr:uid="{F511D2A9-A7FC-4768-B6C2-D813D3B4B888}"/>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B46F05EB-39E0-4092-A1CC-C7860C78FD93}">
          <x14:formula1>
            <xm:f>Lists!$A$3:$A$8</xm:f>
          </x14:formula1>
          <xm:sqref>D306</xm:sqref>
        </x14:dataValidation>
        <x14:dataValidation type="list" allowBlank="1" showInputMessage="1" showErrorMessage="1" xr:uid="{79846DC5-ABB4-477F-B51E-D289312FEE35}">
          <x14:formula1>
            <xm:f>Lists!$B$3:$B$4</xm:f>
          </x14:formula1>
          <xm:sqref>D307</xm:sqref>
        </x14:dataValidation>
        <x14:dataValidation type="list" allowBlank="1" showInputMessage="1" showErrorMessage="1" xr:uid="{D25A93A2-1AC7-41E7-A2F8-FACA4D35B2F4}">
          <x14:formula1>
            <xm:f>Lists!$A$11:$A$12</xm:f>
          </x14:formula1>
          <xm:sqref>C310:G310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77D00-03AD-4C5C-B967-F74FB505DBBF}">
  <dimension ref="A1:AI322"/>
  <sheetViews>
    <sheetView topLeftCell="D1" workbookViewId="0">
      <selection activeCell="R4" sqref="R4"/>
    </sheetView>
  </sheetViews>
  <sheetFormatPr defaultColWidth="8.85546875" defaultRowHeight="14.45"/>
  <cols>
    <col min="1" max="1" width="34" bestFit="1" customWidth="1"/>
    <col min="2" max="2" width="29.42578125" customWidth="1"/>
    <col min="3" max="3" width="25" customWidth="1"/>
    <col min="4" max="4" width="46.85546875" customWidth="1"/>
    <col min="5" max="5" width="35.85546875" customWidth="1"/>
  </cols>
  <sheetData>
    <row r="1" spans="1:35">
      <c r="A1" s="27" t="s">
        <v>655</v>
      </c>
    </row>
    <row r="2" spans="1:35" ht="15" thickBot="1">
      <c r="A2" s="27"/>
    </row>
    <row r="3" spans="1:35" ht="15" thickBot="1">
      <c r="A3" s="103" t="s">
        <v>656</v>
      </c>
      <c r="B3" s="30" t="s">
        <v>657</v>
      </c>
      <c r="C3" s="30" t="str">
        <f>T3</f>
        <v>% of market represented</v>
      </c>
      <c r="D3" s="65" t="s">
        <v>658</v>
      </c>
      <c r="E3" s="31"/>
      <c r="F3" s="31"/>
      <c r="G3" s="31"/>
      <c r="H3" s="31"/>
      <c r="I3" s="31"/>
      <c r="J3" s="31"/>
      <c r="K3" s="31"/>
      <c r="L3" s="31"/>
      <c r="M3" s="31"/>
      <c r="N3" s="31"/>
      <c r="O3" s="31"/>
      <c r="P3" s="31"/>
      <c r="Q3" s="31"/>
      <c r="T3" s="32" t="s">
        <v>659</v>
      </c>
      <c r="U3">
        <f t="shared" ref="U3:AE3" si="0">E3</f>
        <v>0</v>
      </c>
      <c r="V3">
        <f t="shared" si="0"/>
        <v>0</v>
      </c>
      <c r="W3">
        <f t="shared" si="0"/>
        <v>0</v>
      </c>
      <c r="X3">
        <f t="shared" si="0"/>
        <v>0</v>
      </c>
      <c r="Y3">
        <f t="shared" si="0"/>
        <v>0</v>
      </c>
      <c r="Z3">
        <f t="shared" si="0"/>
        <v>0</v>
      </c>
      <c r="AA3">
        <f t="shared" si="0"/>
        <v>0</v>
      </c>
      <c r="AB3">
        <f t="shared" si="0"/>
        <v>0</v>
      </c>
      <c r="AC3">
        <f t="shared" si="0"/>
        <v>0</v>
      </c>
      <c r="AD3">
        <f t="shared" si="0"/>
        <v>0</v>
      </c>
      <c r="AE3">
        <f t="shared" si="0"/>
        <v>0</v>
      </c>
      <c r="AF3">
        <f>P3</f>
        <v>0</v>
      </c>
      <c r="AG3">
        <f>Q3</f>
        <v>0</v>
      </c>
      <c r="AI3" s="33"/>
    </row>
    <row r="4" spans="1:35">
      <c r="A4" s="103"/>
      <c r="B4" s="30">
        <f>S4</f>
        <v>0</v>
      </c>
      <c r="C4" s="30">
        <f t="shared" ref="C4:C45" si="1">T4</f>
        <v>0</v>
      </c>
      <c r="D4" s="30" t="s">
        <v>660</v>
      </c>
      <c r="E4" s="34"/>
      <c r="F4" s="34"/>
      <c r="G4" s="34"/>
      <c r="H4" s="34"/>
      <c r="I4" s="34"/>
      <c r="J4" s="34"/>
      <c r="K4" s="34"/>
      <c r="L4" s="35"/>
      <c r="M4" s="35"/>
      <c r="N4" s="35"/>
      <c r="O4" s="35"/>
      <c r="P4" s="35"/>
      <c r="Q4" s="35"/>
      <c r="R4" t="s">
        <v>661</v>
      </c>
      <c r="S4" s="36">
        <f>SUM(U4:AG4)</f>
        <v>0</v>
      </c>
      <c r="T4" s="37">
        <f>SUM($E4:Q4)</f>
        <v>0</v>
      </c>
      <c r="U4">
        <f t="shared" ref="U4:AE4" si="2">(100*E4)^2</f>
        <v>0</v>
      </c>
      <c r="V4">
        <f t="shared" si="2"/>
        <v>0</v>
      </c>
      <c r="W4">
        <f t="shared" si="2"/>
        <v>0</v>
      </c>
      <c r="X4">
        <f t="shared" si="2"/>
        <v>0</v>
      </c>
      <c r="Y4">
        <f t="shared" si="2"/>
        <v>0</v>
      </c>
      <c r="Z4">
        <f t="shared" si="2"/>
        <v>0</v>
      </c>
      <c r="AA4">
        <f t="shared" si="2"/>
        <v>0</v>
      </c>
      <c r="AB4">
        <f t="shared" si="2"/>
        <v>0</v>
      </c>
      <c r="AC4">
        <f t="shared" si="2"/>
        <v>0</v>
      </c>
      <c r="AD4">
        <f t="shared" si="2"/>
        <v>0</v>
      </c>
      <c r="AE4">
        <f t="shared" si="2"/>
        <v>0</v>
      </c>
      <c r="AF4">
        <f>(100*P4)^2</f>
        <v>0</v>
      </c>
      <c r="AG4">
        <f>(100*Q4)^2</f>
        <v>0</v>
      </c>
      <c r="AI4" s="33"/>
    </row>
    <row r="5" spans="1:35">
      <c r="A5" s="30"/>
      <c r="B5" s="30"/>
      <c r="C5" s="30">
        <f>T5</f>
        <v>0</v>
      </c>
      <c r="D5" s="30" t="s">
        <v>127</v>
      </c>
      <c r="E5" s="38"/>
      <c r="F5" s="38"/>
      <c r="G5" s="38"/>
      <c r="H5" s="38"/>
      <c r="I5" s="38"/>
      <c r="J5" s="38"/>
      <c r="K5" s="38"/>
      <c r="L5" s="39"/>
      <c r="M5" s="39"/>
      <c r="N5" s="39"/>
      <c r="O5" s="39"/>
      <c r="P5" s="39"/>
      <c r="Q5" s="39"/>
      <c r="R5" s="31" t="s">
        <v>647</v>
      </c>
      <c r="S5" s="36">
        <f t="shared" ref="S5:S15" si="3">SUM(U5:AG5)</f>
        <v>0</v>
      </c>
      <c r="U5">
        <f>IF(E5&lt;&gt;"Yes",0,E$4)</f>
        <v>0</v>
      </c>
      <c r="V5">
        <f t="shared" ref="V5:AG5" si="4">IF(F5&lt;&gt;"Yes",0,F$4)</f>
        <v>0</v>
      </c>
      <c r="W5">
        <f t="shared" si="4"/>
        <v>0</v>
      </c>
      <c r="X5">
        <f t="shared" si="4"/>
        <v>0</v>
      </c>
      <c r="Y5">
        <f t="shared" si="4"/>
        <v>0</v>
      </c>
      <c r="Z5">
        <f t="shared" si="4"/>
        <v>0</v>
      </c>
      <c r="AA5">
        <f t="shared" si="4"/>
        <v>0</v>
      </c>
      <c r="AB5">
        <f t="shared" si="4"/>
        <v>0</v>
      </c>
      <c r="AC5">
        <f t="shared" si="4"/>
        <v>0</v>
      </c>
      <c r="AD5">
        <f t="shared" si="4"/>
        <v>0</v>
      </c>
      <c r="AE5">
        <f t="shared" si="4"/>
        <v>0</v>
      </c>
      <c r="AF5">
        <f t="shared" si="4"/>
        <v>0</v>
      </c>
      <c r="AG5">
        <f t="shared" si="4"/>
        <v>0</v>
      </c>
      <c r="AI5" s="40"/>
    </row>
    <row r="6" spans="1:35">
      <c r="A6" s="41">
        <f t="shared" ref="A6:A19" ca="1" si="5">_xlfn.AGGREGATE(9,6,E6:Q6)</f>
        <v>0</v>
      </c>
      <c r="B6" s="42"/>
      <c r="C6" s="30">
        <f t="shared" ca="1" si="1"/>
        <v>0</v>
      </c>
      <c r="D6" s="30" t="str">
        <f>'Country performance'!B2</f>
        <v>WGI - Political stability &amp; absence of Violence/terrorism (2020)</v>
      </c>
      <c r="E6" s="41" t="e" cm="1">
        <f t="array" aca="1" ref="E6" ca="1">E$4*INDEX(INDIRECT("country"&amp;"["&amp;E$3&amp; "]"),'Country performance'!$A44)</f>
        <v>#REF!</v>
      </c>
      <c r="F6" s="41" t="e" cm="1">
        <f t="array" aca="1" ref="F6" ca="1">F$4*INDEX(INDIRECT("country"&amp;"["&amp;F$3&amp; "]"),'Country performance'!$A44)</f>
        <v>#REF!</v>
      </c>
      <c r="G6" s="41" t="e" cm="1">
        <f t="array" aca="1" ref="G6" ca="1">G$4*INDEX(INDIRECT("country"&amp;"["&amp;G$3&amp; "]"),'Country performance'!$A44)</f>
        <v>#REF!</v>
      </c>
      <c r="H6" s="41" t="e" cm="1">
        <f t="array" aca="1" ref="H6" ca="1">H$4*INDEX(INDIRECT("country"&amp;"["&amp;H$3&amp; "]"),'Country performance'!$A44)</f>
        <v>#REF!</v>
      </c>
      <c r="I6" s="41" t="e" cm="1">
        <f t="array" aca="1" ref="I6" ca="1">I$4*INDEX(INDIRECT("country"&amp;"["&amp;I$3&amp; "]"),'Country performance'!$A44)</f>
        <v>#REF!</v>
      </c>
      <c r="J6" s="41" t="e" cm="1">
        <f t="array" aca="1" ref="J6" ca="1">J$4*INDEX(INDIRECT("country"&amp;"["&amp;J$3&amp; "]"),'Country performance'!$A44)</f>
        <v>#REF!</v>
      </c>
      <c r="K6" s="41" t="e" cm="1">
        <f t="array" aca="1" ref="K6" ca="1">K$4*INDEX(INDIRECT("country"&amp;"["&amp;K$3&amp; "]"),'Country performance'!$A44)</f>
        <v>#REF!</v>
      </c>
      <c r="L6" s="41" t="e" cm="1">
        <f t="array" aca="1" ref="L6" ca="1">L$4*INDEX(INDIRECT("country"&amp;"["&amp;L$3&amp; "]"),'Country performance'!$A44)</f>
        <v>#REF!</v>
      </c>
      <c r="M6" s="41" t="e" cm="1">
        <f t="array" aca="1" ref="M6" ca="1">M$4*INDEX(INDIRECT("country"&amp;"["&amp;M$3&amp; "]"),'Country performance'!$A44)</f>
        <v>#REF!</v>
      </c>
      <c r="N6" s="41" t="e" cm="1">
        <f t="array" aca="1" ref="N6" ca="1">N$4*INDEX(INDIRECT("country"&amp;"["&amp;N$3&amp; "]"),'Country performance'!$A44)</f>
        <v>#REF!</v>
      </c>
      <c r="O6" s="41" t="e" cm="1">
        <f t="array" aca="1" ref="O6" ca="1">O$4*INDEX(INDIRECT("country"&amp;"["&amp;O$3&amp; "]"),'Country performance'!$A44)</f>
        <v>#REF!</v>
      </c>
      <c r="P6" s="41" t="e" cm="1">
        <f t="array" aca="1" ref="P6" ca="1">P$4*INDEX(INDIRECT("country"&amp;"["&amp;P$3&amp; "]"),'Country performance'!$A44)</f>
        <v>#REF!</v>
      </c>
      <c r="Q6" s="41" t="e" cm="1">
        <f t="array" aca="1" ref="Q6" ca="1">Q$4*INDEX(INDIRECT("country"&amp;"["&amp;Q$3&amp; "]"),'Country performance'!$A44)</f>
        <v>#REF!</v>
      </c>
      <c r="R6" t="s">
        <v>662</v>
      </c>
      <c r="S6" s="36">
        <f t="shared" ca="1" si="3"/>
        <v>0</v>
      </c>
      <c r="T6" s="43">
        <f ca="1">T$4-S6</f>
        <v>0</v>
      </c>
      <c r="U6">
        <f ca="1">IFERROR((E6/E6-1),E$4)</f>
        <v>0</v>
      </c>
      <c r="V6">
        <f t="shared" ref="V6:AG21" ca="1" si="6">IFERROR((F6/F6-1),F$4)</f>
        <v>0</v>
      </c>
      <c r="W6">
        <f t="shared" ca="1" si="6"/>
        <v>0</v>
      </c>
      <c r="X6">
        <f t="shared" ca="1" si="6"/>
        <v>0</v>
      </c>
      <c r="Y6">
        <f t="shared" ca="1" si="6"/>
        <v>0</v>
      </c>
      <c r="Z6">
        <f t="shared" ca="1" si="6"/>
        <v>0</v>
      </c>
      <c r="AA6">
        <f t="shared" ca="1" si="6"/>
        <v>0</v>
      </c>
      <c r="AB6">
        <f t="shared" ca="1" si="6"/>
        <v>0</v>
      </c>
      <c r="AC6">
        <f t="shared" ca="1" si="6"/>
        <v>0</v>
      </c>
      <c r="AD6">
        <f t="shared" ca="1" si="6"/>
        <v>0</v>
      </c>
      <c r="AE6">
        <f t="shared" ca="1" si="6"/>
        <v>0</v>
      </c>
      <c r="AF6">
        <f t="shared" ca="1" si="6"/>
        <v>0</v>
      </c>
      <c r="AG6">
        <f t="shared" ca="1" si="6"/>
        <v>0</v>
      </c>
      <c r="AI6" s="40"/>
    </row>
    <row r="7" spans="1:35">
      <c r="A7" s="41">
        <f t="shared" ca="1" si="5"/>
        <v>0</v>
      </c>
      <c r="B7" s="42"/>
      <c r="C7" s="30">
        <f t="shared" ca="1" si="1"/>
        <v>0</v>
      </c>
      <c r="D7" s="30" t="str">
        <f>'Country performance'!B3</f>
        <v>WGI - Government effectiveness (2020)</v>
      </c>
      <c r="E7" s="41" t="e" cm="1">
        <f t="array" aca="1" ref="E7" ca="1">E$4*INDEX(INDIRECT("country"&amp;"["&amp;E$3&amp; "]"),'Country performance'!$A45)</f>
        <v>#REF!</v>
      </c>
      <c r="F7" s="41" t="e" cm="1">
        <f t="array" aca="1" ref="F7" ca="1">F$4*INDEX(INDIRECT("country"&amp;"["&amp;F$3&amp; "]"),'Country performance'!$A45)</f>
        <v>#REF!</v>
      </c>
      <c r="G7" s="41" t="e" cm="1">
        <f t="array" aca="1" ref="G7" ca="1">G$4*INDEX(INDIRECT("country"&amp;"["&amp;G$3&amp; "]"),'Country performance'!$A45)</f>
        <v>#REF!</v>
      </c>
      <c r="H7" s="41" t="e" cm="1">
        <f t="array" aca="1" ref="H7" ca="1">H$4*INDEX(INDIRECT("country"&amp;"["&amp;H$3&amp; "]"),'Country performance'!$A45)</f>
        <v>#REF!</v>
      </c>
      <c r="I7" s="41" t="e" cm="1">
        <f t="array" aca="1" ref="I7" ca="1">I$4*INDEX(INDIRECT("country"&amp;"["&amp;I$3&amp; "]"),'Country performance'!$A45)</f>
        <v>#REF!</v>
      </c>
      <c r="J7" s="41" t="e" cm="1">
        <f t="array" aca="1" ref="J7" ca="1">J$4*INDEX(INDIRECT("country"&amp;"["&amp;J$3&amp; "]"),'Country performance'!$A45)</f>
        <v>#REF!</v>
      </c>
      <c r="K7" s="41" t="e" cm="1">
        <f t="array" aca="1" ref="K7" ca="1">K$4*INDEX(INDIRECT("country"&amp;"["&amp;K$3&amp; "]"),'Country performance'!$A45)</f>
        <v>#REF!</v>
      </c>
      <c r="L7" s="41" t="e" cm="1">
        <f t="array" aca="1" ref="L7" ca="1">L$4*INDEX(INDIRECT("country"&amp;"["&amp;L$3&amp; "]"),'Country performance'!$A45)</f>
        <v>#REF!</v>
      </c>
      <c r="M7" s="41" t="e" cm="1">
        <f t="array" aca="1" ref="M7" ca="1">M$4*INDEX(INDIRECT("country"&amp;"["&amp;M$3&amp; "]"),'Country performance'!$A45)</f>
        <v>#REF!</v>
      </c>
      <c r="N7" s="41" t="e" cm="1">
        <f t="array" aca="1" ref="N7" ca="1">N$4*INDEX(INDIRECT("country"&amp;"["&amp;N$3&amp; "]"),'Country performance'!$A45)</f>
        <v>#REF!</v>
      </c>
      <c r="O7" s="41" t="e" cm="1">
        <f t="array" aca="1" ref="O7" ca="1">O$4*INDEX(INDIRECT("country"&amp;"["&amp;O$3&amp; "]"),'Country performance'!$A45)</f>
        <v>#REF!</v>
      </c>
      <c r="P7" s="41" t="e" cm="1">
        <f t="array" aca="1" ref="P7" ca="1">P$4*INDEX(INDIRECT("country"&amp;"["&amp;P$3&amp; "]"),'Country performance'!$A45)</f>
        <v>#REF!</v>
      </c>
      <c r="Q7" s="41" t="e" cm="1">
        <f t="array" aca="1" ref="Q7" ca="1">Q$4*INDEX(INDIRECT("country"&amp;"["&amp;Q$3&amp; "]"),'Country performance'!$A45)</f>
        <v>#REF!</v>
      </c>
      <c r="R7" t="s">
        <v>662</v>
      </c>
      <c r="S7" s="36">
        <f t="shared" ca="1" si="3"/>
        <v>0</v>
      </c>
      <c r="T7" s="43">
        <f t="shared" ref="T7:T45" ca="1" si="7">T$4-S7</f>
        <v>0</v>
      </c>
      <c r="U7">
        <f t="shared" ref="U7:AG29" ca="1" si="8">IFERROR((E7/E7-1),E$4)</f>
        <v>0</v>
      </c>
      <c r="V7">
        <f t="shared" ca="1" si="6"/>
        <v>0</v>
      </c>
      <c r="W7">
        <f t="shared" ca="1" si="6"/>
        <v>0</v>
      </c>
      <c r="X7">
        <f t="shared" ca="1" si="6"/>
        <v>0</v>
      </c>
      <c r="Y7">
        <f t="shared" ca="1" si="6"/>
        <v>0</v>
      </c>
      <c r="Z7">
        <f t="shared" ca="1" si="6"/>
        <v>0</v>
      </c>
      <c r="AA7">
        <f t="shared" ca="1" si="6"/>
        <v>0</v>
      </c>
      <c r="AB7">
        <f t="shared" ca="1" si="6"/>
        <v>0</v>
      </c>
      <c r="AC7">
        <f t="shared" ca="1" si="6"/>
        <v>0</v>
      </c>
      <c r="AD7">
        <f t="shared" ca="1" si="6"/>
        <v>0</v>
      </c>
      <c r="AE7">
        <f t="shared" ca="1" si="6"/>
        <v>0</v>
      </c>
      <c r="AF7">
        <f t="shared" ca="1" si="6"/>
        <v>0</v>
      </c>
      <c r="AG7">
        <f t="shared" ca="1" si="6"/>
        <v>0</v>
      </c>
      <c r="AI7" s="40"/>
    </row>
    <row r="8" spans="1:35">
      <c r="A8" s="41">
        <f t="shared" ca="1" si="5"/>
        <v>0</v>
      </c>
      <c r="B8" s="42"/>
      <c r="C8" s="30">
        <f t="shared" ca="1" si="1"/>
        <v>0</v>
      </c>
      <c r="D8" s="30" t="str">
        <f>'Country performance'!B4</f>
        <v>WGI - Regulatory Quality (2020)</v>
      </c>
      <c r="E8" s="41" t="e" cm="1">
        <f t="array" aca="1" ref="E8" ca="1">E$4*INDEX(INDIRECT("country"&amp;"["&amp;E$3&amp; "]"),'Country performance'!$A46)</f>
        <v>#REF!</v>
      </c>
      <c r="F8" s="41" t="e" cm="1">
        <f t="array" aca="1" ref="F8" ca="1">F$4*INDEX(INDIRECT("country"&amp;"["&amp;F$3&amp; "]"),'Country performance'!$A46)</f>
        <v>#REF!</v>
      </c>
      <c r="G8" s="41" t="e" cm="1">
        <f t="array" aca="1" ref="G8" ca="1">G$4*INDEX(INDIRECT("country"&amp;"["&amp;G$3&amp; "]"),'Country performance'!$A46)</f>
        <v>#REF!</v>
      </c>
      <c r="H8" s="41" t="e" cm="1">
        <f t="array" aca="1" ref="H8" ca="1">H$4*INDEX(INDIRECT("country"&amp;"["&amp;H$3&amp; "]"),'Country performance'!$A46)</f>
        <v>#REF!</v>
      </c>
      <c r="I8" s="41" t="e" cm="1">
        <f t="array" aca="1" ref="I8" ca="1">I$4*INDEX(INDIRECT("country"&amp;"["&amp;I$3&amp; "]"),'Country performance'!$A46)</f>
        <v>#REF!</v>
      </c>
      <c r="J8" s="41" t="e" cm="1">
        <f t="array" aca="1" ref="J8" ca="1">J$4*INDEX(INDIRECT("country"&amp;"["&amp;J$3&amp; "]"),'Country performance'!$A46)</f>
        <v>#REF!</v>
      </c>
      <c r="K8" s="41" t="e" cm="1">
        <f t="array" aca="1" ref="K8" ca="1">K$4*INDEX(INDIRECT("country"&amp;"["&amp;K$3&amp; "]"),'Country performance'!$A46)</f>
        <v>#REF!</v>
      </c>
      <c r="L8" s="41" t="e" cm="1">
        <f t="array" aca="1" ref="L8" ca="1">L$4*INDEX(INDIRECT("country"&amp;"["&amp;L$3&amp; "]"),'Country performance'!$A46)</f>
        <v>#REF!</v>
      </c>
      <c r="M8" s="41" t="e" cm="1">
        <f t="array" aca="1" ref="M8" ca="1">M$4*INDEX(INDIRECT("country"&amp;"["&amp;M$3&amp; "]"),'Country performance'!$A46)</f>
        <v>#REF!</v>
      </c>
      <c r="N8" s="41" t="e" cm="1">
        <f t="array" aca="1" ref="N8" ca="1">N$4*INDEX(INDIRECT("country"&amp;"["&amp;N$3&amp; "]"),'Country performance'!$A46)</f>
        <v>#REF!</v>
      </c>
      <c r="O8" s="41" t="e" cm="1">
        <f t="array" aca="1" ref="O8" ca="1">O$4*INDEX(INDIRECT("country"&amp;"["&amp;O$3&amp; "]"),'Country performance'!$A46)</f>
        <v>#REF!</v>
      </c>
      <c r="P8" s="41" t="e" cm="1">
        <f t="array" aca="1" ref="P8" ca="1">P$4*INDEX(INDIRECT("country"&amp;"["&amp;P$3&amp; "]"),'Country performance'!$A46)</f>
        <v>#REF!</v>
      </c>
      <c r="Q8" s="41" t="e" cm="1">
        <f t="array" aca="1" ref="Q8" ca="1">Q$4*INDEX(INDIRECT("country"&amp;"["&amp;Q$3&amp; "]"),'Country performance'!$A46)</f>
        <v>#REF!</v>
      </c>
      <c r="R8" t="s">
        <v>662</v>
      </c>
      <c r="S8" s="36">
        <f t="shared" ca="1" si="3"/>
        <v>0</v>
      </c>
      <c r="T8" s="43">
        <f t="shared" ca="1" si="7"/>
        <v>0</v>
      </c>
      <c r="U8">
        <f t="shared" ca="1" si="8"/>
        <v>0</v>
      </c>
      <c r="V8">
        <f t="shared" ca="1" si="6"/>
        <v>0</v>
      </c>
      <c r="W8">
        <f t="shared" ca="1" si="6"/>
        <v>0</v>
      </c>
      <c r="X8">
        <f t="shared" ca="1" si="6"/>
        <v>0</v>
      </c>
      <c r="Y8">
        <f t="shared" ca="1" si="6"/>
        <v>0</v>
      </c>
      <c r="Z8">
        <f t="shared" ca="1" si="6"/>
        <v>0</v>
      </c>
      <c r="AA8">
        <f t="shared" ca="1" si="6"/>
        <v>0</v>
      </c>
      <c r="AB8">
        <f t="shared" ca="1" si="6"/>
        <v>0</v>
      </c>
      <c r="AC8">
        <f t="shared" ca="1" si="6"/>
        <v>0</v>
      </c>
      <c r="AD8">
        <f t="shared" ca="1" si="6"/>
        <v>0</v>
      </c>
      <c r="AE8">
        <f t="shared" ca="1" si="6"/>
        <v>0</v>
      </c>
      <c r="AF8">
        <f t="shared" ca="1" si="6"/>
        <v>0</v>
      </c>
      <c r="AG8">
        <f t="shared" ca="1" si="6"/>
        <v>0</v>
      </c>
      <c r="AI8" s="40"/>
    </row>
    <row r="9" spans="1:35">
      <c r="A9" s="41">
        <f t="shared" ca="1" si="5"/>
        <v>0</v>
      </c>
      <c r="B9" s="42"/>
      <c r="C9" s="30">
        <f t="shared" ca="1" si="1"/>
        <v>0</v>
      </c>
      <c r="D9" s="30" t="str">
        <f>'Country performance'!B5</f>
        <v>WGI - Rule of law (2020)</v>
      </c>
      <c r="E9" s="41" t="e" cm="1">
        <f t="array" aca="1" ref="E9" ca="1">E$4*INDEX(INDIRECT("country"&amp;"["&amp;E$3&amp; "]"),'Country performance'!$A47)</f>
        <v>#REF!</v>
      </c>
      <c r="F9" s="41" t="e" cm="1">
        <f t="array" aca="1" ref="F9" ca="1">F$4*INDEX(INDIRECT("country"&amp;"["&amp;F$3&amp; "]"),'Country performance'!$A47)</f>
        <v>#REF!</v>
      </c>
      <c r="G9" s="41" t="e" cm="1">
        <f t="array" aca="1" ref="G9" ca="1">G$4*INDEX(INDIRECT("country"&amp;"["&amp;G$3&amp; "]"),'Country performance'!$A47)</f>
        <v>#REF!</v>
      </c>
      <c r="H9" s="41" t="e" cm="1">
        <f t="array" aca="1" ref="H9" ca="1">H$4*INDEX(INDIRECT("country"&amp;"["&amp;H$3&amp; "]"),'Country performance'!$A47)</f>
        <v>#REF!</v>
      </c>
      <c r="I9" s="41" t="e" cm="1">
        <f t="array" aca="1" ref="I9" ca="1">I$4*INDEX(INDIRECT("country"&amp;"["&amp;I$3&amp; "]"),'Country performance'!$A47)</f>
        <v>#REF!</v>
      </c>
      <c r="J9" s="41" t="e" cm="1">
        <f t="array" aca="1" ref="J9" ca="1">J$4*INDEX(INDIRECT("country"&amp;"["&amp;J$3&amp; "]"),'Country performance'!$A47)</f>
        <v>#REF!</v>
      </c>
      <c r="K9" s="41" t="e" cm="1">
        <f t="array" aca="1" ref="K9" ca="1">K$4*INDEX(INDIRECT("country"&amp;"["&amp;K$3&amp; "]"),'Country performance'!$A47)</f>
        <v>#REF!</v>
      </c>
      <c r="L9" s="41" t="e" cm="1">
        <f t="array" aca="1" ref="L9" ca="1">L$4*INDEX(INDIRECT("country"&amp;"["&amp;L$3&amp; "]"),'Country performance'!$A47)</f>
        <v>#REF!</v>
      </c>
      <c r="M9" s="41" t="e" cm="1">
        <f t="array" aca="1" ref="M9" ca="1">M$4*INDEX(INDIRECT("country"&amp;"["&amp;M$3&amp; "]"),'Country performance'!$A47)</f>
        <v>#REF!</v>
      </c>
      <c r="N9" s="41" t="e" cm="1">
        <f t="array" aca="1" ref="N9" ca="1">N$4*INDEX(INDIRECT("country"&amp;"["&amp;N$3&amp; "]"),'Country performance'!$A47)</f>
        <v>#REF!</v>
      </c>
      <c r="O9" s="41" t="e" cm="1">
        <f t="array" aca="1" ref="O9" ca="1">O$4*INDEX(INDIRECT("country"&amp;"["&amp;O$3&amp; "]"),'Country performance'!$A47)</f>
        <v>#REF!</v>
      </c>
      <c r="P9" s="41" t="e" cm="1">
        <f t="array" aca="1" ref="P9" ca="1">P$4*INDEX(INDIRECT("country"&amp;"["&amp;P$3&amp; "]"),'Country performance'!$A47)</f>
        <v>#REF!</v>
      </c>
      <c r="Q9" s="41" t="e" cm="1">
        <f t="array" aca="1" ref="Q9" ca="1">Q$4*INDEX(INDIRECT("country"&amp;"["&amp;Q$3&amp; "]"),'Country performance'!$A47)</f>
        <v>#REF!</v>
      </c>
      <c r="R9" t="s">
        <v>662</v>
      </c>
      <c r="S9" s="36">
        <f t="shared" ca="1" si="3"/>
        <v>0</v>
      </c>
      <c r="T9" s="43">
        <f t="shared" ca="1" si="7"/>
        <v>0</v>
      </c>
      <c r="U9">
        <f t="shared" ca="1" si="8"/>
        <v>0</v>
      </c>
      <c r="V9">
        <f t="shared" ca="1" si="6"/>
        <v>0</v>
      </c>
      <c r="W9">
        <f t="shared" ca="1" si="6"/>
        <v>0</v>
      </c>
      <c r="X9">
        <f t="shared" ca="1" si="6"/>
        <v>0</v>
      </c>
      <c r="Y9">
        <f t="shared" ca="1" si="6"/>
        <v>0</v>
      </c>
      <c r="Z9">
        <f t="shared" ca="1" si="6"/>
        <v>0</v>
      </c>
      <c r="AA9">
        <f t="shared" ca="1" si="6"/>
        <v>0</v>
      </c>
      <c r="AB9">
        <f t="shared" ca="1" si="6"/>
        <v>0</v>
      </c>
      <c r="AC9">
        <f t="shared" ca="1" si="6"/>
        <v>0</v>
      </c>
      <c r="AD9">
        <f t="shared" ca="1" si="6"/>
        <v>0</v>
      </c>
      <c r="AE9">
        <f t="shared" ca="1" si="6"/>
        <v>0</v>
      </c>
      <c r="AF9">
        <f t="shared" ca="1" si="6"/>
        <v>0</v>
      </c>
      <c r="AG9">
        <f t="shared" ca="1" si="6"/>
        <v>0</v>
      </c>
      <c r="AI9" s="40"/>
    </row>
    <row r="10" spans="1:35">
      <c r="A10" s="41">
        <f t="shared" ca="1" si="5"/>
        <v>0</v>
      </c>
      <c r="B10" s="42"/>
      <c r="C10" s="30">
        <f t="shared" ca="1" si="1"/>
        <v>0</v>
      </c>
      <c r="D10" s="30" t="str">
        <f>'Country performance'!B6</f>
        <v>WGI - Control of corruption (2020)</v>
      </c>
      <c r="E10" s="41" t="e" cm="1">
        <f t="array" aca="1" ref="E10" ca="1">E$4*INDEX(INDIRECT("country"&amp;"["&amp;E$3&amp; "]"),'Country performance'!$A48)</f>
        <v>#REF!</v>
      </c>
      <c r="F10" s="41" t="e" cm="1">
        <f t="array" aca="1" ref="F10" ca="1">F$4*INDEX(INDIRECT("country"&amp;"["&amp;F$3&amp; "]"),'Country performance'!$A48)</f>
        <v>#REF!</v>
      </c>
      <c r="G10" s="41" t="e" cm="1">
        <f t="array" aca="1" ref="G10" ca="1">G$4*INDEX(INDIRECT("country"&amp;"["&amp;G$3&amp; "]"),'Country performance'!$A48)</f>
        <v>#REF!</v>
      </c>
      <c r="H10" s="41" t="e" cm="1">
        <f t="array" aca="1" ref="H10" ca="1">H$4*INDEX(INDIRECT("country"&amp;"["&amp;H$3&amp; "]"),'Country performance'!$A48)</f>
        <v>#REF!</v>
      </c>
      <c r="I10" s="41" t="e" cm="1">
        <f t="array" aca="1" ref="I10" ca="1">I$4*INDEX(INDIRECT("country"&amp;"["&amp;I$3&amp; "]"),'Country performance'!$A48)</f>
        <v>#REF!</v>
      </c>
      <c r="J10" s="41" t="e" cm="1">
        <f t="array" aca="1" ref="J10" ca="1">J$4*INDEX(INDIRECT("country"&amp;"["&amp;J$3&amp; "]"),'Country performance'!$A48)</f>
        <v>#REF!</v>
      </c>
      <c r="K10" s="41" t="e" cm="1">
        <f t="array" aca="1" ref="K10" ca="1">K$4*INDEX(INDIRECT("country"&amp;"["&amp;K$3&amp; "]"),'Country performance'!$A48)</f>
        <v>#REF!</v>
      </c>
      <c r="L10" s="41" t="e" cm="1">
        <f t="array" aca="1" ref="L10" ca="1">L$4*INDEX(INDIRECT("country"&amp;"["&amp;L$3&amp; "]"),'Country performance'!$A48)</f>
        <v>#REF!</v>
      </c>
      <c r="M10" s="41" t="e" cm="1">
        <f t="array" aca="1" ref="M10" ca="1">M$4*INDEX(INDIRECT("country"&amp;"["&amp;M$3&amp; "]"),'Country performance'!$A48)</f>
        <v>#REF!</v>
      </c>
      <c r="N10" s="41" t="e" cm="1">
        <f t="array" aca="1" ref="N10" ca="1">N$4*INDEX(INDIRECT("country"&amp;"["&amp;N$3&amp; "]"),'Country performance'!$A48)</f>
        <v>#REF!</v>
      </c>
      <c r="O10" s="41" t="e" cm="1">
        <f t="array" aca="1" ref="O10" ca="1">O$4*INDEX(INDIRECT("country"&amp;"["&amp;O$3&amp; "]"),'Country performance'!$A48)</f>
        <v>#REF!</v>
      </c>
      <c r="P10" s="41" t="e" cm="1">
        <f t="array" aca="1" ref="P10" ca="1">P$4*INDEX(INDIRECT("country"&amp;"["&amp;P$3&amp; "]"),'Country performance'!$A48)</f>
        <v>#REF!</v>
      </c>
      <c r="Q10" s="41" t="e" cm="1">
        <f t="array" aca="1" ref="Q10" ca="1">Q$4*INDEX(INDIRECT("country"&amp;"["&amp;Q$3&amp; "]"),'Country performance'!$A48)</f>
        <v>#REF!</v>
      </c>
      <c r="R10" t="s">
        <v>662</v>
      </c>
      <c r="S10" s="36">
        <f t="shared" ca="1" si="3"/>
        <v>0</v>
      </c>
      <c r="T10" s="43">
        <f t="shared" ca="1" si="7"/>
        <v>0</v>
      </c>
      <c r="U10">
        <f t="shared" ca="1" si="8"/>
        <v>0</v>
      </c>
      <c r="V10">
        <f t="shared" ca="1" si="6"/>
        <v>0</v>
      </c>
      <c r="W10">
        <f t="shared" ca="1" si="6"/>
        <v>0</v>
      </c>
      <c r="X10">
        <f t="shared" ca="1" si="6"/>
        <v>0</v>
      </c>
      <c r="Y10">
        <f t="shared" ca="1" si="6"/>
        <v>0</v>
      </c>
      <c r="Z10">
        <f t="shared" ca="1" si="6"/>
        <v>0</v>
      </c>
      <c r="AA10">
        <f t="shared" ca="1" si="6"/>
        <v>0</v>
      </c>
      <c r="AB10">
        <f t="shared" ca="1" si="6"/>
        <v>0</v>
      </c>
      <c r="AC10">
        <f t="shared" ca="1" si="6"/>
        <v>0</v>
      </c>
      <c r="AD10">
        <f t="shared" ca="1" si="6"/>
        <v>0</v>
      </c>
      <c r="AE10">
        <f t="shared" ca="1" si="6"/>
        <v>0</v>
      </c>
      <c r="AF10">
        <f t="shared" ca="1" si="6"/>
        <v>0</v>
      </c>
      <c r="AG10">
        <f t="shared" ca="1" si="6"/>
        <v>0</v>
      </c>
      <c r="AI10" s="40"/>
    </row>
    <row r="11" spans="1:35">
      <c r="A11" s="41">
        <f t="shared" ca="1" si="5"/>
        <v>0</v>
      </c>
      <c r="B11" s="42"/>
      <c r="C11" s="30">
        <f t="shared" ca="1" si="1"/>
        <v>0</v>
      </c>
      <c r="D11" s="30" t="str">
        <f>'Country performance'!B7</f>
        <v>WGI - Voice and Accountability (2020)</v>
      </c>
      <c r="E11" s="41" t="e" cm="1">
        <f t="array" aca="1" ref="E11" ca="1">E$4*INDEX(INDIRECT("country"&amp;"["&amp;E$3&amp; "]"),'Country performance'!$A49)</f>
        <v>#REF!</v>
      </c>
      <c r="F11" s="41" t="e" cm="1">
        <f t="array" aca="1" ref="F11" ca="1">F$4*INDEX(INDIRECT("country"&amp;"["&amp;F$3&amp; "]"),'Country performance'!$A49)</f>
        <v>#REF!</v>
      </c>
      <c r="G11" s="41" t="e" cm="1">
        <f t="array" aca="1" ref="G11" ca="1">G$4*INDEX(INDIRECT("country"&amp;"["&amp;G$3&amp; "]"),'Country performance'!$A49)</f>
        <v>#REF!</v>
      </c>
      <c r="H11" s="41" t="e" cm="1">
        <f t="array" aca="1" ref="H11" ca="1">H$4*INDEX(INDIRECT("country"&amp;"["&amp;H$3&amp; "]"),'Country performance'!$A49)</f>
        <v>#REF!</v>
      </c>
      <c r="I11" s="41" t="e" cm="1">
        <f t="array" aca="1" ref="I11" ca="1">I$4*INDEX(INDIRECT("country"&amp;"["&amp;I$3&amp; "]"),'Country performance'!$A49)</f>
        <v>#REF!</v>
      </c>
      <c r="J11" s="41" t="e" cm="1">
        <f t="array" aca="1" ref="J11" ca="1">J$4*INDEX(INDIRECT("country"&amp;"["&amp;J$3&amp; "]"),'Country performance'!$A49)</f>
        <v>#REF!</v>
      </c>
      <c r="K11" s="41" t="e" cm="1">
        <f t="array" aca="1" ref="K11" ca="1">K$4*INDEX(INDIRECT("country"&amp;"["&amp;K$3&amp; "]"),'Country performance'!$A49)</f>
        <v>#REF!</v>
      </c>
      <c r="L11" s="41" t="e" cm="1">
        <f t="array" aca="1" ref="L11" ca="1">L$4*INDEX(INDIRECT("country"&amp;"["&amp;L$3&amp; "]"),'Country performance'!$A49)</f>
        <v>#REF!</v>
      </c>
      <c r="M11" s="41" t="e" cm="1">
        <f t="array" aca="1" ref="M11" ca="1">M$4*INDEX(INDIRECT("country"&amp;"["&amp;M$3&amp; "]"),'Country performance'!$A49)</f>
        <v>#REF!</v>
      </c>
      <c r="N11" s="41" t="e" cm="1">
        <f t="array" aca="1" ref="N11" ca="1">N$4*INDEX(INDIRECT("country"&amp;"["&amp;N$3&amp; "]"),'Country performance'!$A49)</f>
        <v>#REF!</v>
      </c>
      <c r="O11" s="41" t="e" cm="1">
        <f t="array" aca="1" ref="O11" ca="1">O$4*INDEX(INDIRECT("country"&amp;"["&amp;O$3&amp; "]"),'Country performance'!$A49)</f>
        <v>#REF!</v>
      </c>
      <c r="P11" s="41" t="e" cm="1">
        <f t="array" aca="1" ref="P11" ca="1">P$4*INDEX(INDIRECT("country"&amp;"["&amp;P$3&amp; "]"),'Country performance'!$A49)</f>
        <v>#REF!</v>
      </c>
      <c r="Q11" s="41" t="e" cm="1">
        <f t="array" aca="1" ref="Q11" ca="1">Q$4*INDEX(INDIRECT("country"&amp;"["&amp;Q$3&amp; "]"),'Country performance'!$A49)</f>
        <v>#REF!</v>
      </c>
      <c r="R11" t="s">
        <v>662</v>
      </c>
      <c r="S11" s="36">
        <f t="shared" ca="1" si="3"/>
        <v>0</v>
      </c>
      <c r="T11" s="43">
        <f t="shared" ca="1" si="7"/>
        <v>0</v>
      </c>
      <c r="U11">
        <f t="shared" ca="1" si="8"/>
        <v>0</v>
      </c>
      <c r="V11">
        <f t="shared" ca="1" si="6"/>
        <v>0</v>
      </c>
      <c r="W11">
        <f t="shared" ca="1" si="6"/>
        <v>0</v>
      </c>
      <c r="X11">
        <f t="shared" ca="1" si="6"/>
        <v>0</v>
      </c>
      <c r="Y11">
        <f t="shared" ca="1" si="6"/>
        <v>0</v>
      </c>
      <c r="Z11">
        <f t="shared" ca="1" si="6"/>
        <v>0</v>
      </c>
      <c r="AA11">
        <f t="shared" ca="1" si="6"/>
        <v>0</v>
      </c>
      <c r="AB11">
        <f t="shared" ca="1" si="6"/>
        <v>0</v>
      </c>
      <c r="AC11">
        <f t="shared" ca="1" si="6"/>
        <v>0</v>
      </c>
      <c r="AD11">
        <f t="shared" ca="1" si="6"/>
        <v>0</v>
      </c>
      <c r="AE11">
        <f t="shared" ca="1" si="6"/>
        <v>0</v>
      </c>
      <c r="AF11">
        <f t="shared" ca="1" si="6"/>
        <v>0</v>
      </c>
      <c r="AG11">
        <f t="shared" ca="1" si="6"/>
        <v>0</v>
      </c>
      <c r="AI11" s="40"/>
    </row>
    <row r="12" spans="1:35">
      <c r="A12" s="41">
        <f t="shared" ca="1" si="5"/>
        <v>0</v>
      </c>
      <c r="B12" s="42"/>
      <c r="C12" s="30">
        <f t="shared" ca="1" si="1"/>
        <v>0</v>
      </c>
      <c r="D12" s="30" t="str">
        <f>'Country performance'!B8</f>
        <v>Fragile State Index (2022)</v>
      </c>
      <c r="E12" s="41" t="e" cm="1">
        <f t="array" aca="1" ref="E12" ca="1">E$4*INDEX(INDIRECT("country"&amp;"["&amp;E$3&amp; "]"),'Country performance'!$A50)</f>
        <v>#REF!</v>
      </c>
      <c r="F12" s="41" t="e" cm="1">
        <f t="array" aca="1" ref="F12" ca="1">F$4*INDEX(INDIRECT("country"&amp;"["&amp;F$3&amp; "]"),'Country performance'!$A50)</f>
        <v>#REF!</v>
      </c>
      <c r="G12" s="41" t="e" cm="1">
        <f t="array" aca="1" ref="G12" ca="1">G$4*INDEX(INDIRECT("country"&amp;"["&amp;G$3&amp; "]"),'Country performance'!$A50)</f>
        <v>#REF!</v>
      </c>
      <c r="H12" s="41" t="e" cm="1">
        <f t="array" aca="1" ref="H12" ca="1">H$4*INDEX(INDIRECT("country"&amp;"["&amp;H$3&amp; "]"),'Country performance'!$A50)</f>
        <v>#REF!</v>
      </c>
      <c r="I12" s="41" t="e" cm="1">
        <f t="array" aca="1" ref="I12" ca="1">I$4*INDEX(INDIRECT("country"&amp;"["&amp;I$3&amp; "]"),'Country performance'!$A50)</f>
        <v>#REF!</v>
      </c>
      <c r="J12" s="41" t="e" cm="1">
        <f t="array" aca="1" ref="J12" ca="1">J$4*INDEX(INDIRECT("country"&amp;"["&amp;J$3&amp; "]"),'Country performance'!$A50)</f>
        <v>#REF!</v>
      </c>
      <c r="K12" s="41" t="e" cm="1">
        <f t="array" aca="1" ref="K12" ca="1">K$4*INDEX(INDIRECT("country"&amp;"["&amp;K$3&amp; "]"),'Country performance'!$A50)</f>
        <v>#REF!</v>
      </c>
      <c r="L12" s="41" t="e" cm="1">
        <f t="array" aca="1" ref="L12" ca="1">L$4*INDEX(INDIRECT("country"&amp;"["&amp;L$3&amp; "]"),'Country performance'!$A50)</f>
        <v>#REF!</v>
      </c>
      <c r="M12" s="41" t="e" cm="1">
        <f t="array" aca="1" ref="M12" ca="1">M$4*INDEX(INDIRECT("country"&amp;"["&amp;M$3&amp; "]"),'Country performance'!$A50)</f>
        <v>#REF!</v>
      </c>
      <c r="N12" s="41" t="e" cm="1">
        <f t="array" aca="1" ref="N12" ca="1">N$4*INDEX(INDIRECT("country"&amp;"["&amp;N$3&amp; "]"),'Country performance'!$A50)</f>
        <v>#REF!</v>
      </c>
      <c r="O12" s="41" t="e" cm="1">
        <f t="array" aca="1" ref="O12" ca="1">O$4*INDEX(INDIRECT("country"&amp;"["&amp;O$3&amp; "]"),'Country performance'!$A50)</f>
        <v>#REF!</v>
      </c>
      <c r="P12" s="41" t="e" cm="1">
        <f t="array" aca="1" ref="P12" ca="1">P$4*INDEX(INDIRECT("country"&amp;"["&amp;P$3&amp; "]"),'Country performance'!$A50)</f>
        <v>#REF!</v>
      </c>
      <c r="Q12" s="41" t="e" cm="1">
        <f t="array" aca="1" ref="Q12" ca="1">Q$4*INDEX(INDIRECT("country"&amp;"["&amp;Q$3&amp; "]"),'Country performance'!$A50)</f>
        <v>#REF!</v>
      </c>
      <c r="R12" t="s">
        <v>662</v>
      </c>
      <c r="S12" s="36">
        <f t="shared" ca="1" si="3"/>
        <v>0</v>
      </c>
      <c r="T12" s="43">
        <f t="shared" ca="1" si="7"/>
        <v>0</v>
      </c>
      <c r="U12">
        <f t="shared" ca="1" si="8"/>
        <v>0</v>
      </c>
      <c r="V12">
        <f t="shared" ca="1" si="6"/>
        <v>0</v>
      </c>
      <c r="W12">
        <f t="shared" ca="1" si="6"/>
        <v>0</v>
      </c>
      <c r="X12">
        <f t="shared" ca="1" si="6"/>
        <v>0</v>
      </c>
      <c r="Y12">
        <f t="shared" ca="1" si="6"/>
        <v>0</v>
      </c>
      <c r="Z12">
        <f t="shared" ca="1" si="6"/>
        <v>0</v>
      </c>
      <c r="AA12">
        <f t="shared" ca="1" si="6"/>
        <v>0</v>
      </c>
      <c r="AB12">
        <f t="shared" ca="1" si="6"/>
        <v>0</v>
      </c>
      <c r="AC12">
        <f t="shared" ca="1" si="6"/>
        <v>0</v>
      </c>
      <c r="AD12">
        <f t="shared" ca="1" si="6"/>
        <v>0</v>
      </c>
      <c r="AE12">
        <f t="shared" ca="1" si="6"/>
        <v>0</v>
      </c>
      <c r="AF12">
        <f t="shared" ca="1" si="6"/>
        <v>0</v>
      </c>
      <c r="AG12">
        <f t="shared" ca="1" si="6"/>
        <v>0</v>
      </c>
      <c r="AI12" s="40"/>
    </row>
    <row r="13" spans="1:35">
      <c r="A13" s="41">
        <f t="shared" ca="1" si="5"/>
        <v>0</v>
      </c>
      <c r="B13" s="42"/>
      <c r="C13" s="30">
        <f t="shared" ca="1" si="1"/>
        <v>0</v>
      </c>
      <c r="D13" s="30" t="str">
        <f>'Country performance'!B9</f>
        <v>Policy Perception Index (2021)</v>
      </c>
      <c r="E13" s="41" t="e" cm="1">
        <f t="array" aca="1" ref="E13" ca="1">E$4*INDEX(INDIRECT("country"&amp;"["&amp;E$3&amp; "]"),'Country performance'!$A51)</f>
        <v>#REF!</v>
      </c>
      <c r="F13" s="41" t="e" cm="1">
        <f t="array" aca="1" ref="F13" ca="1">F$4*INDEX(INDIRECT("country"&amp;"["&amp;F$3&amp; "]"),'Country performance'!$A51)</f>
        <v>#REF!</v>
      </c>
      <c r="G13" s="41" t="e" cm="1">
        <f t="array" aca="1" ref="G13" ca="1">G$4*INDEX(INDIRECT("country"&amp;"["&amp;G$3&amp; "]"),'Country performance'!$A51)</f>
        <v>#REF!</v>
      </c>
      <c r="H13" s="41" t="e" cm="1">
        <f t="array" aca="1" ref="H13" ca="1">H$4*INDEX(INDIRECT("country"&amp;"["&amp;H$3&amp; "]"),'Country performance'!$A51)</f>
        <v>#REF!</v>
      </c>
      <c r="I13" s="41" t="e" cm="1">
        <f t="array" aca="1" ref="I13" ca="1">I$4*INDEX(INDIRECT("country"&amp;"["&amp;I$3&amp; "]"),'Country performance'!$A51)</f>
        <v>#REF!</v>
      </c>
      <c r="J13" s="41" t="e" cm="1">
        <f t="array" aca="1" ref="J13" ca="1">J$4*INDEX(INDIRECT("country"&amp;"["&amp;J$3&amp; "]"),'Country performance'!$A51)</f>
        <v>#REF!</v>
      </c>
      <c r="K13" s="41" t="e" cm="1">
        <f t="array" aca="1" ref="K13" ca="1">K$4*INDEX(INDIRECT("country"&amp;"["&amp;K$3&amp; "]"),'Country performance'!$A51)</f>
        <v>#REF!</v>
      </c>
      <c r="L13" s="41" t="e" cm="1">
        <f t="array" aca="1" ref="L13" ca="1">L$4*INDEX(INDIRECT("country"&amp;"["&amp;L$3&amp; "]"),'Country performance'!$A51)</f>
        <v>#REF!</v>
      </c>
      <c r="M13" s="41" t="e" cm="1">
        <f t="array" aca="1" ref="M13" ca="1">M$4*INDEX(INDIRECT("country"&amp;"["&amp;M$3&amp; "]"),'Country performance'!$A51)</f>
        <v>#REF!</v>
      </c>
      <c r="N13" s="41" t="e" cm="1">
        <f t="array" aca="1" ref="N13" ca="1">N$4*INDEX(INDIRECT("country"&amp;"["&amp;N$3&amp; "]"),'Country performance'!$A51)</f>
        <v>#REF!</v>
      </c>
      <c r="O13" s="41" t="e" cm="1">
        <f t="array" aca="1" ref="O13" ca="1">O$4*INDEX(INDIRECT("country"&amp;"["&amp;O$3&amp; "]"),'Country performance'!$A51)</f>
        <v>#REF!</v>
      </c>
      <c r="P13" s="41" t="e" cm="1">
        <f t="array" aca="1" ref="P13" ca="1">P$4*INDEX(INDIRECT("country"&amp;"["&amp;P$3&amp; "]"),'Country performance'!$A51)</f>
        <v>#REF!</v>
      </c>
      <c r="Q13" s="41" t="e" cm="1">
        <f t="array" aca="1" ref="Q13" ca="1">Q$4*INDEX(INDIRECT("country"&amp;"["&amp;Q$3&amp; "]"),'Country performance'!$A51)</f>
        <v>#REF!</v>
      </c>
      <c r="R13" t="s">
        <v>662</v>
      </c>
      <c r="S13" s="36">
        <f t="shared" ca="1" si="3"/>
        <v>0</v>
      </c>
      <c r="T13" s="43">
        <f t="shared" ca="1" si="7"/>
        <v>0</v>
      </c>
      <c r="U13">
        <f t="shared" ca="1" si="8"/>
        <v>0</v>
      </c>
      <c r="V13">
        <f t="shared" ca="1" si="6"/>
        <v>0</v>
      </c>
      <c r="W13">
        <f t="shared" ca="1" si="6"/>
        <v>0</v>
      </c>
      <c r="X13">
        <f t="shared" ca="1" si="6"/>
        <v>0</v>
      </c>
      <c r="Y13">
        <f t="shared" ca="1" si="6"/>
        <v>0</v>
      </c>
      <c r="Z13">
        <f t="shared" ca="1" si="6"/>
        <v>0</v>
      </c>
      <c r="AA13">
        <f t="shared" ca="1" si="6"/>
        <v>0</v>
      </c>
      <c r="AB13">
        <f t="shared" ca="1" si="6"/>
        <v>0</v>
      </c>
      <c r="AC13">
        <f t="shared" ca="1" si="6"/>
        <v>0</v>
      </c>
      <c r="AD13">
        <f t="shared" ca="1" si="6"/>
        <v>0</v>
      </c>
      <c r="AE13">
        <f t="shared" ca="1" si="6"/>
        <v>0</v>
      </c>
      <c r="AF13">
        <f t="shared" ca="1" si="6"/>
        <v>0</v>
      </c>
      <c r="AG13">
        <f t="shared" ca="1" si="6"/>
        <v>0</v>
      </c>
      <c r="AI13" s="40"/>
    </row>
    <row r="14" spans="1:35">
      <c r="A14" s="41">
        <f t="shared" ca="1" si="5"/>
        <v>0</v>
      </c>
      <c r="B14" s="42"/>
      <c r="C14" s="30">
        <f t="shared" ca="1" si="1"/>
        <v>0</v>
      </c>
      <c r="D14" s="30" t="str">
        <f>'Country performance'!B10</f>
        <v>Enabling trade index (2016)</v>
      </c>
      <c r="E14" s="41" t="e" cm="1">
        <f t="array" aca="1" ref="E14" ca="1">E$4*INDEX(INDIRECT("country"&amp;"["&amp;E$3&amp; "]"),'Country performance'!$A52)</f>
        <v>#REF!</v>
      </c>
      <c r="F14" s="41" t="e" cm="1">
        <f t="array" aca="1" ref="F14" ca="1">F$4*INDEX(INDIRECT("country"&amp;"["&amp;F$3&amp; "]"),'Country performance'!$A52)</f>
        <v>#REF!</v>
      </c>
      <c r="G14" s="41" t="e" cm="1">
        <f t="array" aca="1" ref="G14" ca="1">G$4*INDEX(INDIRECT("country"&amp;"["&amp;G$3&amp; "]"),'Country performance'!$A52)</f>
        <v>#REF!</v>
      </c>
      <c r="H14" s="41" t="e" cm="1">
        <f t="array" aca="1" ref="H14" ca="1">H$4*INDEX(INDIRECT("country"&amp;"["&amp;H$3&amp; "]"),'Country performance'!$A52)</f>
        <v>#REF!</v>
      </c>
      <c r="I14" s="41" t="e" cm="1">
        <f t="array" aca="1" ref="I14" ca="1">I$4*INDEX(INDIRECT("country"&amp;"["&amp;I$3&amp; "]"),'Country performance'!$A52)</f>
        <v>#REF!</v>
      </c>
      <c r="J14" s="41" t="e" cm="1">
        <f t="array" aca="1" ref="J14" ca="1">J$4*INDEX(INDIRECT("country"&amp;"["&amp;J$3&amp; "]"),'Country performance'!$A52)</f>
        <v>#REF!</v>
      </c>
      <c r="K14" s="41" t="e" cm="1">
        <f t="array" aca="1" ref="K14" ca="1">K$4*INDEX(INDIRECT("country"&amp;"["&amp;K$3&amp; "]"),'Country performance'!$A52)</f>
        <v>#REF!</v>
      </c>
      <c r="L14" s="41" t="e" cm="1">
        <f t="array" aca="1" ref="L14" ca="1">L$4*INDEX(INDIRECT("country"&amp;"["&amp;L$3&amp; "]"),'Country performance'!$A52)</f>
        <v>#REF!</v>
      </c>
      <c r="M14" s="41" t="e" cm="1">
        <f t="array" aca="1" ref="M14" ca="1">M$4*INDEX(INDIRECT("country"&amp;"["&amp;M$3&amp; "]"),'Country performance'!$A52)</f>
        <v>#REF!</v>
      </c>
      <c r="N14" s="41" t="e" cm="1">
        <f t="array" aca="1" ref="N14" ca="1">N$4*INDEX(INDIRECT("country"&amp;"["&amp;N$3&amp; "]"),'Country performance'!$A52)</f>
        <v>#REF!</v>
      </c>
      <c r="O14" s="41" t="e" cm="1">
        <f t="array" aca="1" ref="O14" ca="1">O$4*INDEX(INDIRECT("country"&amp;"["&amp;O$3&amp; "]"),'Country performance'!$A52)</f>
        <v>#REF!</v>
      </c>
      <c r="P14" s="41" t="e" cm="1">
        <f t="array" aca="1" ref="P14" ca="1">P$4*INDEX(INDIRECT("country"&amp;"["&amp;P$3&amp; "]"),'Country performance'!$A52)</f>
        <v>#REF!</v>
      </c>
      <c r="Q14" s="41" t="e" cm="1">
        <f t="array" aca="1" ref="Q14" ca="1">Q$4*INDEX(INDIRECT("country"&amp;"["&amp;Q$3&amp; "]"),'Country performance'!$A52)</f>
        <v>#REF!</v>
      </c>
      <c r="R14" t="s">
        <v>662</v>
      </c>
      <c r="S14" s="36">
        <f t="shared" ca="1" si="3"/>
        <v>0</v>
      </c>
      <c r="T14" s="43">
        <f t="shared" ca="1" si="7"/>
        <v>0</v>
      </c>
      <c r="U14">
        <f t="shared" ca="1" si="8"/>
        <v>0</v>
      </c>
      <c r="V14">
        <f t="shared" ca="1" si="6"/>
        <v>0</v>
      </c>
      <c r="W14">
        <f t="shared" ca="1" si="6"/>
        <v>0</v>
      </c>
      <c r="X14">
        <f t="shared" ca="1" si="6"/>
        <v>0</v>
      </c>
      <c r="Y14">
        <f t="shared" ca="1" si="6"/>
        <v>0</v>
      </c>
      <c r="Z14">
        <f t="shared" ca="1" si="6"/>
        <v>0</v>
      </c>
      <c r="AA14">
        <f t="shared" ca="1" si="6"/>
        <v>0</v>
      </c>
      <c r="AB14">
        <f t="shared" ca="1" si="6"/>
        <v>0</v>
      </c>
      <c r="AC14">
        <f t="shared" ca="1" si="6"/>
        <v>0</v>
      </c>
      <c r="AD14">
        <f t="shared" ca="1" si="6"/>
        <v>0</v>
      </c>
      <c r="AE14">
        <f t="shared" ca="1" si="6"/>
        <v>0</v>
      </c>
      <c r="AF14">
        <f t="shared" ca="1" si="6"/>
        <v>0</v>
      </c>
      <c r="AG14">
        <f t="shared" ca="1" si="6"/>
        <v>0</v>
      </c>
      <c r="AI14" s="40"/>
    </row>
    <row r="15" spans="1:35">
      <c r="A15" s="41">
        <f t="shared" ca="1" si="5"/>
        <v>0</v>
      </c>
      <c r="B15" s="42"/>
      <c r="C15" s="30">
        <f t="shared" ca="1" si="1"/>
        <v>0</v>
      </c>
      <c r="D15" s="30" t="str">
        <f>'Country performance'!B11</f>
        <v>Environmental Performance Index (2024)</v>
      </c>
      <c r="E15" s="41" t="e" cm="1">
        <f t="array" aca="1" ref="E15" ca="1">E$4*INDEX(INDIRECT("country"&amp;"["&amp;E$3&amp; "]"),'Country performance'!$A53)</f>
        <v>#REF!</v>
      </c>
      <c r="F15" s="41" t="e" cm="1">
        <f t="array" aca="1" ref="F15" ca="1">F$4*INDEX(INDIRECT("country"&amp;"["&amp;F$3&amp; "]"),'Country performance'!$A53)</f>
        <v>#REF!</v>
      </c>
      <c r="G15" s="41" t="e" cm="1">
        <f t="array" aca="1" ref="G15" ca="1">G$4*INDEX(INDIRECT("country"&amp;"["&amp;G$3&amp; "]"),'Country performance'!$A53)</f>
        <v>#REF!</v>
      </c>
      <c r="H15" s="41" t="e" cm="1">
        <f t="array" aca="1" ref="H15" ca="1">H$4*INDEX(INDIRECT("country"&amp;"["&amp;H$3&amp; "]"),'Country performance'!$A53)</f>
        <v>#REF!</v>
      </c>
      <c r="I15" s="41" t="e" cm="1">
        <f t="array" aca="1" ref="I15" ca="1">I$4*INDEX(INDIRECT("country"&amp;"["&amp;I$3&amp; "]"),'Country performance'!$A53)</f>
        <v>#REF!</v>
      </c>
      <c r="J15" s="41" t="e" cm="1">
        <f t="array" aca="1" ref="J15" ca="1">J$4*INDEX(INDIRECT("country"&amp;"["&amp;J$3&amp; "]"),'Country performance'!$A53)</f>
        <v>#REF!</v>
      </c>
      <c r="K15" s="41" t="e" cm="1">
        <f t="array" aca="1" ref="K15" ca="1">K$4*INDEX(INDIRECT("country"&amp;"["&amp;K$3&amp; "]"),'Country performance'!$A53)</f>
        <v>#REF!</v>
      </c>
      <c r="L15" s="41" t="e" cm="1">
        <f t="array" aca="1" ref="L15" ca="1">L$4*INDEX(INDIRECT("country"&amp;"["&amp;L$3&amp; "]"),'Country performance'!$A53)</f>
        <v>#REF!</v>
      </c>
      <c r="M15" s="41" t="e" cm="1">
        <f t="array" aca="1" ref="M15" ca="1">M$4*INDEX(INDIRECT("country"&amp;"["&amp;M$3&amp; "]"),'Country performance'!$A53)</f>
        <v>#REF!</v>
      </c>
      <c r="N15" s="41" t="e" cm="1">
        <f t="array" aca="1" ref="N15" ca="1">N$4*INDEX(INDIRECT("country"&amp;"["&amp;N$3&amp; "]"),'Country performance'!$A53)</f>
        <v>#REF!</v>
      </c>
      <c r="O15" s="41" t="e" cm="1">
        <f t="array" aca="1" ref="O15" ca="1">O$4*INDEX(INDIRECT("country"&amp;"["&amp;O$3&amp; "]"),'Country performance'!$A53)</f>
        <v>#REF!</v>
      </c>
      <c r="P15" s="41" t="e" cm="1">
        <f t="array" aca="1" ref="P15" ca="1">P$4*INDEX(INDIRECT("country"&amp;"["&amp;P$3&amp; "]"),'Country performance'!$A53)</f>
        <v>#REF!</v>
      </c>
      <c r="Q15" s="41" t="e" cm="1">
        <f t="array" aca="1" ref="Q15" ca="1">Q$4*INDEX(INDIRECT("country"&amp;"["&amp;Q$3&amp; "]"),'Country performance'!$A53)</f>
        <v>#REF!</v>
      </c>
      <c r="R15" t="s">
        <v>662</v>
      </c>
      <c r="S15" s="36">
        <f t="shared" ca="1" si="3"/>
        <v>0</v>
      </c>
      <c r="T15" s="43">
        <f t="shared" ca="1" si="7"/>
        <v>0</v>
      </c>
      <c r="U15">
        <f t="shared" ca="1" si="8"/>
        <v>0</v>
      </c>
      <c r="V15">
        <f t="shared" ca="1" si="6"/>
        <v>0</v>
      </c>
      <c r="W15">
        <f t="shared" ca="1" si="6"/>
        <v>0</v>
      </c>
      <c r="X15">
        <f t="shared" ca="1" si="6"/>
        <v>0</v>
      </c>
      <c r="Y15">
        <f t="shared" ca="1" si="6"/>
        <v>0</v>
      </c>
      <c r="Z15">
        <f t="shared" ca="1" si="6"/>
        <v>0</v>
      </c>
      <c r="AA15">
        <f t="shared" ca="1" si="6"/>
        <v>0</v>
      </c>
      <c r="AB15">
        <f t="shared" ca="1" si="6"/>
        <v>0</v>
      </c>
      <c r="AC15">
        <f t="shared" ca="1" si="6"/>
        <v>0</v>
      </c>
      <c r="AD15">
        <f t="shared" ca="1" si="6"/>
        <v>0</v>
      </c>
      <c r="AE15">
        <f t="shared" ca="1" si="6"/>
        <v>0</v>
      </c>
      <c r="AF15">
        <f t="shared" ca="1" si="6"/>
        <v>0</v>
      </c>
      <c r="AG15">
        <f t="shared" ca="1" si="6"/>
        <v>0</v>
      </c>
      <c r="AI15" s="40"/>
    </row>
    <row r="16" spans="1:35">
      <c r="A16" s="41">
        <f t="shared" ca="1" si="5"/>
        <v>0</v>
      </c>
      <c r="B16" s="42"/>
      <c r="C16" s="30">
        <f t="shared" ca="1" si="1"/>
        <v>0</v>
      </c>
      <c r="D16" s="30" t="str">
        <f>'Country performance'!B12</f>
        <v>Child labour (% ages 5-17) (2010-2019)</v>
      </c>
      <c r="E16" s="41" t="e" cm="1">
        <f t="array" aca="1" ref="E16" ca="1">E$4*INDEX(INDIRECT("country"&amp;"["&amp;E$3&amp; "]"),'Country performance'!$A54)</f>
        <v>#REF!</v>
      </c>
      <c r="F16" s="41" t="e" cm="1">
        <f t="array" aca="1" ref="F16" ca="1">F$4*INDEX(INDIRECT("country"&amp;"["&amp;F$3&amp; "]"),'Country performance'!$A54)</f>
        <v>#REF!</v>
      </c>
      <c r="G16" s="41" t="e" cm="1">
        <f t="array" aca="1" ref="G16" ca="1">G$4*INDEX(INDIRECT("country"&amp;"["&amp;G$3&amp; "]"),'Country performance'!$A54)</f>
        <v>#REF!</v>
      </c>
      <c r="H16" s="41" t="e" cm="1">
        <f t="array" aca="1" ref="H16" ca="1">H$4*INDEX(INDIRECT("country"&amp;"["&amp;H$3&amp; "]"),'Country performance'!$A54)</f>
        <v>#REF!</v>
      </c>
      <c r="I16" s="41" t="e" cm="1">
        <f t="array" aca="1" ref="I16" ca="1">I$4*INDEX(INDIRECT("country"&amp;"["&amp;I$3&amp; "]"),'Country performance'!$A54)</f>
        <v>#REF!</v>
      </c>
      <c r="J16" s="41" t="e" cm="1">
        <f t="array" aca="1" ref="J16" ca="1">J$4*INDEX(INDIRECT("country"&amp;"["&amp;J$3&amp; "]"),'Country performance'!$A54)</f>
        <v>#REF!</v>
      </c>
      <c r="K16" s="41" t="e" cm="1">
        <f t="array" aca="1" ref="K16" ca="1">K$4*INDEX(INDIRECT("country"&amp;"["&amp;K$3&amp; "]"),'Country performance'!$A54)</f>
        <v>#REF!</v>
      </c>
      <c r="L16" s="41" t="e" cm="1">
        <f t="array" aca="1" ref="L16" ca="1">L$4*INDEX(INDIRECT("country"&amp;"["&amp;L$3&amp; "]"),'Country performance'!$A54)</f>
        <v>#REF!</v>
      </c>
      <c r="M16" s="41" t="e" cm="1">
        <f t="array" aca="1" ref="M16" ca="1">M$4*INDEX(INDIRECT("country"&amp;"["&amp;M$3&amp; "]"),'Country performance'!$A54)</f>
        <v>#REF!</v>
      </c>
      <c r="N16" s="41" t="e" cm="1">
        <f t="array" aca="1" ref="N16" ca="1">N$4*INDEX(INDIRECT("country"&amp;"["&amp;N$3&amp; "]"),'Country performance'!$A54)</f>
        <v>#REF!</v>
      </c>
      <c r="O16" s="41" t="e" cm="1">
        <f t="array" aca="1" ref="O16" ca="1">O$4*INDEX(INDIRECT("country"&amp;"["&amp;O$3&amp; "]"),'Country performance'!$A54)</f>
        <v>#REF!</v>
      </c>
      <c r="P16" s="41" t="e" cm="1">
        <f t="array" aca="1" ref="P16" ca="1">P$4*INDEX(INDIRECT("country"&amp;"["&amp;P$3&amp; "]"),'Country performance'!$A54)</f>
        <v>#REF!</v>
      </c>
      <c r="Q16" s="41" t="e" cm="1">
        <f t="array" aca="1" ref="Q16" ca="1">Q$4*INDEX(INDIRECT("country"&amp;"["&amp;Q$3&amp; "]"),'Country performance'!$A54)</f>
        <v>#REF!</v>
      </c>
      <c r="R16" t="s">
        <v>662</v>
      </c>
      <c r="S16" s="36">
        <f ca="1">SUM(U16:AG16)</f>
        <v>0</v>
      </c>
      <c r="T16" s="43">
        <f t="shared" ca="1" si="7"/>
        <v>0</v>
      </c>
      <c r="U16">
        <f t="shared" ca="1" si="8"/>
        <v>0</v>
      </c>
      <c r="V16">
        <f t="shared" ca="1" si="6"/>
        <v>0</v>
      </c>
      <c r="W16">
        <f t="shared" ca="1" si="6"/>
        <v>0</v>
      </c>
      <c r="X16">
        <f t="shared" ca="1" si="6"/>
        <v>0</v>
      </c>
      <c r="Y16">
        <f t="shared" ca="1" si="6"/>
        <v>0</v>
      </c>
      <c r="Z16">
        <f t="shared" ca="1" si="6"/>
        <v>0</v>
      </c>
      <c r="AA16">
        <f t="shared" ca="1" si="6"/>
        <v>0</v>
      </c>
      <c r="AB16">
        <f t="shared" ca="1" si="6"/>
        <v>0</v>
      </c>
      <c r="AC16">
        <f t="shared" ca="1" si="6"/>
        <v>0</v>
      </c>
      <c r="AD16">
        <f t="shared" ca="1" si="6"/>
        <v>0</v>
      </c>
      <c r="AE16">
        <f t="shared" ca="1" si="6"/>
        <v>0</v>
      </c>
      <c r="AF16">
        <f t="shared" ca="1" si="6"/>
        <v>0</v>
      </c>
      <c r="AG16">
        <f t="shared" ca="1" si="6"/>
        <v>0</v>
      </c>
      <c r="AI16" s="40"/>
    </row>
    <row r="17" spans="1:35">
      <c r="A17" s="41">
        <f t="shared" ca="1" si="5"/>
        <v>0</v>
      </c>
      <c r="B17" s="42"/>
      <c r="C17" s="30">
        <f t="shared" ca="1" si="1"/>
        <v>0</v>
      </c>
      <c r="D17" s="30" t="str">
        <f>'Country performance'!B13</f>
        <v>Global Peace Index (2022)</v>
      </c>
      <c r="E17" s="41" t="e" cm="1">
        <f t="array" aca="1" ref="E17" ca="1">E$4*INDEX(INDIRECT("country"&amp;"["&amp;E$3&amp; "]"),'Country performance'!$A55)</f>
        <v>#REF!</v>
      </c>
      <c r="F17" s="41" t="e" cm="1">
        <f t="array" aca="1" ref="F17" ca="1">F$4*INDEX(INDIRECT("country"&amp;"["&amp;F$3&amp; "]"),'Country performance'!$A55)</f>
        <v>#REF!</v>
      </c>
      <c r="G17" s="41" t="e" cm="1">
        <f t="array" aca="1" ref="G17" ca="1">G$4*INDEX(INDIRECT("country"&amp;"["&amp;G$3&amp; "]"),'Country performance'!$A55)</f>
        <v>#REF!</v>
      </c>
      <c r="H17" s="41" t="e" cm="1">
        <f t="array" aca="1" ref="H17" ca="1">H$4*INDEX(INDIRECT("country"&amp;"["&amp;H$3&amp; "]"),'Country performance'!$A55)</f>
        <v>#REF!</v>
      </c>
      <c r="I17" s="41" t="e" cm="1">
        <f t="array" aca="1" ref="I17" ca="1">I$4*INDEX(INDIRECT("country"&amp;"["&amp;I$3&amp; "]"),'Country performance'!$A55)</f>
        <v>#REF!</v>
      </c>
      <c r="J17" s="41" t="e" cm="1">
        <f t="array" aca="1" ref="J17" ca="1">J$4*INDEX(INDIRECT("country"&amp;"["&amp;J$3&amp; "]"),'Country performance'!$A55)</f>
        <v>#REF!</v>
      </c>
      <c r="K17" s="41" t="e" cm="1">
        <f t="array" aca="1" ref="K17" ca="1">K$4*INDEX(INDIRECT("country"&amp;"["&amp;K$3&amp; "]"),'Country performance'!$A55)</f>
        <v>#REF!</v>
      </c>
      <c r="L17" s="41" t="e" cm="1">
        <f t="array" aca="1" ref="L17" ca="1">L$4*INDEX(INDIRECT("country"&amp;"["&amp;L$3&amp; "]"),'Country performance'!$A55)</f>
        <v>#REF!</v>
      </c>
      <c r="M17" s="41" t="e" cm="1">
        <f t="array" aca="1" ref="M17" ca="1">M$4*INDEX(INDIRECT("country"&amp;"["&amp;M$3&amp; "]"),'Country performance'!$A55)</f>
        <v>#REF!</v>
      </c>
      <c r="N17" s="41" t="e" cm="1">
        <f t="array" aca="1" ref="N17" ca="1">N$4*INDEX(INDIRECT("country"&amp;"["&amp;N$3&amp; "]"),'Country performance'!$A55)</f>
        <v>#REF!</v>
      </c>
      <c r="O17" s="41" t="e" cm="1">
        <f t="array" aca="1" ref="O17" ca="1">O$4*INDEX(INDIRECT("country"&amp;"["&amp;O$3&amp; "]"),'Country performance'!$A55)</f>
        <v>#REF!</v>
      </c>
      <c r="P17" s="41" t="e" cm="1">
        <f t="array" aca="1" ref="P17" ca="1">P$4*INDEX(INDIRECT("country"&amp;"["&amp;P$3&amp; "]"),'Country performance'!$A55)</f>
        <v>#REF!</v>
      </c>
      <c r="Q17" s="41" t="e" cm="1">
        <f t="array" aca="1" ref="Q17" ca="1">Q$4*INDEX(INDIRECT("country"&amp;"["&amp;Q$3&amp; "]"),'Country performance'!$A55)</f>
        <v>#REF!</v>
      </c>
      <c r="R17" t="s">
        <v>662</v>
      </c>
      <c r="S17" s="36">
        <f t="shared" ref="S17:S45" ca="1" si="9">SUM(U17:AG17)</f>
        <v>0</v>
      </c>
      <c r="T17" s="43">
        <f t="shared" ca="1" si="7"/>
        <v>0</v>
      </c>
      <c r="U17">
        <f t="shared" ca="1" si="8"/>
        <v>0</v>
      </c>
      <c r="V17">
        <f t="shared" ca="1" si="6"/>
        <v>0</v>
      </c>
      <c r="W17">
        <f t="shared" ca="1" si="6"/>
        <v>0</v>
      </c>
      <c r="X17">
        <f t="shared" ca="1" si="6"/>
        <v>0</v>
      </c>
      <c r="Y17">
        <f t="shared" ca="1" si="6"/>
        <v>0</v>
      </c>
      <c r="Z17">
        <f t="shared" ca="1" si="6"/>
        <v>0</v>
      </c>
      <c r="AA17">
        <f t="shared" ca="1" si="6"/>
        <v>0</v>
      </c>
      <c r="AB17">
        <f t="shared" ca="1" si="6"/>
        <v>0</v>
      </c>
      <c r="AC17">
        <f t="shared" ca="1" si="6"/>
        <v>0</v>
      </c>
      <c r="AD17">
        <f t="shared" ca="1" si="6"/>
        <v>0</v>
      </c>
      <c r="AE17">
        <f t="shared" ca="1" si="6"/>
        <v>0</v>
      </c>
      <c r="AF17">
        <f t="shared" ca="1" si="6"/>
        <v>0</v>
      </c>
      <c r="AG17">
        <f t="shared" ca="1" si="6"/>
        <v>0</v>
      </c>
      <c r="AI17" s="40"/>
    </row>
    <row r="18" spans="1:35">
      <c r="A18" s="41">
        <f t="shared" ca="1" si="5"/>
        <v>0</v>
      </c>
      <c r="B18" s="42"/>
      <c r="C18" s="30">
        <f t="shared" ca="1" si="1"/>
        <v>0</v>
      </c>
      <c r="D18" s="30" t="str">
        <f>'Country performance'!B14</f>
        <v>Corruption Perceptions Index CPI (2021)</v>
      </c>
      <c r="E18" s="41" t="e" cm="1">
        <f t="array" aca="1" ref="E18" ca="1">E$4*INDEX(INDIRECT("country"&amp;"["&amp;E$3&amp; "]"),'Country performance'!$A56)</f>
        <v>#REF!</v>
      </c>
      <c r="F18" s="41" t="e" cm="1">
        <f t="array" aca="1" ref="F18" ca="1">F$4*INDEX(INDIRECT("country"&amp;"["&amp;F$3&amp; "]"),'Country performance'!$A56)</f>
        <v>#REF!</v>
      </c>
      <c r="G18" s="41" t="e" cm="1">
        <f t="array" aca="1" ref="G18" ca="1">G$4*INDEX(INDIRECT("country"&amp;"["&amp;G$3&amp; "]"),'Country performance'!$A56)</f>
        <v>#REF!</v>
      </c>
      <c r="H18" s="41" t="e" cm="1">
        <f t="array" aca="1" ref="H18" ca="1">H$4*INDEX(INDIRECT("country"&amp;"["&amp;H$3&amp; "]"),'Country performance'!$A56)</f>
        <v>#REF!</v>
      </c>
      <c r="I18" s="41" t="e" cm="1">
        <f t="array" aca="1" ref="I18" ca="1">I$4*INDEX(INDIRECT("country"&amp;"["&amp;I$3&amp; "]"),'Country performance'!$A56)</f>
        <v>#REF!</v>
      </c>
      <c r="J18" s="41" t="e" cm="1">
        <f t="array" aca="1" ref="J18" ca="1">J$4*INDEX(INDIRECT("country"&amp;"["&amp;J$3&amp; "]"),'Country performance'!$A56)</f>
        <v>#REF!</v>
      </c>
      <c r="K18" s="41" t="e" cm="1">
        <f t="array" aca="1" ref="K18" ca="1">K$4*INDEX(INDIRECT("country"&amp;"["&amp;K$3&amp; "]"),'Country performance'!$A56)</f>
        <v>#REF!</v>
      </c>
      <c r="L18" s="41" t="e" cm="1">
        <f t="array" aca="1" ref="L18" ca="1">L$4*INDEX(INDIRECT("country"&amp;"["&amp;L$3&amp; "]"),'Country performance'!$A56)</f>
        <v>#REF!</v>
      </c>
      <c r="M18" s="41" t="e" cm="1">
        <f t="array" aca="1" ref="M18" ca="1">M$4*INDEX(INDIRECT("country"&amp;"["&amp;M$3&amp; "]"),'Country performance'!$A56)</f>
        <v>#REF!</v>
      </c>
      <c r="N18" s="41" t="e" cm="1">
        <f t="array" aca="1" ref="N18" ca="1">N$4*INDEX(INDIRECT("country"&amp;"["&amp;N$3&amp; "]"),'Country performance'!$A56)</f>
        <v>#REF!</v>
      </c>
      <c r="O18" s="41" t="e" cm="1">
        <f t="array" aca="1" ref="O18" ca="1">O$4*INDEX(INDIRECT("country"&amp;"["&amp;O$3&amp; "]"),'Country performance'!$A56)</f>
        <v>#REF!</v>
      </c>
      <c r="P18" s="41" t="e" cm="1">
        <f t="array" aca="1" ref="P18" ca="1">P$4*INDEX(INDIRECT("country"&amp;"["&amp;P$3&amp; "]"),'Country performance'!$A56)</f>
        <v>#REF!</v>
      </c>
      <c r="Q18" s="41" t="e" cm="1">
        <f t="array" aca="1" ref="Q18" ca="1">Q$4*INDEX(INDIRECT("country"&amp;"["&amp;Q$3&amp; "]"),'Country performance'!$A56)</f>
        <v>#REF!</v>
      </c>
      <c r="R18" t="s">
        <v>662</v>
      </c>
      <c r="S18" s="36">
        <f t="shared" ca="1" si="9"/>
        <v>0</v>
      </c>
      <c r="T18" s="43">
        <f t="shared" ca="1" si="7"/>
        <v>0</v>
      </c>
      <c r="U18">
        <f t="shared" ca="1" si="8"/>
        <v>0</v>
      </c>
      <c r="V18">
        <f t="shared" ca="1" si="6"/>
        <v>0</v>
      </c>
      <c r="W18">
        <f t="shared" ca="1" si="6"/>
        <v>0</v>
      </c>
      <c r="X18">
        <f t="shared" ca="1" si="6"/>
        <v>0</v>
      </c>
      <c r="Y18">
        <f t="shared" ca="1" si="6"/>
        <v>0</v>
      </c>
      <c r="Z18">
        <f t="shared" ca="1" si="6"/>
        <v>0</v>
      </c>
      <c r="AA18">
        <f t="shared" ca="1" si="6"/>
        <v>0</v>
      </c>
      <c r="AB18">
        <f t="shared" ca="1" si="6"/>
        <v>0</v>
      </c>
      <c r="AC18">
        <f t="shared" ca="1" si="6"/>
        <v>0</v>
      </c>
      <c r="AD18">
        <f t="shared" ca="1" si="6"/>
        <v>0</v>
      </c>
      <c r="AE18">
        <f t="shared" ca="1" si="6"/>
        <v>0</v>
      </c>
      <c r="AF18">
        <f t="shared" ca="1" si="6"/>
        <v>0</v>
      </c>
      <c r="AG18">
        <f t="shared" ca="1" si="6"/>
        <v>0</v>
      </c>
      <c r="AI18" s="40"/>
    </row>
    <row r="19" spans="1:35">
      <c r="A19" s="41">
        <f t="shared" ca="1" si="5"/>
        <v>0</v>
      </c>
      <c r="B19" s="42"/>
      <c r="C19" s="30">
        <f t="shared" ca="1" si="1"/>
        <v>0</v>
      </c>
      <c r="D19" s="30" t="str">
        <f>'Country performance'!B15</f>
        <v>Human Development Index HDI (2019)</v>
      </c>
      <c r="E19" s="41" t="e" cm="1">
        <f t="array" aca="1" ref="E19" ca="1">E$4*INDEX(INDIRECT("country"&amp;"["&amp;E$3&amp; "]"),'Country performance'!$A57)</f>
        <v>#REF!</v>
      </c>
      <c r="F19" s="41" t="e" cm="1">
        <f t="array" aca="1" ref="F19" ca="1">F$4*INDEX(INDIRECT("country"&amp;"["&amp;F$3&amp; "]"),'Country performance'!$A57)</f>
        <v>#REF!</v>
      </c>
      <c r="G19" s="41" t="e" cm="1">
        <f t="array" aca="1" ref="G19" ca="1">G$4*INDEX(INDIRECT("country"&amp;"["&amp;G$3&amp; "]"),'Country performance'!$A57)</f>
        <v>#REF!</v>
      </c>
      <c r="H19" s="41" t="e" cm="1">
        <f t="array" aca="1" ref="H19" ca="1">H$4*INDEX(INDIRECT("country"&amp;"["&amp;H$3&amp; "]"),'Country performance'!$A57)</f>
        <v>#REF!</v>
      </c>
      <c r="I19" s="41" t="e" cm="1">
        <f t="array" aca="1" ref="I19" ca="1">I$4*INDEX(INDIRECT("country"&amp;"["&amp;I$3&amp; "]"),'Country performance'!$A57)</f>
        <v>#REF!</v>
      </c>
      <c r="J19" s="41" t="e" cm="1">
        <f t="array" aca="1" ref="J19" ca="1">J$4*INDEX(INDIRECT("country"&amp;"["&amp;J$3&amp; "]"),'Country performance'!$A57)</f>
        <v>#REF!</v>
      </c>
      <c r="K19" s="41" t="e" cm="1">
        <f t="array" aca="1" ref="K19" ca="1">K$4*INDEX(INDIRECT("country"&amp;"["&amp;K$3&amp; "]"),'Country performance'!$A57)</f>
        <v>#REF!</v>
      </c>
      <c r="L19" s="41" t="e" cm="1">
        <f t="array" aca="1" ref="L19" ca="1">L$4*INDEX(INDIRECT("country"&amp;"["&amp;L$3&amp; "]"),'Country performance'!$A57)</f>
        <v>#REF!</v>
      </c>
      <c r="M19" s="41" t="e" cm="1">
        <f t="array" aca="1" ref="M19" ca="1">M$4*INDEX(INDIRECT("country"&amp;"["&amp;M$3&amp; "]"),'Country performance'!$A57)</f>
        <v>#REF!</v>
      </c>
      <c r="N19" s="41" t="e" cm="1">
        <f t="array" aca="1" ref="N19" ca="1">N$4*INDEX(INDIRECT("country"&amp;"["&amp;N$3&amp; "]"),'Country performance'!$A57)</f>
        <v>#REF!</v>
      </c>
      <c r="O19" s="41" t="e" cm="1">
        <f t="array" aca="1" ref="O19" ca="1">O$4*INDEX(INDIRECT("country"&amp;"["&amp;O$3&amp; "]"),'Country performance'!$A57)</f>
        <v>#REF!</v>
      </c>
      <c r="P19" s="41" t="e" cm="1">
        <f t="array" aca="1" ref="P19" ca="1">P$4*INDEX(INDIRECT("country"&amp;"["&amp;P$3&amp; "]"),'Country performance'!$A57)</f>
        <v>#REF!</v>
      </c>
      <c r="Q19" s="41" t="e" cm="1">
        <f t="array" aca="1" ref="Q19" ca="1">Q$4*INDEX(INDIRECT("country"&amp;"["&amp;Q$3&amp; "]"),'Country performance'!$A57)</f>
        <v>#REF!</v>
      </c>
      <c r="R19" t="s">
        <v>662</v>
      </c>
      <c r="S19" s="36">
        <f t="shared" ca="1" si="9"/>
        <v>0</v>
      </c>
      <c r="T19" s="43">
        <f t="shared" ca="1" si="7"/>
        <v>0</v>
      </c>
      <c r="U19">
        <f t="shared" ca="1" si="8"/>
        <v>0</v>
      </c>
      <c r="V19">
        <f t="shared" ca="1" si="6"/>
        <v>0</v>
      </c>
      <c r="W19">
        <f t="shared" ca="1" si="6"/>
        <v>0</v>
      </c>
      <c r="X19">
        <f t="shared" ca="1" si="6"/>
        <v>0</v>
      </c>
      <c r="Y19">
        <f t="shared" ca="1" si="6"/>
        <v>0</v>
      </c>
      <c r="Z19">
        <f t="shared" ca="1" si="6"/>
        <v>0</v>
      </c>
      <c r="AA19">
        <f t="shared" ca="1" si="6"/>
        <v>0</v>
      </c>
      <c r="AB19">
        <f t="shared" ca="1" si="6"/>
        <v>0</v>
      </c>
      <c r="AC19">
        <f t="shared" ca="1" si="6"/>
        <v>0</v>
      </c>
      <c r="AD19">
        <f t="shared" ca="1" si="6"/>
        <v>0</v>
      </c>
      <c r="AE19">
        <f t="shared" ca="1" si="6"/>
        <v>0</v>
      </c>
      <c r="AF19">
        <f t="shared" ca="1" si="6"/>
        <v>0</v>
      </c>
      <c r="AG19">
        <f t="shared" ca="1" si="6"/>
        <v>0</v>
      </c>
      <c r="AI19" s="40"/>
    </row>
    <row r="20" spans="1:35">
      <c r="A20" s="41">
        <f ca="1">_xlfn.AGGREGATE(9,6,E20:Q20)</f>
        <v>0</v>
      </c>
      <c r="B20" s="42"/>
      <c r="C20" s="30">
        <f t="shared" ca="1" si="1"/>
        <v>0</v>
      </c>
      <c r="D20" s="30" t="str">
        <f>'Country performance'!B16</f>
        <v>Natural disaster Index (NDI) (2013)</v>
      </c>
      <c r="E20" s="41" t="e" cm="1">
        <f t="array" aca="1" ref="E20" ca="1">E$4*INDEX(INDIRECT("country"&amp;"["&amp;E$3&amp; "]"),'Country performance'!$A58)</f>
        <v>#REF!</v>
      </c>
      <c r="F20" s="41" t="e" cm="1">
        <f t="array" aca="1" ref="F20" ca="1">F$4*INDEX(INDIRECT("country"&amp;"["&amp;F$3&amp; "]"),'Country performance'!$A58)</f>
        <v>#REF!</v>
      </c>
      <c r="G20" s="41" t="e" cm="1">
        <f t="array" aca="1" ref="G20" ca="1">G$4*INDEX(INDIRECT("country"&amp;"["&amp;G$3&amp; "]"),'Country performance'!$A58)</f>
        <v>#REF!</v>
      </c>
      <c r="H20" s="41" t="e" cm="1">
        <f t="array" aca="1" ref="H20" ca="1">H$4*INDEX(INDIRECT("country"&amp;"["&amp;H$3&amp; "]"),'Country performance'!$A58)</f>
        <v>#REF!</v>
      </c>
      <c r="I20" s="41" t="e" cm="1">
        <f t="array" aca="1" ref="I20" ca="1">I$4*INDEX(INDIRECT("country"&amp;"["&amp;I$3&amp; "]"),'Country performance'!$A58)</f>
        <v>#REF!</v>
      </c>
      <c r="J20" s="41" t="e" cm="1">
        <f t="array" aca="1" ref="J20" ca="1">J$4*INDEX(INDIRECT("country"&amp;"["&amp;J$3&amp; "]"),'Country performance'!$A58)</f>
        <v>#REF!</v>
      </c>
      <c r="K20" s="41" t="e" cm="1">
        <f t="array" aca="1" ref="K20" ca="1">K$4*INDEX(INDIRECT("country"&amp;"["&amp;K$3&amp; "]"),'Country performance'!$A58)</f>
        <v>#REF!</v>
      </c>
      <c r="L20" s="41" t="e" cm="1">
        <f t="array" aca="1" ref="L20" ca="1">L$4*INDEX(INDIRECT("country"&amp;"["&amp;L$3&amp; "]"),'Country performance'!$A58)</f>
        <v>#REF!</v>
      </c>
      <c r="M20" s="41" t="e" cm="1">
        <f t="array" aca="1" ref="M20" ca="1">M$4*INDEX(INDIRECT("country"&amp;"["&amp;M$3&amp; "]"),'Country performance'!$A58)</f>
        <v>#REF!</v>
      </c>
      <c r="N20" s="41" t="e" cm="1">
        <f t="array" aca="1" ref="N20" ca="1">N$4*INDEX(INDIRECT("country"&amp;"["&amp;N$3&amp; "]"),'Country performance'!$A58)</f>
        <v>#REF!</v>
      </c>
      <c r="O20" s="41" t="e" cm="1">
        <f t="array" aca="1" ref="O20" ca="1">O$4*INDEX(INDIRECT("country"&amp;"["&amp;O$3&amp; "]"),'Country performance'!$A58)</f>
        <v>#REF!</v>
      </c>
      <c r="P20" s="41" t="e" cm="1">
        <f t="array" aca="1" ref="P20" ca="1">P$4*INDEX(INDIRECT("country"&amp;"["&amp;P$3&amp; "]"),'Country performance'!$A58)</f>
        <v>#REF!</v>
      </c>
      <c r="Q20" s="41" t="e" cm="1">
        <f t="array" aca="1" ref="Q20" ca="1">Q$4*INDEX(INDIRECT("country"&amp;"["&amp;Q$3&amp; "]"),'Country performance'!$A58)</f>
        <v>#REF!</v>
      </c>
      <c r="R20" t="s">
        <v>662</v>
      </c>
      <c r="S20" s="36">
        <f t="shared" ca="1" si="9"/>
        <v>0</v>
      </c>
      <c r="T20" s="43">
        <f t="shared" ca="1" si="7"/>
        <v>0</v>
      </c>
      <c r="U20">
        <f t="shared" ca="1" si="8"/>
        <v>0</v>
      </c>
      <c r="V20">
        <f t="shared" ca="1" si="6"/>
        <v>0</v>
      </c>
      <c r="W20">
        <f t="shared" ca="1" si="6"/>
        <v>0</v>
      </c>
      <c r="X20">
        <f t="shared" ca="1" si="6"/>
        <v>0</v>
      </c>
      <c r="Y20">
        <f t="shared" ca="1" si="6"/>
        <v>0</v>
      </c>
      <c r="Z20">
        <f t="shared" ca="1" si="6"/>
        <v>0</v>
      </c>
      <c r="AA20">
        <f t="shared" ca="1" si="6"/>
        <v>0</v>
      </c>
      <c r="AB20">
        <f t="shared" ca="1" si="6"/>
        <v>0</v>
      </c>
      <c r="AC20">
        <f t="shared" ca="1" si="6"/>
        <v>0</v>
      </c>
      <c r="AD20">
        <f t="shared" ca="1" si="6"/>
        <v>0</v>
      </c>
      <c r="AE20">
        <f t="shared" ca="1" si="6"/>
        <v>0</v>
      </c>
      <c r="AF20">
        <f t="shared" ca="1" si="6"/>
        <v>0</v>
      </c>
      <c r="AG20">
        <f t="shared" ca="1" si="6"/>
        <v>0</v>
      </c>
      <c r="AI20" s="40"/>
    </row>
    <row r="21" spans="1:35">
      <c r="A21" s="41">
        <f t="shared" ref="A21:A29" ca="1" si="10">_xlfn.AGGREGATE(9,6,E21:Q21)</f>
        <v>0</v>
      </c>
      <c r="B21" s="42"/>
      <c r="C21" s="30">
        <f t="shared" ca="1" si="1"/>
        <v>0</v>
      </c>
      <c r="D21" s="30" t="str">
        <f>'Country performance'!B17</f>
        <v>Economic Vulnerability Index (2024)</v>
      </c>
      <c r="E21" s="41" t="e" cm="1">
        <f t="array" aca="1" ref="E21" ca="1">E$4*INDEX(INDIRECT("country"&amp;"["&amp;E$3&amp; "]"),'Country performance'!$A59)</f>
        <v>#REF!</v>
      </c>
      <c r="F21" s="41" t="e" cm="1">
        <f t="array" aca="1" ref="F21" ca="1">F$4*INDEX(INDIRECT("country"&amp;"["&amp;F$3&amp; "]"),'Country performance'!$A59)</f>
        <v>#REF!</v>
      </c>
      <c r="G21" s="41" t="e" cm="1">
        <f t="array" aca="1" ref="G21" ca="1">G$4*INDEX(INDIRECT("country"&amp;"["&amp;G$3&amp; "]"),'Country performance'!$A59)</f>
        <v>#REF!</v>
      </c>
      <c r="H21" s="41" t="e" cm="1">
        <f t="array" aca="1" ref="H21" ca="1">H$4*INDEX(INDIRECT("country"&amp;"["&amp;H$3&amp; "]"),'Country performance'!$A59)</f>
        <v>#REF!</v>
      </c>
      <c r="I21" s="41" t="e" cm="1">
        <f t="array" aca="1" ref="I21" ca="1">I$4*INDEX(INDIRECT("country"&amp;"["&amp;I$3&amp; "]"),'Country performance'!$A59)</f>
        <v>#REF!</v>
      </c>
      <c r="J21" s="41" t="e" cm="1">
        <f t="array" aca="1" ref="J21" ca="1">J$4*INDEX(INDIRECT("country"&amp;"["&amp;J$3&amp; "]"),'Country performance'!$A59)</f>
        <v>#REF!</v>
      </c>
      <c r="K21" s="41" t="e" cm="1">
        <f t="array" aca="1" ref="K21" ca="1">K$4*INDEX(INDIRECT("country"&amp;"["&amp;K$3&amp; "]"),'Country performance'!$A59)</f>
        <v>#REF!</v>
      </c>
      <c r="L21" s="41" t="e" cm="1">
        <f t="array" aca="1" ref="L21" ca="1">L$4*INDEX(INDIRECT("country"&amp;"["&amp;L$3&amp; "]"),'Country performance'!$A59)</f>
        <v>#REF!</v>
      </c>
      <c r="M21" s="41" t="e" cm="1">
        <f t="array" aca="1" ref="M21" ca="1">M$4*INDEX(INDIRECT("country"&amp;"["&amp;M$3&amp; "]"),'Country performance'!$A59)</f>
        <v>#REF!</v>
      </c>
      <c r="N21" s="41" t="e" cm="1">
        <f t="array" aca="1" ref="N21" ca="1">N$4*INDEX(INDIRECT("country"&amp;"["&amp;N$3&amp; "]"),'Country performance'!$A59)</f>
        <v>#REF!</v>
      </c>
      <c r="O21" s="41" t="e" cm="1">
        <f t="array" aca="1" ref="O21" ca="1">O$4*INDEX(INDIRECT("country"&amp;"["&amp;O$3&amp; "]"),'Country performance'!$A59)</f>
        <v>#REF!</v>
      </c>
      <c r="P21" s="41" t="e" cm="1">
        <f t="array" aca="1" ref="P21" ca="1">P$4*INDEX(INDIRECT("country"&amp;"["&amp;P$3&amp; "]"),'Country performance'!$A59)</f>
        <v>#REF!</v>
      </c>
      <c r="Q21" s="41" t="e" cm="1">
        <f t="array" aca="1" ref="Q21" ca="1">Q$4*INDEX(INDIRECT("country"&amp;"["&amp;Q$3&amp; "]"),'Country performance'!$A59)</f>
        <v>#REF!</v>
      </c>
      <c r="R21" t="s">
        <v>662</v>
      </c>
      <c r="S21" s="36">
        <f t="shared" ca="1" si="9"/>
        <v>0</v>
      </c>
      <c r="T21" s="43">
        <f t="shared" ca="1" si="7"/>
        <v>0</v>
      </c>
      <c r="U21">
        <f t="shared" ca="1" si="8"/>
        <v>0</v>
      </c>
      <c r="V21">
        <f t="shared" ca="1" si="6"/>
        <v>0</v>
      </c>
      <c r="W21">
        <f t="shared" ca="1" si="6"/>
        <v>0</v>
      </c>
      <c r="X21">
        <f t="shared" ca="1" si="6"/>
        <v>0</v>
      </c>
      <c r="Y21">
        <f t="shared" ca="1" si="6"/>
        <v>0</v>
      </c>
      <c r="Z21">
        <f t="shared" ca="1" si="6"/>
        <v>0</v>
      </c>
      <c r="AA21">
        <f t="shared" ca="1" si="6"/>
        <v>0</v>
      </c>
      <c r="AB21">
        <f t="shared" ca="1" si="6"/>
        <v>0</v>
      </c>
      <c r="AC21">
        <f t="shared" ca="1" si="6"/>
        <v>0</v>
      </c>
      <c r="AD21">
        <f t="shared" ca="1" si="6"/>
        <v>0</v>
      </c>
      <c r="AE21">
        <f t="shared" ca="1" si="6"/>
        <v>0</v>
      </c>
      <c r="AF21">
        <f t="shared" ca="1" si="6"/>
        <v>0</v>
      </c>
      <c r="AG21">
        <f t="shared" ca="1" si="6"/>
        <v>0</v>
      </c>
      <c r="AI21" s="40"/>
    </row>
    <row r="22" spans="1:35">
      <c r="A22" s="41">
        <f t="shared" ca="1" si="10"/>
        <v>0</v>
      </c>
      <c r="B22" s="42"/>
      <c r="C22" s="30">
        <f t="shared" ca="1" si="1"/>
        <v>0</v>
      </c>
      <c r="D22" s="30" t="str">
        <f>'Country performance'!B18</f>
        <v>Economic Vulnerability Index - Share of agriculture, forestry and fisheries (2024)</v>
      </c>
      <c r="E22" s="41" t="e" cm="1">
        <f t="array" aca="1" ref="E22" ca="1">E$4*INDEX(INDIRECT("country"&amp;"["&amp;E$3&amp; "]"),'Country performance'!$A60)</f>
        <v>#REF!</v>
      </c>
      <c r="F22" s="41" t="e" cm="1">
        <f t="array" aca="1" ref="F22" ca="1">F$4*INDEX(INDIRECT("country"&amp;"["&amp;F$3&amp; "]"),'Country performance'!$A60)</f>
        <v>#REF!</v>
      </c>
      <c r="G22" s="41" t="e" cm="1">
        <f t="array" aca="1" ref="G22" ca="1">G$4*INDEX(INDIRECT("country"&amp;"["&amp;G$3&amp; "]"),'Country performance'!$A60)</f>
        <v>#REF!</v>
      </c>
      <c r="H22" s="41" t="e" cm="1">
        <f t="array" aca="1" ref="H22" ca="1">H$4*INDEX(INDIRECT("country"&amp;"["&amp;H$3&amp; "]"),'Country performance'!$A60)</f>
        <v>#REF!</v>
      </c>
      <c r="I22" s="41" t="e" cm="1">
        <f t="array" aca="1" ref="I22" ca="1">I$4*INDEX(INDIRECT("country"&amp;"["&amp;I$3&amp; "]"),'Country performance'!$A60)</f>
        <v>#REF!</v>
      </c>
      <c r="J22" s="41" t="e" cm="1">
        <f t="array" aca="1" ref="J22" ca="1">J$4*INDEX(INDIRECT("country"&amp;"["&amp;J$3&amp; "]"),'Country performance'!$A60)</f>
        <v>#REF!</v>
      </c>
      <c r="K22" s="41" t="e" cm="1">
        <f t="array" aca="1" ref="K22" ca="1">K$4*INDEX(INDIRECT("country"&amp;"["&amp;K$3&amp; "]"),'Country performance'!$A60)</f>
        <v>#REF!</v>
      </c>
      <c r="L22" s="41" t="e" cm="1">
        <f t="array" aca="1" ref="L22" ca="1">L$4*INDEX(INDIRECT("country"&amp;"["&amp;L$3&amp; "]"),'Country performance'!$A60)</f>
        <v>#REF!</v>
      </c>
      <c r="M22" s="41" t="e" cm="1">
        <f t="array" aca="1" ref="M22" ca="1">M$4*INDEX(INDIRECT("country"&amp;"["&amp;M$3&amp; "]"),'Country performance'!$A60)</f>
        <v>#REF!</v>
      </c>
      <c r="N22" s="41" t="e" cm="1">
        <f t="array" aca="1" ref="N22" ca="1">N$4*INDEX(INDIRECT("country"&amp;"["&amp;N$3&amp; "]"),'Country performance'!$A60)</f>
        <v>#REF!</v>
      </c>
      <c r="O22" s="41" t="e" cm="1">
        <f t="array" aca="1" ref="O22" ca="1">O$4*INDEX(INDIRECT("country"&amp;"["&amp;O$3&amp; "]"),'Country performance'!$A60)</f>
        <v>#REF!</v>
      </c>
      <c r="P22" s="41" t="e" cm="1">
        <f t="array" aca="1" ref="P22" ca="1">P$4*INDEX(INDIRECT("country"&amp;"["&amp;P$3&amp; "]"),'Country performance'!$A60)</f>
        <v>#REF!</v>
      </c>
      <c r="Q22" s="41" t="e" cm="1">
        <f t="array" aca="1" ref="Q22" ca="1">Q$4*INDEX(INDIRECT("country"&amp;"["&amp;Q$3&amp; "]"),'Country performance'!$A60)</f>
        <v>#REF!</v>
      </c>
      <c r="R22" t="s">
        <v>662</v>
      </c>
      <c r="S22" s="36">
        <f t="shared" ca="1" si="9"/>
        <v>0</v>
      </c>
      <c r="T22" s="43">
        <f t="shared" ca="1" si="7"/>
        <v>0</v>
      </c>
      <c r="U22">
        <f t="shared" ca="1" si="8"/>
        <v>0</v>
      </c>
      <c r="V22">
        <f t="shared" ca="1" si="8"/>
        <v>0</v>
      </c>
      <c r="W22">
        <f t="shared" ca="1" si="8"/>
        <v>0</v>
      </c>
      <c r="X22">
        <f t="shared" ca="1" si="8"/>
        <v>0</v>
      </c>
      <c r="Y22">
        <f t="shared" ca="1" si="8"/>
        <v>0</v>
      </c>
      <c r="Z22">
        <f t="shared" ca="1" si="8"/>
        <v>0</v>
      </c>
      <c r="AA22">
        <f t="shared" ca="1" si="8"/>
        <v>0</v>
      </c>
      <c r="AB22">
        <f t="shared" ca="1" si="8"/>
        <v>0</v>
      </c>
      <c r="AC22">
        <f t="shared" ca="1" si="8"/>
        <v>0</v>
      </c>
      <c r="AD22">
        <f t="shared" ca="1" si="8"/>
        <v>0</v>
      </c>
      <c r="AE22">
        <f t="shared" ca="1" si="8"/>
        <v>0</v>
      </c>
      <c r="AF22">
        <f t="shared" ca="1" si="8"/>
        <v>0</v>
      </c>
      <c r="AG22">
        <f t="shared" ca="1" si="8"/>
        <v>0</v>
      </c>
      <c r="AI22" s="40"/>
    </row>
    <row r="23" spans="1:35">
      <c r="A23" s="41">
        <f t="shared" ca="1" si="10"/>
        <v>0</v>
      </c>
      <c r="B23" s="42"/>
      <c r="C23" s="30">
        <f t="shared" ca="1" si="1"/>
        <v>0</v>
      </c>
      <c r="D23" s="30" t="str">
        <f>'Country performance'!B19</f>
        <v xml:space="preserve">Economic Vulnerability Index - Remoteness and landlockedness (2024)		</v>
      </c>
      <c r="E23" s="41" t="e" cm="1">
        <f t="array" aca="1" ref="E23" ca="1">E$4*INDEX(INDIRECT("country"&amp;"["&amp;E$3&amp; "]"),'Country performance'!$A61)</f>
        <v>#REF!</v>
      </c>
      <c r="F23" s="41" t="e" cm="1">
        <f t="array" aca="1" ref="F23" ca="1">F$4*INDEX(INDIRECT("country"&amp;"["&amp;F$3&amp; "]"),'Country performance'!$A61)</f>
        <v>#REF!</v>
      </c>
      <c r="G23" s="41" t="e" cm="1">
        <f t="array" aca="1" ref="G23" ca="1">G$4*INDEX(INDIRECT("country"&amp;"["&amp;G$3&amp; "]"),'Country performance'!$A61)</f>
        <v>#REF!</v>
      </c>
      <c r="H23" s="41" t="e" cm="1">
        <f t="array" aca="1" ref="H23" ca="1">H$4*INDEX(INDIRECT("country"&amp;"["&amp;H$3&amp; "]"),'Country performance'!$A61)</f>
        <v>#REF!</v>
      </c>
      <c r="I23" s="41" t="e" cm="1">
        <f t="array" aca="1" ref="I23" ca="1">I$4*INDEX(INDIRECT("country"&amp;"["&amp;I$3&amp; "]"),'Country performance'!$A61)</f>
        <v>#REF!</v>
      </c>
      <c r="J23" s="41" t="e" cm="1">
        <f t="array" aca="1" ref="J23" ca="1">J$4*INDEX(INDIRECT("country"&amp;"["&amp;J$3&amp; "]"),'Country performance'!$A61)</f>
        <v>#REF!</v>
      </c>
      <c r="K23" s="41" t="e" cm="1">
        <f t="array" aca="1" ref="K23" ca="1">K$4*INDEX(INDIRECT("country"&amp;"["&amp;K$3&amp; "]"),'Country performance'!$A61)</f>
        <v>#REF!</v>
      </c>
      <c r="L23" s="41" t="e" cm="1">
        <f t="array" aca="1" ref="L23" ca="1">L$4*INDEX(INDIRECT("country"&amp;"["&amp;L$3&amp; "]"),'Country performance'!$A61)</f>
        <v>#REF!</v>
      </c>
      <c r="M23" s="41" t="e" cm="1">
        <f t="array" aca="1" ref="M23" ca="1">M$4*INDEX(INDIRECT("country"&amp;"["&amp;M$3&amp; "]"),'Country performance'!$A61)</f>
        <v>#REF!</v>
      </c>
      <c r="N23" s="41" t="e" cm="1">
        <f t="array" aca="1" ref="N23" ca="1">N$4*INDEX(INDIRECT("country"&amp;"["&amp;N$3&amp; "]"),'Country performance'!$A61)</f>
        <v>#REF!</v>
      </c>
      <c r="O23" s="41" t="e" cm="1">
        <f t="array" aca="1" ref="O23" ca="1">O$4*INDEX(INDIRECT("country"&amp;"["&amp;O$3&amp; "]"),'Country performance'!$A61)</f>
        <v>#REF!</v>
      </c>
      <c r="P23" s="41" t="e" cm="1">
        <f t="array" aca="1" ref="P23" ca="1">P$4*INDEX(INDIRECT("country"&amp;"["&amp;P$3&amp; "]"),'Country performance'!$A61)</f>
        <v>#REF!</v>
      </c>
      <c r="Q23" s="41" t="e" cm="1">
        <f t="array" aca="1" ref="Q23" ca="1">Q$4*INDEX(INDIRECT("country"&amp;"["&amp;Q$3&amp; "]"),'Country performance'!$A61)</f>
        <v>#REF!</v>
      </c>
      <c r="R23" t="s">
        <v>662</v>
      </c>
      <c r="S23" s="36">
        <f t="shared" ca="1" si="9"/>
        <v>0</v>
      </c>
      <c r="T23" s="43">
        <f t="shared" ca="1" si="7"/>
        <v>0</v>
      </c>
      <c r="U23">
        <f t="shared" ca="1" si="8"/>
        <v>0</v>
      </c>
      <c r="V23">
        <f t="shared" ca="1" si="8"/>
        <v>0</v>
      </c>
      <c r="W23">
        <f t="shared" ca="1" si="8"/>
        <v>0</v>
      </c>
      <c r="X23">
        <f t="shared" ca="1" si="8"/>
        <v>0</v>
      </c>
      <c r="Y23">
        <f t="shared" ca="1" si="8"/>
        <v>0</v>
      </c>
      <c r="Z23">
        <f t="shared" ca="1" si="8"/>
        <v>0</v>
      </c>
      <c r="AA23">
        <f t="shared" ca="1" si="8"/>
        <v>0</v>
      </c>
      <c r="AB23">
        <f t="shared" ca="1" si="8"/>
        <v>0</v>
      </c>
      <c r="AC23">
        <f t="shared" ca="1" si="8"/>
        <v>0</v>
      </c>
      <c r="AD23">
        <f t="shared" ca="1" si="8"/>
        <v>0</v>
      </c>
      <c r="AE23">
        <f t="shared" ca="1" si="8"/>
        <v>0</v>
      </c>
      <c r="AF23">
        <f t="shared" ca="1" si="8"/>
        <v>0</v>
      </c>
      <c r="AG23">
        <f t="shared" ca="1" si="8"/>
        <v>0</v>
      </c>
      <c r="AI23" s="40"/>
    </row>
    <row r="24" spans="1:35">
      <c r="A24" s="41">
        <f t="shared" ca="1" si="10"/>
        <v>0</v>
      </c>
      <c r="B24" s="42"/>
      <c r="C24" s="30">
        <f t="shared" ca="1" si="1"/>
        <v>0</v>
      </c>
      <c r="D24" s="30" t="str">
        <f>'Country performance'!B20</f>
        <v>Economic Vulnerability Index - Export concentration (2024)</v>
      </c>
      <c r="E24" s="41" t="e" cm="1">
        <f t="array" aca="1" ref="E24" ca="1">E$4*INDEX(INDIRECT("country"&amp;"["&amp;E$3&amp; "]"),'Country performance'!$A62)</f>
        <v>#REF!</v>
      </c>
      <c r="F24" s="41" t="e" cm="1">
        <f t="array" aca="1" ref="F24" ca="1">F$4*INDEX(INDIRECT("country"&amp;"["&amp;F$3&amp; "]"),'Country performance'!$A62)</f>
        <v>#REF!</v>
      </c>
      <c r="G24" s="41" t="e" cm="1">
        <f t="array" aca="1" ref="G24" ca="1">G$4*INDEX(INDIRECT("country"&amp;"["&amp;G$3&amp; "]"),'Country performance'!$A62)</f>
        <v>#REF!</v>
      </c>
      <c r="H24" s="41" t="e" cm="1">
        <f t="array" aca="1" ref="H24" ca="1">H$4*INDEX(INDIRECT("country"&amp;"["&amp;H$3&amp; "]"),'Country performance'!$A62)</f>
        <v>#REF!</v>
      </c>
      <c r="I24" s="41" t="e" cm="1">
        <f t="array" aca="1" ref="I24" ca="1">I$4*INDEX(INDIRECT("country"&amp;"["&amp;I$3&amp; "]"),'Country performance'!$A62)</f>
        <v>#REF!</v>
      </c>
      <c r="J24" s="41" t="e" cm="1">
        <f t="array" aca="1" ref="J24" ca="1">J$4*INDEX(INDIRECT("country"&amp;"["&amp;J$3&amp; "]"),'Country performance'!$A62)</f>
        <v>#REF!</v>
      </c>
      <c r="K24" s="41" t="e" cm="1">
        <f t="array" aca="1" ref="K24" ca="1">K$4*INDEX(INDIRECT("country"&amp;"["&amp;K$3&amp; "]"),'Country performance'!$A62)</f>
        <v>#REF!</v>
      </c>
      <c r="L24" s="41" t="e" cm="1">
        <f t="array" aca="1" ref="L24" ca="1">L$4*INDEX(INDIRECT("country"&amp;"["&amp;L$3&amp; "]"),'Country performance'!$A62)</f>
        <v>#REF!</v>
      </c>
      <c r="M24" s="41" t="e" cm="1">
        <f t="array" aca="1" ref="M24" ca="1">M$4*INDEX(INDIRECT("country"&amp;"["&amp;M$3&amp; "]"),'Country performance'!$A62)</f>
        <v>#REF!</v>
      </c>
      <c r="N24" s="41" t="e" cm="1">
        <f t="array" aca="1" ref="N24" ca="1">N$4*INDEX(INDIRECT("country"&amp;"["&amp;N$3&amp; "]"),'Country performance'!$A62)</f>
        <v>#REF!</v>
      </c>
      <c r="O24" s="41" t="e" cm="1">
        <f t="array" aca="1" ref="O24" ca="1">O$4*INDEX(INDIRECT("country"&amp;"["&amp;O$3&amp; "]"),'Country performance'!$A62)</f>
        <v>#REF!</v>
      </c>
      <c r="P24" s="41" t="e" cm="1">
        <f t="array" aca="1" ref="P24" ca="1">P$4*INDEX(INDIRECT("country"&amp;"["&amp;P$3&amp; "]"),'Country performance'!$A62)</f>
        <v>#REF!</v>
      </c>
      <c r="Q24" s="41" t="e" cm="1">
        <f t="array" aca="1" ref="Q24" ca="1">Q$4*INDEX(INDIRECT("country"&amp;"["&amp;Q$3&amp; "]"),'Country performance'!$A62)</f>
        <v>#REF!</v>
      </c>
      <c r="R24" t="s">
        <v>662</v>
      </c>
      <c r="S24" s="36">
        <f t="shared" ca="1" si="9"/>
        <v>0</v>
      </c>
      <c r="T24" s="43">
        <f t="shared" ca="1" si="7"/>
        <v>0</v>
      </c>
      <c r="U24">
        <f t="shared" ca="1" si="8"/>
        <v>0</v>
      </c>
      <c r="V24">
        <f t="shared" ca="1" si="8"/>
        <v>0</v>
      </c>
      <c r="W24">
        <f t="shared" ca="1" si="8"/>
        <v>0</v>
      </c>
      <c r="X24">
        <f t="shared" ca="1" si="8"/>
        <v>0</v>
      </c>
      <c r="Y24">
        <f t="shared" ca="1" si="8"/>
        <v>0</v>
      </c>
      <c r="Z24">
        <f t="shared" ca="1" si="8"/>
        <v>0</v>
      </c>
      <c r="AA24">
        <f t="shared" ca="1" si="8"/>
        <v>0</v>
      </c>
      <c r="AB24">
        <f t="shared" ca="1" si="8"/>
        <v>0</v>
      </c>
      <c r="AC24">
        <f t="shared" ca="1" si="8"/>
        <v>0</v>
      </c>
      <c r="AD24">
        <f t="shared" ca="1" si="8"/>
        <v>0</v>
      </c>
      <c r="AE24">
        <f t="shared" ca="1" si="8"/>
        <v>0</v>
      </c>
      <c r="AF24">
        <f t="shared" ca="1" si="8"/>
        <v>0</v>
      </c>
      <c r="AG24">
        <f t="shared" ca="1" si="8"/>
        <v>0</v>
      </c>
      <c r="AI24" s="40"/>
    </row>
    <row r="25" spans="1:35">
      <c r="A25" s="41">
        <f t="shared" ca="1" si="10"/>
        <v>0</v>
      </c>
      <c r="B25" s="42"/>
      <c r="C25" s="30">
        <f t="shared" ca="1" si="1"/>
        <v>0</v>
      </c>
      <c r="D25" s="30" t="str">
        <f>'Country performance'!B21</f>
        <v>Economic Vulnerability Index - Export instability (2024)</v>
      </c>
      <c r="E25" s="41" t="e" cm="1">
        <f t="array" aca="1" ref="E25" ca="1">E$4*INDEX(INDIRECT("country"&amp;"["&amp;E$3&amp; "]"),'Country performance'!$A63)</f>
        <v>#REF!</v>
      </c>
      <c r="F25" s="41" t="e" cm="1">
        <f t="array" aca="1" ref="F25" ca="1">F$4*INDEX(INDIRECT("country"&amp;"["&amp;F$3&amp; "]"),'Country performance'!$A63)</f>
        <v>#REF!</v>
      </c>
      <c r="G25" s="41" t="e" cm="1">
        <f t="array" aca="1" ref="G25" ca="1">G$4*INDEX(INDIRECT("country"&amp;"["&amp;G$3&amp; "]"),'Country performance'!$A63)</f>
        <v>#REF!</v>
      </c>
      <c r="H25" s="41" t="e" cm="1">
        <f t="array" aca="1" ref="H25" ca="1">H$4*INDEX(INDIRECT("country"&amp;"["&amp;H$3&amp; "]"),'Country performance'!$A63)</f>
        <v>#REF!</v>
      </c>
      <c r="I25" s="41" t="e" cm="1">
        <f t="array" aca="1" ref="I25" ca="1">I$4*INDEX(INDIRECT("country"&amp;"["&amp;I$3&amp; "]"),'Country performance'!$A63)</f>
        <v>#REF!</v>
      </c>
      <c r="J25" s="41" t="e" cm="1">
        <f t="array" aca="1" ref="J25" ca="1">J$4*INDEX(INDIRECT("country"&amp;"["&amp;J$3&amp; "]"),'Country performance'!$A63)</f>
        <v>#REF!</v>
      </c>
      <c r="K25" s="41" t="e" cm="1">
        <f t="array" aca="1" ref="K25" ca="1">K$4*INDEX(INDIRECT("country"&amp;"["&amp;K$3&amp; "]"),'Country performance'!$A63)</f>
        <v>#REF!</v>
      </c>
      <c r="L25" s="41" t="e" cm="1">
        <f t="array" aca="1" ref="L25" ca="1">L$4*INDEX(INDIRECT("country"&amp;"["&amp;L$3&amp; "]"),'Country performance'!$A63)</f>
        <v>#REF!</v>
      </c>
      <c r="M25" s="41" t="e" cm="1">
        <f t="array" aca="1" ref="M25" ca="1">M$4*INDEX(INDIRECT("country"&amp;"["&amp;M$3&amp; "]"),'Country performance'!$A63)</f>
        <v>#REF!</v>
      </c>
      <c r="N25" s="41" t="e" cm="1">
        <f t="array" aca="1" ref="N25" ca="1">N$4*INDEX(INDIRECT("country"&amp;"["&amp;N$3&amp; "]"),'Country performance'!$A63)</f>
        <v>#REF!</v>
      </c>
      <c r="O25" s="41" t="e" cm="1">
        <f t="array" aca="1" ref="O25" ca="1">O$4*INDEX(INDIRECT("country"&amp;"["&amp;O$3&amp; "]"),'Country performance'!$A63)</f>
        <v>#REF!</v>
      </c>
      <c r="P25" s="41" t="e" cm="1">
        <f t="array" aca="1" ref="P25" ca="1">P$4*INDEX(INDIRECT("country"&amp;"["&amp;P$3&amp; "]"),'Country performance'!$A63)</f>
        <v>#REF!</v>
      </c>
      <c r="Q25" s="41" t="e" cm="1">
        <f t="array" aca="1" ref="Q25" ca="1">Q$4*INDEX(INDIRECT("country"&amp;"["&amp;Q$3&amp; "]"),'Country performance'!$A63)</f>
        <v>#REF!</v>
      </c>
      <c r="R25" t="s">
        <v>662</v>
      </c>
      <c r="S25" s="36">
        <f t="shared" ca="1" si="9"/>
        <v>0</v>
      </c>
      <c r="T25" s="43">
        <f t="shared" ca="1" si="7"/>
        <v>0</v>
      </c>
      <c r="U25">
        <f t="shared" ca="1" si="8"/>
        <v>0</v>
      </c>
      <c r="V25">
        <f t="shared" ca="1" si="8"/>
        <v>0</v>
      </c>
      <c r="W25">
        <f t="shared" ca="1" si="8"/>
        <v>0</v>
      </c>
      <c r="X25">
        <f t="shared" ca="1" si="8"/>
        <v>0</v>
      </c>
      <c r="Y25">
        <f t="shared" ca="1" si="8"/>
        <v>0</v>
      </c>
      <c r="Z25">
        <f t="shared" ca="1" si="8"/>
        <v>0</v>
      </c>
      <c r="AA25">
        <f t="shared" ca="1" si="8"/>
        <v>0</v>
      </c>
      <c r="AB25">
        <f t="shared" ca="1" si="8"/>
        <v>0</v>
      </c>
      <c r="AC25">
        <f t="shared" ca="1" si="8"/>
        <v>0</v>
      </c>
      <c r="AD25">
        <f t="shared" ca="1" si="8"/>
        <v>0</v>
      </c>
      <c r="AE25">
        <f t="shared" ca="1" si="8"/>
        <v>0</v>
      </c>
      <c r="AF25">
        <f t="shared" ca="1" si="8"/>
        <v>0</v>
      </c>
      <c r="AG25">
        <f t="shared" ca="1" si="8"/>
        <v>0</v>
      </c>
      <c r="AI25" s="40"/>
    </row>
    <row r="26" spans="1:35">
      <c r="A26" s="41">
        <f t="shared" ca="1" si="10"/>
        <v>0</v>
      </c>
      <c r="B26" s="42"/>
      <c r="C26" s="30">
        <f t="shared" ca="1" si="1"/>
        <v>0</v>
      </c>
      <c r="D26" s="30" t="str">
        <f>'Country performance'!B22</f>
        <v>Economic Vulnerability Index - Share of population living in low elevated coastal zones (2024)</v>
      </c>
      <c r="E26" s="41" t="e" cm="1">
        <f t="array" aca="1" ref="E26" ca="1">E$4*INDEX(INDIRECT("country"&amp;"["&amp;E$3&amp; "]"),'Country performance'!$A64)</f>
        <v>#REF!</v>
      </c>
      <c r="F26" s="41" t="e" cm="1">
        <f t="array" aca="1" ref="F26" ca="1">F$4*INDEX(INDIRECT("country"&amp;"["&amp;F$3&amp; "]"),'Country performance'!$A64)</f>
        <v>#REF!</v>
      </c>
      <c r="G26" s="41" t="e" cm="1">
        <f t="array" aca="1" ref="G26" ca="1">G$4*INDEX(INDIRECT("country"&amp;"["&amp;G$3&amp; "]"),'Country performance'!$A64)</f>
        <v>#REF!</v>
      </c>
      <c r="H26" s="41" t="e" cm="1">
        <f t="array" aca="1" ref="H26" ca="1">H$4*INDEX(INDIRECT("country"&amp;"["&amp;H$3&amp; "]"),'Country performance'!$A64)</f>
        <v>#REF!</v>
      </c>
      <c r="I26" s="41" t="e" cm="1">
        <f t="array" aca="1" ref="I26" ca="1">I$4*INDEX(INDIRECT("country"&amp;"["&amp;I$3&amp; "]"),'Country performance'!$A64)</f>
        <v>#REF!</v>
      </c>
      <c r="J26" s="41" t="e" cm="1">
        <f t="array" aca="1" ref="J26" ca="1">J$4*INDEX(INDIRECT("country"&amp;"["&amp;J$3&amp; "]"),'Country performance'!$A64)</f>
        <v>#REF!</v>
      </c>
      <c r="K26" s="41" t="e" cm="1">
        <f t="array" aca="1" ref="K26" ca="1">K$4*INDEX(INDIRECT("country"&amp;"["&amp;K$3&amp; "]"),'Country performance'!$A64)</f>
        <v>#REF!</v>
      </c>
      <c r="L26" s="41" t="e" cm="1">
        <f t="array" aca="1" ref="L26" ca="1">L$4*INDEX(INDIRECT("country"&amp;"["&amp;L$3&amp; "]"),'Country performance'!$A64)</f>
        <v>#REF!</v>
      </c>
      <c r="M26" s="41" t="e" cm="1">
        <f t="array" aca="1" ref="M26" ca="1">M$4*INDEX(INDIRECT("country"&amp;"["&amp;M$3&amp; "]"),'Country performance'!$A64)</f>
        <v>#REF!</v>
      </c>
      <c r="N26" s="41" t="e" cm="1">
        <f t="array" aca="1" ref="N26" ca="1">N$4*INDEX(INDIRECT("country"&amp;"["&amp;N$3&amp; "]"),'Country performance'!$A64)</f>
        <v>#REF!</v>
      </c>
      <c r="O26" s="41" t="e" cm="1">
        <f t="array" aca="1" ref="O26" ca="1">O$4*INDEX(INDIRECT("country"&amp;"["&amp;O$3&amp; "]"),'Country performance'!$A64)</f>
        <v>#REF!</v>
      </c>
      <c r="P26" s="41" t="e" cm="1">
        <f t="array" aca="1" ref="P26" ca="1">P$4*INDEX(INDIRECT("country"&amp;"["&amp;P$3&amp; "]"),'Country performance'!$A64)</f>
        <v>#REF!</v>
      </c>
      <c r="Q26" s="41" t="e" cm="1">
        <f t="array" aca="1" ref="Q26" ca="1">Q$4*INDEX(INDIRECT("country"&amp;"["&amp;Q$3&amp; "]"),'Country performance'!$A64)</f>
        <v>#REF!</v>
      </c>
      <c r="R26" t="s">
        <v>662</v>
      </c>
      <c r="S26" s="36">
        <f t="shared" ca="1" si="9"/>
        <v>0</v>
      </c>
      <c r="T26" s="43">
        <f t="shared" ca="1" si="7"/>
        <v>0</v>
      </c>
      <c r="U26">
        <f t="shared" ca="1" si="8"/>
        <v>0</v>
      </c>
      <c r="V26">
        <f t="shared" ca="1" si="8"/>
        <v>0</v>
      </c>
      <c r="W26">
        <f t="shared" ca="1" si="8"/>
        <v>0</v>
      </c>
      <c r="X26">
        <f t="shared" ca="1" si="8"/>
        <v>0</v>
      </c>
      <c r="Y26">
        <f t="shared" ca="1" si="8"/>
        <v>0</v>
      </c>
      <c r="Z26">
        <f t="shared" ca="1" si="8"/>
        <v>0</v>
      </c>
      <c r="AA26">
        <f t="shared" ca="1" si="8"/>
        <v>0</v>
      </c>
      <c r="AB26">
        <f t="shared" ca="1" si="8"/>
        <v>0</v>
      </c>
      <c r="AC26">
        <f t="shared" ca="1" si="8"/>
        <v>0</v>
      </c>
      <c r="AD26">
        <f t="shared" ca="1" si="8"/>
        <v>0</v>
      </c>
      <c r="AE26">
        <f t="shared" ca="1" si="8"/>
        <v>0</v>
      </c>
      <c r="AF26">
        <f t="shared" ca="1" si="8"/>
        <v>0</v>
      </c>
      <c r="AG26">
        <f t="shared" ca="1" si="8"/>
        <v>0</v>
      </c>
      <c r="AI26" s="40"/>
    </row>
    <row r="27" spans="1:35">
      <c r="A27" s="41">
        <f t="shared" ca="1" si="10"/>
        <v>0</v>
      </c>
      <c r="B27" s="42"/>
      <c r="C27" s="30">
        <f t="shared" ca="1" si="1"/>
        <v>0</v>
      </c>
      <c r="D27" s="30" t="str">
        <f>'Country performance'!B23</f>
        <v xml:space="preserve">Economic Vulnerability Index - Share of population living in drylands (2024) 	</v>
      </c>
      <c r="E27" s="41" t="e" cm="1">
        <f t="array" aca="1" ref="E27" ca="1">E$4*INDEX(INDIRECT("country"&amp;"["&amp;E$3&amp; "]"),'Country performance'!$A65)</f>
        <v>#REF!</v>
      </c>
      <c r="F27" s="41" t="e" cm="1">
        <f t="array" aca="1" ref="F27" ca="1">F$4*INDEX(INDIRECT("country"&amp;"["&amp;F$3&amp; "]"),'Country performance'!$A65)</f>
        <v>#REF!</v>
      </c>
      <c r="G27" s="41" t="e" cm="1">
        <f t="array" aca="1" ref="G27" ca="1">G$4*INDEX(INDIRECT("country"&amp;"["&amp;G$3&amp; "]"),'Country performance'!$A65)</f>
        <v>#REF!</v>
      </c>
      <c r="H27" s="41" t="e" cm="1">
        <f t="array" aca="1" ref="H27" ca="1">H$4*INDEX(INDIRECT("country"&amp;"["&amp;H$3&amp; "]"),'Country performance'!$A65)</f>
        <v>#REF!</v>
      </c>
      <c r="I27" s="41" t="e" cm="1">
        <f t="array" aca="1" ref="I27" ca="1">I$4*INDEX(INDIRECT("country"&amp;"["&amp;I$3&amp; "]"),'Country performance'!$A65)</f>
        <v>#REF!</v>
      </c>
      <c r="J27" s="41" t="e" cm="1">
        <f t="array" aca="1" ref="J27" ca="1">J$4*INDEX(INDIRECT("country"&amp;"["&amp;J$3&amp; "]"),'Country performance'!$A65)</f>
        <v>#REF!</v>
      </c>
      <c r="K27" s="41" t="e" cm="1">
        <f t="array" aca="1" ref="K27" ca="1">K$4*INDEX(INDIRECT("country"&amp;"["&amp;K$3&amp; "]"),'Country performance'!$A65)</f>
        <v>#REF!</v>
      </c>
      <c r="L27" s="41" t="e" cm="1">
        <f t="array" aca="1" ref="L27" ca="1">L$4*INDEX(INDIRECT("country"&amp;"["&amp;L$3&amp; "]"),'Country performance'!$A65)</f>
        <v>#REF!</v>
      </c>
      <c r="M27" s="41" t="e" cm="1">
        <f t="array" aca="1" ref="M27" ca="1">M$4*INDEX(INDIRECT("country"&amp;"["&amp;M$3&amp; "]"),'Country performance'!$A65)</f>
        <v>#REF!</v>
      </c>
      <c r="N27" s="41" t="e" cm="1">
        <f t="array" aca="1" ref="N27" ca="1">N$4*INDEX(INDIRECT("country"&amp;"["&amp;N$3&amp; "]"),'Country performance'!$A65)</f>
        <v>#REF!</v>
      </c>
      <c r="O27" s="41" t="e" cm="1">
        <f t="array" aca="1" ref="O27" ca="1">O$4*INDEX(INDIRECT("country"&amp;"["&amp;O$3&amp; "]"),'Country performance'!$A65)</f>
        <v>#REF!</v>
      </c>
      <c r="P27" s="41" t="e" cm="1">
        <f t="array" aca="1" ref="P27" ca="1">P$4*INDEX(INDIRECT("country"&amp;"["&amp;P$3&amp; "]"),'Country performance'!$A65)</f>
        <v>#REF!</v>
      </c>
      <c r="Q27" s="41" t="e" cm="1">
        <f t="array" aca="1" ref="Q27" ca="1">Q$4*INDEX(INDIRECT("country"&amp;"["&amp;Q$3&amp; "]"),'Country performance'!$A65)</f>
        <v>#REF!</v>
      </c>
      <c r="R27" t="s">
        <v>662</v>
      </c>
      <c r="S27" s="36">
        <f t="shared" ca="1" si="9"/>
        <v>0</v>
      </c>
      <c r="T27" s="43">
        <f t="shared" ca="1" si="7"/>
        <v>0</v>
      </c>
      <c r="U27">
        <f t="shared" ca="1" si="8"/>
        <v>0</v>
      </c>
      <c r="V27">
        <f t="shared" ca="1" si="8"/>
        <v>0</v>
      </c>
      <c r="W27">
        <f t="shared" ca="1" si="8"/>
        <v>0</v>
      </c>
      <c r="X27">
        <f t="shared" ca="1" si="8"/>
        <v>0</v>
      </c>
      <c r="Y27">
        <f t="shared" ca="1" si="8"/>
        <v>0</v>
      </c>
      <c r="Z27">
        <f t="shared" ca="1" si="8"/>
        <v>0</v>
      </c>
      <c r="AA27">
        <f t="shared" ca="1" si="8"/>
        <v>0</v>
      </c>
      <c r="AB27">
        <f t="shared" ca="1" si="8"/>
        <v>0</v>
      </c>
      <c r="AC27">
        <f t="shared" ca="1" si="8"/>
        <v>0</v>
      </c>
      <c r="AD27">
        <f t="shared" ca="1" si="8"/>
        <v>0</v>
      </c>
      <c r="AE27">
        <f t="shared" ca="1" si="8"/>
        <v>0</v>
      </c>
      <c r="AF27">
        <f t="shared" ca="1" si="8"/>
        <v>0</v>
      </c>
      <c r="AG27">
        <f t="shared" ca="1" si="8"/>
        <v>0</v>
      </c>
      <c r="AI27" s="40"/>
    </row>
    <row r="28" spans="1:35">
      <c r="A28" s="41">
        <f t="shared" ca="1" si="10"/>
        <v>0</v>
      </c>
      <c r="B28" s="42"/>
      <c r="C28" s="30">
        <f t="shared" ca="1" si="1"/>
        <v>0</v>
      </c>
      <c r="D28" s="30" t="str">
        <f>'Country performance'!B24</f>
        <v>Economic Vulnerability Index - Agricultural instability (2024)</v>
      </c>
      <c r="E28" s="41" t="e" cm="1">
        <f t="array" aca="1" ref="E28" ca="1">E$4*INDEX(INDIRECT("country"&amp;"["&amp;E$3&amp; "]"),'Country performance'!$A66)</f>
        <v>#REF!</v>
      </c>
      <c r="F28" s="41" t="e" cm="1">
        <f t="array" aca="1" ref="F28" ca="1">F$4*INDEX(INDIRECT("country"&amp;"["&amp;F$3&amp; "]"),'Country performance'!$A66)</f>
        <v>#REF!</v>
      </c>
      <c r="G28" s="41" t="e" cm="1">
        <f t="array" aca="1" ref="G28" ca="1">G$4*INDEX(INDIRECT("country"&amp;"["&amp;G$3&amp; "]"),'Country performance'!$A66)</f>
        <v>#REF!</v>
      </c>
      <c r="H28" s="41" t="e" cm="1">
        <f t="array" aca="1" ref="H28" ca="1">H$4*INDEX(INDIRECT("country"&amp;"["&amp;H$3&amp; "]"),'Country performance'!$A66)</f>
        <v>#REF!</v>
      </c>
      <c r="I28" s="41" t="e" cm="1">
        <f t="array" aca="1" ref="I28" ca="1">I$4*INDEX(INDIRECT("country"&amp;"["&amp;I$3&amp; "]"),'Country performance'!$A66)</f>
        <v>#REF!</v>
      </c>
      <c r="J28" s="41" t="e" cm="1">
        <f t="array" aca="1" ref="J28" ca="1">J$4*INDEX(INDIRECT("country"&amp;"["&amp;J$3&amp; "]"),'Country performance'!$A66)</f>
        <v>#REF!</v>
      </c>
      <c r="K28" s="41" t="e" cm="1">
        <f t="array" aca="1" ref="K28" ca="1">K$4*INDEX(INDIRECT("country"&amp;"["&amp;K$3&amp; "]"),'Country performance'!$A66)</f>
        <v>#REF!</v>
      </c>
      <c r="L28" s="41" t="e" cm="1">
        <f t="array" aca="1" ref="L28" ca="1">L$4*INDEX(INDIRECT("country"&amp;"["&amp;L$3&amp; "]"),'Country performance'!$A66)</f>
        <v>#REF!</v>
      </c>
      <c r="M28" s="41" t="e" cm="1">
        <f t="array" aca="1" ref="M28" ca="1">M$4*INDEX(INDIRECT("country"&amp;"["&amp;M$3&amp; "]"),'Country performance'!$A66)</f>
        <v>#REF!</v>
      </c>
      <c r="N28" s="41" t="e" cm="1">
        <f t="array" aca="1" ref="N28" ca="1">N$4*INDEX(INDIRECT("country"&amp;"["&amp;N$3&amp; "]"),'Country performance'!$A66)</f>
        <v>#REF!</v>
      </c>
      <c r="O28" s="41" t="e" cm="1">
        <f t="array" aca="1" ref="O28" ca="1">O$4*INDEX(INDIRECT("country"&amp;"["&amp;O$3&amp; "]"),'Country performance'!$A66)</f>
        <v>#REF!</v>
      </c>
      <c r="P28" s="41" t="e" cm="1">
        <f t="array" aca="1" ref="P28" ca="1">P$4*INDEX(INDIRECT("country"&amp;"["&amp;P$3&amp; "]"),'Country performance'!$A66)</f>
        <v>#REF!</v>
      </c>
      <c r="Q28" s="41" t="e" cm="1">
        <f t="array" aca="1" ref="Q28" ca="1">Q$4*INDEX(INDIRECT("country"&amp;"["&amp;Q$3&amp; "]"),'Country performance'!$A66)</f>
        <v>#REF!</v>
      </c>
      <c r="R28" t="s">
        <v>662</v>
      </c>
      <c r="S28" s="36">
        <f t="shared" ca="1" si="9"/>
        <v>0</v>
      </c>
      <c r="T28" s="43">
        <f t="shared" ca="1" si="7"/>
        <v>0</v>
      </c>
      <c r="U28">
        <f t="shared" ca="1" si="8"/>
        <v>0</v>
      </c>
      <c r="V28">
        <f t="shared" ca="1" si="8"/>
        <v>0</v>
      </c>
      <c r="W28">
        <f t="shared" ca="1" si="8"/>
        <v>0</v>
      </c>
      <c r="X28">
        <f t="shared" ca="1" si="8"/>
        <v>0</v>
      </c>
      <c r="Y28">
        <f t="shared" ca="1" si="8"/>
        <v>0</v>
      </c>
      <c r="Z28">
        <f t="shared" ca="1" si="8"/>
        <v>0</v>
      </c>
      <c r="AA28">
        <f t="shared" ca="1" si="8"/>
        <v>0</v>
      </c>
      <c r="AB28">
        <f t="shared" ca="1" si="8"/>
        <v>0</v>
      </c>
      <c r="AC28">
        <f t="shared" ca="1" si="8"/>
        <v>0</v>
      </c>
      <c r="AD28">
        <f t="shared" ca="1" si="8"/>
        <v>0</v>
      </c>
      <c r="AE28">
        <f t="shared" ca="1" si="8"/>
        <v>0</v>
      </c>
      <c r="AF28">
        <f t="shared" ca="1" si="8"/>
        <v>0</v>
      </c>
      <c r="AG28">
        <f t="shared" ca="1" si="8"/>
        <v>0</v>
      </c>
      <c r="AI28" s="40"/>
    </row>
    <row r="29" spans="1:35">
      <c r="A29" s="41">
        <f t="shared" ca="1" si="10"/>
        <v>0</v>
      </c>
      <c r="B29" s="42"/>
      <c r="C29" s="30">
        <f t="shared" ca="1" si="1"/>
        <v>0</v>
      </c>
      <c r="D29" s="30" t="str">
        <f>'Country performance'!B25</f>
        <v>Economic Vulnerability Index -  Victims of disasters (%) (2024)</v>
      </c>
      <c r="E29" s="41" t="e" cm="1">
        <f t="array" aca="1" ref="E29" ca="1">E$4*INDEX(INDIRECT("country"&amp;"["&amp;E$3&amp; "]"),'Country performance'!$A67)</f>
        <v>#REF!</v>
      </c>
      <c r="F29" s="41" t="e" cm="1">
        <f t="array" aca="1" ref="F29" ca="1">F$4*INDEX(INDIRECT("country"&amp;"["&amp;F$3&amp; "]"),'Country performance'!$A67)</f>
        <v>#REF!</v>
      </c>
      <c r="G29" s="41" t="e" cm="1">
        <f t="array" aca="1" ref="G29" ca="1">G$4*INDEX(INDIRECT("country"&amp;"["&amp;G$3&amp; "]"),'Country performance'!$A67)</f>
        <v>#REF!</v>
      </c>
      <c r="H29" s="41" t="e" cm="1">
        <f t="array" aca="1" ref="H29" ca="1">H$4*INDEX(INDIRECT("country"&amp;"["&amp;H$3&amp; "]"),'Country performance'!$A67)</f>
        <v>#REF!</v>
      </c>
      <c r="I29" s="41" t="e" cm="1">
        <f t="array" aca="1" ref="I29" ca="1">I$4*INDEX(INDIRECT("country"&amp;"["&amp;I$3&amp; "]"),'Country performance'!$A67)</f>
        <v>#REF!</v>
      </c>
      <c r="J29" s="41" t="e" cm="1">
        <f t="array" aca="1" ref="J29" ca="1">J$4*INDEX(INDIRECT("country"&amp;"["&amp;J$3&amp; "]"),'Country performance'!$A67)</f>
        <v>#REF!</v>
      </c>
      <c r="K29" s="41" t="e" cm="1">
        <f t="array" aca="1" ref="K29" ca="1">K$4*INDEX(INDIRECT("country"&amp;"["&amp;K$3&amp; "]"),'Country performance'!$A67)</f>
        <v>#REF!</v>
      </c>
      <c r="L29" s="41" t="e" cm="1">
        <f t="array" aca="1" ref="L29" ca="1">L$4*INDEX(INDIRECT("country"&amp;"["&amp;L$3&amp; "]"),'Country performance'!$A67)</f>
        <v>#REF!</v>
      </c>
      <c r="M29" s="41" t="e" cm="1">
        <f t="array" aca="1" ref="M29" ca="1">M$4*INDEX(INDIRECT("country"&amp;"["&amp;M$3&amp; "]"),'Country performance'!$A67)</f>
        <v>#REF!</v>
      </c>
      <c r="N29" s="41" t="e" cm="1">
        <f t="array" aca="1" ref="N29" ca="1">N$4*INDEX(INDIRECT("country"&amp;"["&amp;N$3&amp; "]"),'Country performance'!$A67)</f>
        <v>#REF!</v>
      </c>
      <c r="O29" s="41" t="e" cm="1">
        <f t="array" aca="1" ref="O29" ca="1">O$4*INDEX(INDIRECT("country"&amp;"["&amp;O$3&amp; "]"),'Country performance'!$A67)</f>
        <v>#REF!</v>
      </c>
      <c r="P29" s="41" t="e" cm="1">
        <f t="array" aca="1" ref="P29" ca="1">P$4*INDEX(INDIRECT("country"&amp;"["&amp;P$3&amp; "]"),'Country performance'!$A67)</f>
        <v>#REF!</v>
      </c>
      <c r="Q29" s="41" t="e" cm="1">
        <f t="array" aca="1" ref="Q29" ca="1">Q$4*INDEX(INDIRECT("country"&amp;"["&amp;Q$3&amp; "]"),'Country performance'!$A67)</f>
        <v>#REF!</v>
      </c>
      <c r="R29" t="s">
        <v>662</v>
      </c>
      <c r="S29" s="36">
        <f t="shared" ca="1" si="9"/>
        <v>0</v>
      </c>
      <c r="T29" s="43">
        <f t="shared" ca="1" si="7"/>
        <v>0</v>
      </c>
      <c r="U29">
        <f t="shared" ca="1" si="8"/>
        <v>0</v>
      </c>
      <c r="V29">
        <f t="shared" ca="1" si="8"/>
        <v>0</v>
      </c>
      <c r="W29">
        <f t="shared" ca="1" si="8"/>
        <v>0</v>
      </c>
      <c r="X29">
        <f t="shared" ca="1" si="8"/>
        <v>0</v>
      </c>
      <c r="Y29">
        <f t="shared" ca="1" si="8"/>
        <v>0</v>
      </c>
      <c r="Z29">
        <f t="shared" ca="1" si="8"/>
        <v>0</v>
      </c>
      <c r="AA29">
        <f t="shared" ca="1" si="8"/>
        <v>0</v>
      </c>
      <c r="AB29">
        <f t="shared" ca="1" si="8"/>
        <v>0</v>
      </c>
      <c r="AC29">
        <f t="shared" ca="1" si="8"/>
        <v>0</v>
      </c>
      <c r="AD29">
        <f t="shared" ca="1" si="8"/>
        <v>0</v>
      </c>
      <c r="AE29">
        <f t="shared" ca="1" si="8"/>
        <v>0</v>
      </c>
      <c r="AF29">
        <f t="shared" ca="1" si="8"/>
        <v>0</v>
      </c>
      <c r="AG29">
        <f t="shared" ca="1" si="8"/>
        <v>0</v>
      </c>
      <c r="AI29" s="40"/>
    </row>
    <row r="30" spans="1:35">
      <c r="A30" s="41">
        <f ca="1">_xlfn.AGGREGATE(9,6,E30:Q30)</f>
        <v>0</v>
      </c>
      <c r="B30" s="42"/>
      <c r="C30" s="30">
        <f t="shared" ca="1" si="1"/>
        <v>0</v>
      </c>
      <c r="D30" s="30" t="str">
        <f>'Country performance'!B26</f>
        <v>Water Depletion Index (WDI) (2018)</v>
      </c>
      <c r="E30" s="41" t="e" cm="1">
        <f t="array" aca="1" ref="E30" ca="1">E$4*INDEX(INDIRECT("country"&amp;"["&amp;E$3&amp; "]"),'Country performance'!$A68)</f>
        <v>#REF!</v>
      </c>
      <c r="F30" s="41" t="e" cm="1">
        <f t="array" aca="1" ref="F30" ca="1">F$4*INDEX(INDIRECT("country"&amp;"["&amp;F$3&amp; "]"),'Country performance'!$A68)</f>
        <v>#REF!</v>
      </c>
      <c r="G30" s="41" t="e" cm="1">
        <f t="array" aca="1" ref="G30" ca="1">G$4*INDEX(INDIRECT("country"&amp;"["&amp;G$3&amp; "]"),'Country performance'!$A68)</f>
        <v>#REF!</v>
      </c>
      <c r="H30" s="41" t="e" cm="1">
        <f t="array" aca="1" ref="H30" ca="1">H$4*INDEX(INDIRECT("country"&amp;"["&amp;H$3&amp; "]"),'Country performance'!$A68)</f>
        <v>#REF!</v>
      </c>
      <c r="I30" s="41" t="e" cm="1">
        <f t="array" aca="1" ref="I30" ca="1">I$4*INDEX(INDIRECT("country"&amp;"["&amp;I$3&amp; "]"),'Country performance'!$A68)</f>
        <v>#REF!</v>
      </c>
      <c r="J30" s="41" t="e" cm="1">
        <f t="array" aca="1" ref="J30" ca="1">J$4*INDEX(INDIRECT("country"&amp;"["&amp;J$3&amp; "]"),'Country performance'!$A68)</f>
        <v>#REF!</v>
      </c>
      <c r="K30" s="41" t="e" cm="1">
        <f t="array" aca="1" ref="K30" ca="1">K$4*INDEX(INDIRECT("country"&amp;"["&amp;K$3&amp; "]"),'Country performance'!$A68)</f>
        <v>#REF!</v>
      </c>
      <c r="L30" s="41" t="e" cm="1">
        <f t="array" aca="1" ref="L30" ca="1">L$4*INDEX(INDIRECT("country"&amp;"["&amp;L$3&amp; "]"),'Country performance'!$A68)</f>
        <v>#REF!</v>
      </c>
      <c r="M30" s="41" t="e" cm="1">
        <f t="array" aca="1" ref="M30" ca="1">M$4*INDEX(INDIRECT("country"&amp;"["&amp;M$3&amp; "]"),'Country performance'!$A68)</f>
        <v>#REF!</v>
      </c>
      <c r="N30" s="41" t="e" cm="1">
        <f t="array" aca="1" ref="N30" ca="1">N$4*INDEX(INDIRECT("country"&amp;"["&amp;N$3&amp; "]"),'Country performance'!$A68)</f>
        <v>#REF!</v>
      </c>
      <c r="O30" s="41" t="e" cm="1">
        <f t="array" aca="1" ref="O30" ca="1">O$4*INDEX(INDIRECT("country"&amp;"["&amp;O$3&amp; "]"),'Country performance'!$A68)</f>
        <v>#REF!</v>
      </c>
      <c r="P30" s="41" t="e" cm="1">
        <f t="array" aca="1" ref="P30" ca="1">P$4*INDEX(INDIRECT("country"&amp;"["&amp;P$3&amp; "]"),'Country performance'!$A68)</f>
        <v>#REF!</v>
      </c>
      <c r="Q30" s="41" t="e" cm="1">
        <f t="array" aca="1" ref="Q30" ca="1">Q$4*INDEX(INDIRECT("country"&amp;"["&amp;Q$3&amp; "]"),'Country performance'!$A68)</f>
        <v>#REF!</v>
      </c>
      <c r="R30" t="s">
        <v>662</v>
      </c>
      <c r="S30" s="36">
        <f t="shared" ca="1" si="9"/>
        <v>0</v>
      </c>
      <c r="T30" s="43">
        <f t="shared" ca="1" si="7"/>
        <v>0</v>
      </c>
      <c r="U30">
        <f t="shared" ref="U30:AG45" ca="1" si="11">IFERROR((E30/E30-1),E$4)</f>
        <v>0</v>
      </c>
      <c r="V30">
        <f t="shared" ca="1" si="11"/>
        <v>0</v>
      </c>
      <c r="W30">
        <f t="shared" ca="1" si="11"/>
        <v>0</v>
      </c>
      <c r="X30">
        <f t="shared" ca="1" si="11"/>
        <v>0</v>
      </c>
      <c r="Y30">
        <f t="shared" ca="1" si="11"/>
        <v>0</v>
      </c>
      <c r="Z30">
        <f t="shared" ca="1" si="11"/>
        <v>0</v>
      </c>
      <c r="AA30">
        <f t="shared" ca="1" si="11"/>
        <v>0</v>
      </c>
      <c r="AB30">
        <f t="shared" ca="1" si="11"/>
        <v>0</v>
      </c>
      <c r="AC30">
        <f t="shared" ca="1" si="11"/>
        <v>0</v>
      </c>
      <c r="AD30">
        <f t="shared" ca="1" si="11"/>
        <v>0</v>
      </c>
      <c r="AE30">
        <f t="shared" ca="1" si="11"/>
        <v>0</v>
      </c>
      <c r="AF30">
        <f t="shared" ca="1" si="11"/>
        <v>0</v>
      </c>
      <c r="AG30">
        <f t="shared" ca="1" si="11"/>
        <v>0</v>
      </c>
      <c r="AI30" s="40"/>
    </row>
    <row r="31" spans="1:35">
      <c r="A31" s="41">
        <f t="shared" ref="A31:A45" ca="1" si="12">_xlfn.AGGREGATE(9,6,E31:Q31)</f>
        <v>0</v>
      </c>
      <c r="B31" s="42"/>
      <c r="C31" s="30">
        <f t="shared" ca="1" si="1"/>
        <v>0</v>
      </c>
      <c r="D31" s="30" t="str">
        <f>'Country performance'!B27</f>
        <v>EPI Species Habitat Index (2024)</v>
      </c>
      <c r="E31" s="41" t="e" cm="1">
        <f t="array" aca="1" ref="E31" ca="1">E$4*INDEX(INDIRECT("country"&amp;"["&amp;E$3&amp; "]"),'Country performance'!$A69)</f>
        <v>#REF!</v>
      </c>
      <c r="F31" s="41" t="e" cm="1">
        <f t="array" aca="1" ref="F31" ca="1">F$4*INDEX(INDIRECT("country"&amp;"["&amp;F$3&amp; "]"),'Country performance'!$A69)</f>
        <v>#REF!</v>
      </c>
      <c r="G31" s="41" t="e" cm="1">
        <f t="array" aca="1" ref="G31" ca="1">G$4*INDEX(INDIRECT("country"&amp;"["&amp;G$3&amp; "]"),'Country performance'!$A69)</f>
        <v>#REF!</v>
      </c>
      <c r="H31" s="41" t="e" cm="1">
        <f t="array" aca="1" ref="H31" ca="1">H$4*INDEX(INDIRECT("country"&amp;"["&amp;H$3&amp; "]"),'Country performance'!$A69)</f>
        <v>#REF!</v>
      </c>
      <c r="I31" s="41" t="e" cm="1">
        <f t="array" aca="1" ref="I31" ca="1">I$4*INDEX(INDIRECT("country"&amp;"["&amp;I$3&amp; "]"),'Country performance'!$A69)</f>
        <v>#REF!</v>
      </c>
      <c r="J31" s="41" t="e" cm="1">
        <f t="array" aca="1" ref="J31" ca="1">J$4*INDEX(INDIRECT("country"&amp;"["&amp;J$3&amp; "]"),'Country performance'!$A69)</f>
        <v>#REF!</v>
      </c>
      <c r="K31" s="41" t="e" cm="1">
        <f t="array" aca="1" ref="K31" ca="1">K$4*INDEX(INDIRECT("country"&amp;"["&amp;K$3&amp; "]"),'Country performance'!$A69)</f>
        <v>#REF!</v>
      </c>
      <c r="L31" s="41" t="e" cm="1">
        <f t="array" aca="1" ref="L31" ca="1">L$4*INDEX(INDIRECT("country"&amp;"["&amp;L$3&amp; "]"),'Country performance'!$A69)</f>
        <v>#REF!</v>
      </c>
      <c r="M31" s="41" t="e" cm="1">
        <f t="array" aca="1" ref="M31" ca="1">M$4*INDEX(INDIRECT("country"&amp;"["&amp;M$3&amp; "]"),'Country performance'!$A69)</f>
        <v>#REF!</v>
      </c>
      <c r="N31" s="41" t="e" cm="1">
        <f t="array" aca="1" ref="N31" ca="1">N$4*INDEX(INDIRECT("country"&amp;"["&amp;N$3&amp; "]"),'Country performance'!$A69)</f>
        <v>#REF!</v>
      </c>
      <c r="O31" s="41" t="e" cm="1">
        <f t="array" aca="1" ref="O31" ca="1">O$4*INDEX(INDIRECT("country"&amp;"["&amp;O$3&amp; "]"),'Country performance'!$A69)</f>
        <v>#REF!</v>
      </c>
      <c r="P31" s="41" t="e" cm="1">
        <f t="array" aca="1" ref="P31" ca="1">P$4*INDEX(INDIRECT("country"&amp;"["&amp;P$3&amp; "]"),'Country performance'!$A69)</f>
        <v>#REF!</v>
      </c>
      <c r="Q31" s="41" t="e" cm="1">
        <f t="array" aca="1" ref="Q31" ca="1">Q$4*INDEX(INDIRECT("country"&amp;"["&amp;Q$3&amp; "]"),'Country performance'!$A69)</f>
        <v>#REF!</v>
      </c>
      <c r="R31" t="s">
        <v>662</v>
      </c>
      <c r="S31" s="36">
        <f t="shared" ca="1" si="9"/>
        <v>0</v>
      </c>
      <c r="T31" s="43">
        <f t="shared" ca="1" si="7"/>
        <v>0</v>
      </c>
      <c r="U31">
        <f t="shared" ca="1" si="11"/>
        <v>0</v>
      </c>
      <c r="V31">
        <f t="shared" ca="1" si="11"/>
        <v>0</v>
      </c>
      <c r="W31">
        <f t="shared" ca="1" si="11"/>
        <v>0</v>
      </c>
      <c r="X31">
        <f t="shared" ca="1" si="11"/>
        <v>0</v>
      </c>
      <c r="Y31">
        <f t="shared" ca="1" si="11"/>
        <v>0</v>
      </c>
      <c r="Z31">
        <f t="shared" ca="1" si="11"/>
        <v>0</v>
      </c>
      <c r="AA31">
        <f t="shared" ca="1" si="11"/>
        <v>0</v>
      </c>
      <c r="AB31">
        <f t="shared" ca="1" si="11"/>
        <v>0</v>
      </c>
      <c r="AC31">
        <f t="shared" ca="1" si="11"/>
        <v>0</v>
      </c>
      <c r="AD31">
        <f t="shared" ca="1" si="11"/>
        <v>0</v>
      </c>
      <c r="AE31">
        <f t="shared" ca="1" si="11"/>
        <v>0</v>
      </c>
      <c r="AF31">
        <f t="shared" ca="1" si="11"/>
        <v>0</v>
      </c>
      <c r="AG31">
        <f t="shared" ca="1" si="11"/>
        <v>0</v>
      </c>
      <c r="AI31" s="40"/>
    </row>
    <row r="32" spans="1:35">
      <c r="A32" s="41">
        <f t="shared" ca="1" si="12"/>
        <v>0</v>
      </c>
      <c r="B32" s="42"/>
      <c r="C32" s="30">
        <f t="shared" ca="1" si="1"/>
        <v>0</v>
      </c>
      <c r="D32" s="30" t="str">
        <f>'Country performance'!B28</f>
        <v>EPI Protected Area Representativeness Index (2024)</v>
      </c>
      <c r="E32" s="41" t="e" cm="1">
        <f t="array" aca="1" ref="E32" ca="1">E$4*INDEX(INDIRECT("country"&amp;"["&amp;E$3&amp; "]"),'Country performance'!$A70)</f>
        <v>#REF!</v>
      </c>
      <c r="F32" s="41" t="e" cm="1">
        <f t="array" aca="1" ref="F32" ca="1">F$4*INDEX(INDIRECT("country"&amp;"["&amp;F$3&amp; "]"),'Country performance'!$A70)</f>
        <v>#REF!</v>
      </c>
      <c r="G32" s="41" t="e" cm="1">
        <f t="array" aca="1" ref="G32" ca="1">G$4*INDEX(INDIRECT("country"&amp;"["&amp;G$3&amp; "]"),'Country performance'!$A70)</f>
        <v>#REF!</v>
      </c>
      <c r="H32" s="41" t="e" cm="1">
        <f t="array" aca="1" ref="H32" ca="1">H$4*INDEX(INDIRECT("country"&amp;"["&amp;H$3&amp; "]"),'Country performance'!$A70)</f>
        <v>#REF!</v>
      </c>
      <c r="I32" s="41" t="e" cm="1">
        <f t="array" aca="1" ref="I32" ca="1">I$4*INDEX(INDIRECT("country"&amp;"["&amp;I$3&amp; "]"),'Country performance'!$A70)</f>
        <v>#REF!</v>
      </c>
      <c r="J32" s="41" t="e" cm="1">
        <f t="array" aca="1" ref="J32" ca="1">J$4*INDEX(INDIRECT("country"&amp;"["&amp;J$3&amp; "]"),'Country performance'!$A70)</f>
        <v>#REF!</v>
      </c>
      <c r="K32" s="41" t="e" cm="1">
        <f t="array" aca="1" ref="K32" ca="1">K$4*INDEX(INDIRECT("country"&amp;"["&amp;K$3&amp; "]"),'Country performance'!$A70)</f>
        <v>#REF!</v>
      </c>
      <c r="L32" s="41" t="e" cm="1">
        <f t="array" aca="1" ref="L32" ca="1">L$4*INDEX(INDIRECT("country"&amp;"["&amp;L$3&amp; "]"),'Country performance'!$A70)</f>
        <v>#REF!</v>
      </c>
      <c r="M32" s="41" t="e" cm="1">
        <f t="array" aca="1" ref="M32" ca="1">M$4*INDEX(INDIRECT("country"&amp;"["&amp;M$3&amp; "]"),'Country performance'!$A70)</f>
        <v>#REF!</v>
      </c>
      <c r="N32" s="41" t="e" cm="1">
        <f t="array" aca="1" ref="N32" ca="1">N$4*INDEX(INDIRECT("country"&amp;"["&amp;N$3&amp; "]"),'Country performance'!$A70)</f>
        <v>#REF!</v>
      </c>
      <c r="O32" s="41" t="e" cm="1">
        <f t="array" aca="1" ref="O32" ca="1">O$4*INDEX(INDIRECT("country"&amp;"["&amp;O$3&amp; "]"),'Country performance'!$A70)</f>
        <v>#REF!</v>
      </c>
      <c r="P32" s="41" t="e" cm="1">
        <f t="array" aca="1" ref="P32" ca="1">P$4*INDEX(INDIRECT("country"&amp;"["&amp;P$3&amp; "]"),'Country performance'!$A70)</f>
        <v>#REF!</v>
      </c>
      <c r="Q32" s="41" t="e" cm="1">
        <f t="array" aca="1" ref="Q32" ca="1">Q$4*INDEX(INDIRECT("country"&amp;"["&amp;Q$3&amp; "]"),'Country performance'!$A70)</f>
        <v>#REF!</v>
      </c>
      <c r="R32" t="s">
        <v>662</v>
      </c>
      <c r="S32" s="36">
        <f t="shared" ca="1" si="9"/>
        <v>0</v>
      </c>
      <c r="T32" s="43">
        <f t="shared" ca="1" si="7"/>
        <v>0</v>
      </c>
      <c r="U32">
        <f t="shared" ca="1" si="11"/>
        <v>0</v>
      </c>
      <c r="V32">
        <f t="shared" ca="1" si="11"/>
        <v>0</v>
      </c>
      <c r="W32">
        <f t="shared" ca="1" si="11"/>
        <v>0</v>
      </c>
      <c r="X32">
        <f t="shared" ca="1" si="11"/>
        <v>0</v>
      </c>
      <c r="Y32">
        <f t="shared" ca="1" si="11"/>
        <v>0</v>
      </c>
      <c r="Z32">
        <f t="shared" ca="1" si="11"/>
        <v>0</v>
      </c>
      <c r="AA32">
        <f t="shared" ca="1" si="11"/>
        <v>0</v>
      </c>
      <c r="AB32">
        <f t="shared" ca="1" si="11"/>
        <v>0</v>
      </c>
      <c r="AC32">
        <f t="shared" ca="1" si="11"/>
        <v>0</v>
      </c>
      <c r="AD32">
        <f t="shared" ca="1" si="11"/>
        <v>0</v>
      </c>
      <c r="AE32">
        <f t="shared" ca="1" si="11"/>
        <v>0</v>
      </c>
      <c r="AF32">
        <f t="shared" ca="1" si="11"/>
        <v>0</v>
      </c>
      <c r="AG32">
        <f t="shared" ca="1" si="11"/>
        <v>0</v>
      </c>
      <c r="AI32" s="40"/>
    </row>
    <row r="33" spans="1:35">
      <c r="A33" s="41">
        <f t="shared" ca="1" si="12"/>
        <v>0</v>
      </c>
      <c r="B33" s="42"/>
      <c r="C33" s="30">
        <f t="shared" ca="1" si="1"/>
        <v>0</v>
      </c>
      <c r="D33" s="30" t="str">
        <f>'Country performance'!B29</f>
        <v>EPI Marine Protected Areas (2024)</v>
      </c>
      <c r="E33" s="41" t="e" cm="1">
        <f t="array" aca="1" ref="E33" ca="1">E$4*INDEX(INDIRECT("country"&amp;"["&amp;E$3&amp; "]"),'Country performance'!$A71)</f>
        <v>#REF!</v>
      </c>
      <c r="F33" s="41" t="e" cm="1">
        <f t="array" aca="1" ref="F33" ca="1">F$4*INDEX(INDIRECT("country"&amp;"["&amp;F$3&amp; "]"),'Country performance'!$A71)</f>
        <v>#REF!</v>
      </c>
      <c r="G33" s="41" t="e" cm="1">
        <f t="array" aca="1" ref="G33" ca="1">G$4*INDEX(INDIRECT("country"&amp;"["&amp;G$3&amp; "]"),'Country performance'!$A71)</f>
        <v>#REF!</v>
      </c>
      <c r="H33" s="41" t="e" cm="1">
        <f t="array" aca="1" ref="H33" ca="1">H$4*INDEX(INDIRECT("country"&amp;"["&amp;H$3&amp; "]"),'Country performance'!$A71)</f>
        <v>#REF!</v>
      </c>
      <c r="I33" s="41" t="e" cm="1">
        <f t="array" aca="1" ref="I33" ca="1">I$4*INDEX(INDIRECT("country"&amp;"["&amp;I$3&amp; "]"),'Country performance'!$A71)</f>
        <v>#REF!</v>
      </c>
      <c r="J33" s="41" t="e" cm="1">
        <f t="array" aca="1" ref="J33" ca="1">J$4*INDEX(INDIRECT("country"&amp;"["&amp;J$3&amp; "]"),'Country performance'!$A71)</f>
        <v>#REF!</v>
      </c>
      <c r="K33" s="41" t="e" cm="1">
        <f t="array" aca="1" ref="K33" ca="1">K$4*INDEX(INDIRECT("country"&amp;"["&amp;K$3&amp; "]"),'Country performance'!$A71)</f>
        <v>#REF!</v>
      </c>
      <c r="L33" s="41" t="e" cm="1">
        <f t="array" aca="1" ref="L33" ca="1">L$4*INDEX(INDIRECT("country"&amp;"["&amp;L$3&amp; "]"),'Country performance'!$A71)</f>
        <v>#REF!</v>
      </c>
      <c r="M33" s="41" t="e" cm="1">
        <f t="array" aca="1" ref="M33" ca="1">M$4*INDEX(INDIRECT("country"&amp;"["&amp;M$3&amp; "]"),'Country performance'!$A71)</f>
        <v>#REF!</v>
      </c>
      <c r="N33" s="41" t="e" cm="1">
        <f t="array" aca="1" ref="N33" ca="1">N$4*INDEX(INDIRECT("country"&amp;"["&amp;N$3&amp; "]"),'Country performance'!$A71)</f>
        <v>#REF!</v>
      </c>
      <c r="O33" s="41" t="e" cm="1">
        <f t="array" aca="1" ref="O33" ca="1">O$4*INDEX(INDIRECT("country"&amp;"["&amp;O$3&amp; "]"),'Country performance'!$A71)</f>
        <v>#REF!</v>
      </c>
      <c r="P33" s="41" t="e" cm="1">
        <f t="array" aca="1" ref="P33" ca="1">P$4*INDEX(INDIRECT("country"&amp;"["&amp;P$3&amp; "]"),'Country performance'!$A71)</f>
        <v>#REF!</v>
      </c>
      <c r="Q33" s="41" t="e" cm="1">
        <f t="array" aca="1" ref="Q33" ca="1">Q$4*INDEX(INDIRECT("country"&amp;"["&amp;Q$3&amp; "]"),'Country performance'!$A71)</f>
        <v>#REF!</v>
      </c>
      <c r="R33" t="s">
        <v>662</v>
      </c>
      <c r="S33" s="36">
        <f t="shared" ca="1" si="9"/>
        <v>0</v>
      </c>
      <c r="T33" s="43">
        <f t="shared" ca="1" si="7"/>
        <v>0</v>
      </c>
      <c r="U33">
        <f t="shared" ca="1" si="11"/>
        <v>0</v>
      </c>
      <c r="V33">
        <f t="shared" ca="1" si="11"/>
        <v>0</v>
      </c>
      <c r="W33">
        <f t="shared" ca="1" si="11"/>
        <v>0</v>
      </c>
      <c r="X33">
        <f t="shared" ca="1" si="11"/>
        <v>0</v>
      </c>
      <c r="Y33">
        <f t="shared" ca="1" si="11"/>
        <v>0</v>
      </c>
      <c r="Z33">
        <f t="shared" ca="1" si="11"/>
        <v>0</v>
      </c>
      <c r="AA33">
        <f t="shared" ca="1" si="11"/>
        <v>0</v>
      </c>
      <c r="AB33">
        <f t="shared" ca="1" si="11"/>
        <v>0</v>
      </c>
      <c r="AC33">
        <f t="shared" ca="1" si="11"/>
        <v>0</v>
      </c>
      <c r="AD33">
        <f t="shared" ca="1" si="11"/>
        <v>0</v>
      </c>
      <c r="AE33">
        <f t="shared" ca="1" si="11"/>
        <v>0</v>
      </c>
      <c r="AF33">
        <f t="shared" ca="1" si="11"/>
        <v>0</v>
      </c>
      <c r="AG33">
        <f t="shared" ca="1" si="11"/>
        <v>0</v>
      </c>
      <c r="AI33" s="40"/>
    </row>
    <row r="34" spans="1:35">
      <c r="A34" s="41">
        <f t="shared" ca="1" si="12"/>
        <v>0</v>
      </c>
      <c r="B34" s="42"/>
      <c r="C34" s="30">
        <f t="shared" ca="1" si="1"/>
        <v>0</v>
      </c>
      <c r="D34" s="30" t="str">
        <f>'Country performance'!B30</f>
        <v>EPI Terrestrial Protected Areas (2024)</v>
      </c>
      <c r="E34" s="41" t="e" cm="1">
        <f t="array" aca="1" ref="E34" ca="1">E$4*INDEX(INDIRECT("country"&amp;"["&amp;E$3&amp; "]"),'Country performance'!$A72)</f>
        <v>#REF!</v>
      </c>
      <c r="F34" s="41" t="e" cm="1">
        <f t="array" aca="1" ref="F34" ca="1">F$4*INDEX(INDIRECT("country"&amp;"["&amp;F$3&amp; "]"),'Country performance'!$A72)</f>
        <v>#REF!</v>
      </c>
      <c r="G34" s="41" t="e" cm="1">
        <f t="array" aca="1" ref="G34" ca="1">G$4*INDEX(INDIRECT("country"&amp;"["&amp;G$3&amp; "]"),'Country performance'!$A72)</f>
        <v>#REF!</v>
      </c>
      <c r="H34" s="41" t="e" cm="1">
        <f t="array" aca="1" ref="H34" ca="1">H$4*INDEX(INDIRECT("country"&amp;"["&amp;H$3&amp; "]"),'Country performance'!$A72)</f>
        <v>#REF!</v>
      </c>
      <c r="I34" s="41" t="e" cm="1">
        <f t="array" aca="1" ref="I34" ca="1">I$4*INDEX(INDIRECT("country"&amp;"["&amp;I$3&amp; "]"),'Country performance'!$A72)</f>
        <v>#REF!</v>
      </c>
      <c r="J34" s="41" t="e" cm="1">
        <f t="array" aca="1" ref="J34" ca="1">J$4*INDEX(INDIRECT("country"&amp;"["&amp;J$3&amp; "]"),'Country performance'!$A72)</f>
        <v>#REF!</v>
      </c>
      <c r="K34" s="41" t="e" cm="1">
        <f t="array" aca="1" ref="K34" ca="1">K$4*INDEX(INDIRECT("country"&amp;"["&amp;K$3&amp; "]"),'Country performance'!$A72)</f>
        <v>#REF!</v>
      </c>
      <c r="L34" s="41" t="e" cm="1">
        <f t="array" aca="1" ref="L34" ca="1">L$4*INDEX(INDIRECT("country"&amp;"["&amp;L$3&amp; "]"),'Country performance'!$A72)</f>
        <v>#REF!</v>
      </c>
      <c r="M34" s="41" t="e" cm="1">
        <f t="array" aca="1" ref="M34" ca="1">M$4*INDEX(INDIRECT("country"&amp;"["&amp;M$3&amp; "]"),'Country performance'!$A72)</f>
        <v>#REF!</v>
      </c>
      <c r="N34" s="41" t="e" cm="1">
        <f t="array" aca="1" ref="N34" ca="1">N$4*INDEX(INDIRECT("country"&amp;"["&amp;N$3&amp; "]"),'Country performance'!$A72)</f>
        <v>#REF!</v>
      </c>
      <c r="O34" s="41" t="e" cm="1">
        <f t="array" aca="1" ref="O34" ca="1">O$4*INDEX(INDIRECT("country"&amp;"["&amp;O$3&amp; "]"),'Country performance'!$A72)</f>
        <v>#REF!</v>
      </c>
      <c r="P34" s="41" t="e" cm="1">
        <f t="array" aca="1" ref="P34" ca="1">P$4*INDEX(INDIRECT("country"&amp;"["&amp;P$3&amp; "]"),'Country performance'!$A72)</f>
        <v>#REF!</v>
      </c>
      <c r="Q34" s="41" t="e" cm="1">
        <f t="array" aca="1" ref="Q34" ca="1">Q$4*INDEX(INDIRECT("country"&amp;"["&amp;Q$3&amp; "]"),'Country performance'!$A72)</f>
        <v>#REF!</v>
      </c>
      <c r="R34" t="s">
        <v>662</v>
      </c>
      <c r="S34" s="36">
        <f t="shared" ca="1" si="9"/>
        <v>0</v>
      </c>
      <c r="T34" s="43">
        <f t="shared" ca="1" si="7"/>
        <v>0</v>
      </c>
      <c r="U34">
        <f t="shared" ca="1" si="11"/>
        <v>0</v>
      </c>
      <c r="V34">
        <f t="shared" ca="1" si="11"/>
        <v>0</v>
      </c>
      <c r="W34">
        <f t="shared" ca="1" si="11"/>
        <v>0</v>
      </c>
      <c r="X34">
        <f t="shared" ca="1" si="11"/>
        <v>0</v>
      </c>
      <c r="Y34">
        <f t="shared" ca="1" si="11"/>
        <v>0</v>
      </c>
      <c r="Z34">
        <f t="shared" ca="1" si="11"/>
        <v>0</v>
      </c>
      <c r="AA34">
        <f t="shared" ca="1" si="11"/>
        <v>0</v>
      </c>
      <c r="AB34">
        <f t="shared" ca="1" si="11"/>
        <v>0</v>
      </c>
      <c r="AC34">
        <f t="shared" ca="1" si="11"/>
        <v>0</v>
      </c>
      <c r="AD34">
        <f t="shared" ca="1" si="11"/>
        <v>0</v>
      </c>
      <c r="AE34">
        <f t="shared" ca="1" si="11"/>
        <v>0</v>
      </c>
      <c r="AF34">
        <f t="shared" ca="1" si="11"/>
        <v>0</v>
      </c>
      <c r="AG34">
        <f t="shared" ca="1" si="11"/>
        <v>0</v>
      </c>
      <c r="AI34" s="40"/>
    </row>
    <row r="35" spans="1:35">
      <c r="A35" s="41">
        <f t="shared" ca="1" si="12"/>
        <v>0</v>
      </c>
      <c r="B35" s="42"/>
      <c r="C35" s="30">
        <f t="shared" ca="1" si="1"/>
        <v>0</v>
      </c>
      <c r="D35" s="30" t="str">
        <f>'Country performance'!B31</f>
        <v>Forced labour per country per sector (SHDB)</v>
      </c>
      <c r="E35" s="41" t="e" cm="1">
        <f t="array" aca="1" ref="E35" ca="1">E$4*INDEX(INDIRECT("country"&amp;"["&amp;E$3&amp; "]"),'Country performance'!$A73)</f>
        <v>#REF!</v>
      </c>
      <c r="F35" s="41" t="e" cm="1">
        <f t="array" aca="1" ref="F35" ca="1">F$4*INDEX(INDIRECT("country"&amp;"["&amp;F$3&amp; "]"),'Country performance'!$A73)</f>
        <v>#REF!</v>
      </c>
      <c r="G35" s="41" t="e" cm="1">
        <f t="array" aca="1" ref="G35" ca="1">G$4*INDEX(INDIRECT("country"&amp;"["&amp;G$3&amp; "]"),'Country performance'!$A73)</f>
        <v>#REF!</v>
      </c>
      <c r="H35" s="41" t="e" cm="1">
        <f t="array" aca="1" ref="H35" ca="1">H$4*INDEX(INDIRECT("country"&amp;"["&amp;H$3&amp; "]"),'Country performance'!$A73)</f>
        <v>#REF!</v>
      </c>
      <c r="I35" s="41" t="e" cm="1">
        <f t="array" aca="1" ref="I35" ca="1">I$4*INDEX(INDIRECT("country"&amp;"["&amp;I$3&amp; "]"),'Country performance'!$A73)</f>
        <v>#REF!</v>
      </c>
      <c r="J35" s="41" t="e" cm="1">
        <f t="array" aca="1" ref="J35" ca="1">J$4*INDEX(INDIRECT("country"&amp;"["&amp;J$3&amp; "]"),'Country performance'!$A73)</f>
        <v>#REF!</v>
      </c>
      <c r="K35" s="41" t="e" cm="1">
        <f t="array" aca="1" ref="K35" ca="1">K$4*INDEX(INDIRECT("country"&amp;"["&amp;K$3&amp; "]"),'Country performance'!$A73)</f>
        <v>#REF!</v>
      </c>
      <c r="L35" s="41" t="e" cm="1">
        <f t="array" aca="1" ref="L35" ca="1">L$4*INDEX(INDIRECT("country"&amp;"["&amp;L$3&amp; "]"),'Country performance'!$A73)</f>
        <v>#REF!</v>
      </c>
      <c r="M35" s="41" t="e" cm="1">
        <f t="array" aca="1" ref="M35" ca="1">M$4*INDEX(INDIRECT("country"&amp;"["&amp;M$3&amp; "]"),'Country performance'!$A73)</f>
        <v>#REF!</v>
      </c>
      <c r="N35" s="41" t="e" cm="1">
        <f t="array" aca="1" ref="N35" ca="1">N$4*INDEX(INDIRECT("country"&amp;"["&amp;N$3&amp; "]"),'Country performance'!$A73)</f>
        <v>#REF!</v>
      </c>
      <c r="O35" s="41" t="e" cm="1">
        <f t="array" aca="1" ref="O35" ca="1">O$4*INDEX(INDIRECT("country"&amp;"["&amp;O$3&amp; "]"),'Country performance'!$A73)</f>
        <v>#REF!</v>
      </c>
      <c r="P35" s="41" t="e" cm="1">
        <f t="array" aca="1" ref="P35" ca="1">P$4*INDEX(INDIRECT("country"&amp;"["&amp;P$3&amp; "]"),'Country performance'!$A73)</f>
        <v>#REF!</v>
      </c>
      <c r="Q35" s="41" t="e" cm="1">
        <f t="array" aca="1" ref="Q35" ca="1">Q$4*INDEX(INDIRECT("country"&amp;"["&amp;Q$3&amp; "]"),'Country performance'!$A73)</f>
        <v>#REF!</v>
      </c>
      <c r="R35" t="s">
        <v>662</v>
      </c>
      <c r="S35" s="36">
        <f t="shared" ca="1" si="9"/>
        <v>0</v>
      </c>
      <c r="T35" s="43">
        <f t="shared" ca="1" si="7"/>
        <v>0</v>
      </c>
      <c r="U35">
        <f t="shared" ca="1" si="11"/>
        <v>0</v>
      </c>
      <c r="V35">
        <f t="shared" ca="1" si="11"/>
        <v>0</v>
      </c>
      <c r="W35">
        <f t="shared" ca="1" si="11"/>
        <v>0</v>
      </c>
      <c r="X35">
        <f t="shared" ca="1" si="11"/>
        <v>0</v>
      </c>
      <c r="Y35">
        <f t="shared" ca="1" si="11"/>
        <v>0</v>
      </c>
      <c r="Z35">
        <f t="shared" ca="1" si="11"/>
        <v>0</v>
      </c>
      <c r="AA35">
        <f t="shared" ca="1" si="11"/>
        <v>0</v>
      </c>
      <c r="AB35">
        <f t="shared" ca="1" si="11"/>
        <v>0</v>
      </c>
      <c r="AC35">
        <f t="shared" ca="1" si="11"/>
        <v>0</v>
      </c>
      <c r="AD35">
        <f t="shared" ca="1" si="11"/>
        <v>0</v>
      </c>
      <c r="AE35">
        <f t="shared" ca="1" si="11"/>
        <v>0</v>
      </c>
      <c r="AF35">
        <f t="shared" ca="1" si="11"/>
        <v>0</v>
      </c>
      <c r="AG35">
        <f t="shared" ca="1" si="11"/>
        <v>0</v>
      </c>
      <c r="AI35" s="40"/>
    </row>
    <row r="36" spans="1:35">
      <c r="A36" s="41">
        <f t="shared" ca="1" si="12"/>
        <v>0</v>
      </c>
      <c r="B36" s="42"/>
      <c r="C36" s="30">
        <f t="shared" ca="1" si="1"/>
        <v>0</v>
      </c>
      <c r="D36" s="30" t="str">
        <f>'Country performance'!B32</f>
        <v>High conflict zones per country per sector (SHDB)</v>
      </c>
      <c r="E36" s="41" t="e" cm="1">
        <f t="array" aca="1" ref="E36" ca="1">E$4*INDEX(INDIRECT("country"&amp;"["&amp;E$3&amp; "]"),'Country performance'!$A74)</f>
        <v>#REF!</v>
      </c>
      <c r="F36" s="41" t="e" cm="1">
        <f t="array" aca="1" ref="F36" ca="1">F$4*INDEX(INDIRECT("country"&amp;"["&amp;F$3&amp; "]"),'Country performance'!$A74)</f>
        <v>#REF!</v>
      </c>
      <c r="G36" s="41" t="e" cm="1">
        <f t="array" aca="1" ref="G36" ca="1">G$4*INDEX(INDIRECT("country"&amp;"["&amp;G$3&amp; "]"),'Country performance'!$A74)</f>
        <v>#REF!</v>
      </c>
      <c r="H36" s="41" t="e" cm="1">
        <f t="array" aca="1" ref="H36" ca="1">H$4*INDEX(INDIRECT("country"&amp;"["&amp;H$3&amp; "]"),'Country performance'!$A74)</f>
        <v>#REF!</v>
      </c>
      <c r="I36" s="41" t="e" cm="1">
        <f t="array" aca="1" ref="I36" ca="1">I$4*INDEX(INDIRECT("country"&amp;"["&amp;I$3&amp; "]"),'Country performance'!$A74)</f>
        <v>#REF!</v>
      </c>
      <c r="J36" s="41" t="e" cm="1">
        <f t="array" aca="1" ref="J36" ca="1">J$4*INDEX(INDIRECT("country"&amp;"["&amp;J$3&amp; "]"),'Country performance'!$A74)</f>
        <v>#REF!</v>
      </c>
      <c r="K36" s="41" t="e" cm="1">
        <f t="array" aca="1" ref="K36" ca="1">K$4*INDEX(INDIRECT("country"&amp;"["&amp;K$3&amp; "]"),'Country performance'!$A74)</f>
        <v>#REF!</v>
      </c>
      <c r="L36" s="41" t="e" cm="1">
        <f t="array" aca="1" ref="L36" ca="1">L$4*INDEX(INDIRECT("country"&amp;"["&amp;L$3&amp; "]"),'Country performance'!$A74)</f>
        <v>#REF!</v>
      </c>
      <c r="M36" s="41" t="e" cm="1">
        <f t="array" aca="1" ref="M36" ca="1">M$4*INDEX(INDIRECT("country"&amp;"["&amp;M$3&amp; "]"),'Country performance'!$A74)</f>
        <v>#REF!</v>
      </c>
      <c r="N36" s="41" t="e" cm="1">
        <f t="array" aca="1" ref="N36" ca="1">N$4*INDEX(INDIRECT("country"&amp;"["&amp;N$3&amp; "]"),'Country performance'!$A74)</f>
        <v>#REF!</v>
      </c>
      <c r="O36" s="41" t="e" cm="1">
        <f t="array" aca="1" ref="O36" ca="1">O$4*INDEX(INDIRECT("country"&amp;"["&amp;O$3&amp; "]"),'Country performance'!$A74)</f>
        <v>#REF!</v>
      </c>
      <c r="P36" s="41" t="e" cm="1">
        <f t="array" aca="1" ref="P36" ca="1">P$4*INDEX(INDIRECT("country"&amp;"["&amp;P$3&amp; "]"),'Country performance'!$A74)</f>
        <v>#REF!</v>
      </c>
      <c r="Q36" s="41" t="e" cm="1">
        <f t="array" aca="1" ref="Q36" ca="1">Q$4*INDEX(INDIRECT("country"&amp;"["&amp;Q$3&amp; "]"),'Country performance'!$A74)</f>
        <v>#REF!</v>
      </c>
      <c r="R36" t="s">
        <v>662</v>
      </c>
      <c r="S36" s="36">
        <f t="shared" ca="1" si="9"/>
        <v>0</v>
      </c>
      <c r="T36" s="43">
        <f t="shared" ca="1" si="7"/>
        <v>0</v>
      </c>
      <c r="U36">
        <f t="shared" ca="1" si="11"/>
        <v>0</v>
      </c>
      <c r="V36">
        <f t="shared" ca="1" si="11"/>
        <v>0</v>
      </c>
      <c r="W36">
        <f t="shared" ca="1" si="11"/>
        <v>0</v>
      </c>
      <c r="X36">
        <f t="shared" ca="1" si="11"/>
        <v>0</v>
      </c>
      <c r="Y36">
        <f t="shared" ca="1" si="11"/>
        <v>0</v>
      </c>
      <c r="Z36">
        <f t="shared" ca="1" si="11"/>
        <v>0</v>
      </c>
      <c r="AA36">
        <f t="shared" ca="1" si="11"/>
        <v>0</v>
      </c>
      <c r="AB36">
        <f t="shared" ca="1" si="11"/>
        <v>0</v>
      </c>
      <c r="AC36">
        <f t="shared" ca="1" si="11"/>
        <v>0</v>
      </c>
      <c r="AD36">
        <f t="shared" ca="1" si="11"/>
        <v>0</v>
      </c>
      <c r="AE36">
        <f t="shared" ca="1" si="11"/>
        <v>0</v>
      </c>
      <c r="AF36">
        <f t="shared" ca="1" si="11"/>
        <v>0</v>
      </c>
      <c r="AG36">
        <f t="shared" ca="1" si="11"/>
        <v>0</v>
      </c>
      <c r="AI36" s="40"/>
    </row>
    <row r="37" spans="1:35">
      <c r="A37" s="41">
        <f t="shared" ca="1" si="12"/>
        <v>0</v>
      </c>
      <c r="B37" s="42"/>
      <c r="C37" s="30">
        <f t="shared" ca="1" si="1"/>
        <v>0</v>
      </c>
      <c r="D37" s="30" t="str">
        <f>'Country performance'!B33</f>
        <v>Child labour per country per sector (SHDB) (2010-2019)</v>
      </c>
      <c r="E37" s="41" t="e" cm="1">
        <f t="array" aca="1" ref="E37" ca="1">E$4*INDEX(INDIRECT("country"&amp;"["&amp;E$3&amp; "]"),'Country performance'!$A75)</f>
        <v>#REF!</v>
      </c>
      <c r="F37" s="41" t="e" cm="1">
        <f t="array" aca="1" ref="F37" ca="1">F$4*INDEX(INDIRECT("country"&amp;"["&amp;F$3&amp; "]"),'Country performance'!$A75)</f>
        <v>#REF!</v>
      </c>
      <c r="G37" s="41" t="e" cm="1">
        <f t="array" aca="1" ref="G37" ca="1">G$4*INDEX(INDIRECT("country"&amp;"["&amp;G$3&amp; "]"),'Country performance'!$A75)</f>
        <v>#REF!</v>
      </c>
      <c r="H37" s="41" t="e" cm="1">
        <f t="array" aca="1" ref="H37" ca="1">H$4*INDEX(INDIRECT("country"&amp;"["&amp;H$3&amp; "]"),'Country performance'!$A75)</f>
        <v>#REF!</v>
      </c>
      <c r="I37" s="41" t="e" cm="1">
        <f t="array" aca="1" ref="I37" ca="1">I$4*INDEX(INDIRECT("country"&amp;"["&amp;I$3&amp; "]"),'Country performance'!$A75)</f>
        <v>#REF!</v>
      </c>
      <c r="J37" s="41" t="e" cm="1">
        <f t="array" aca="1" ref="J37" ca="1">J$4*INDEX(INDIRECT("country"&amp;"["&amp;J$3&amp; "]"),'Country performance'!$A75)</f>
        <v>#REF!</v>
      </c>
      <c r="K37" s="41" t="e" cm="1">
        <f t="array" aca="1" ref="K37" ca="1">K$4*INDEX(INDIRECT("country"&amp;"["&amp;K$3&amp; "]"),'Country performance'!$A75)</f>
        <v>#REF!</v>
      </c>
      <c r="L37" s="41" t="e" cm="1">
        <f t="array" aca="1" ref="L37" ca="1">L$4*INDEX(INDIRECT("country"&amp;"["&amp;L$3&amp; "]"),'Country performance'!$A75)</f>
        <v>#REF!</v>
      </c>
      <c r="M37" s="41" t="e" cm="1">
        <f t="array" aca="1" ref="M37" ca="1">M$4*INDEX(INDIRECT("country"&amp;"["&amp;M$3&amp; "]"),'Country performance'!$A75)</f>
        <v>#REF!</v>
      </c>
      <c r="N37" s="41" t="e" cm="1">
        <f t="array" aca="1" ref="N37" ca="1">N$4*INDEX(INDIRECT("country"&amp;"["&amp;N$3&amp; "]"),'Country performance'!$A75)</f>
        <v>#REF!</v>
      </c>
      <c r="O37" s="41" t="e" cm="1">
        <f t="array" aca="1" ref="O37" ca="1">O$4*INDEX(INDIRECT("country"&amp;"["&amp;O$3&amp; "]"),'Country performance'!$A75)</f>
        <v>#REF!</v>
      </c>
      <c r="P37" s="41" t="e" cm="1">
        <f t="array" aca="1" ref="P37" ca="1">P$4*INDEX(INDIRECT("country"&amp;"["&amp;P$3&amp; "]"),'Country performance'!$A75)</f>
        <v>#REF!</v>
      </c>
      <c r="Q37" s="41" t="e" cm="1">
        <f t="array" aca="1" ref="Q37" ca="1">Q$4*INDEX(INDIRECT("country"&amp;"["&amp;Q$3&amp; "]"),'Country performance'!$A75)</f>
        <v>#REF!</v>
      </c>
      <c r="R37" t="s">
        <v>662</v>
      </c>
      <c r="S37" s="36">
        <f t="shared" ca="1" si="9"/>
        <v>0</v>
      </c>
      <c r="T37" s="43">
        <f t="shared" ca="1" si="7"/>
        <v>0</v>
      </c>
      <c r="U37">
        <f t="shared" ca="1" si="11"/>
        <v>0</v>
      </c>
      <c r="V37">
        <f t="shared" ca="1" si="11"/>
        <v>0</v>
      </c>
      <c r="W37">
        <f t="shared" ca="1" si="11"/>
        <v>0</v>
      </c>
      <c r="X37">
        <f t="shared" ca="1" si="11"/>
        <v>0</v>
      </c>
      <c r="Y37">
        <f t="shared" ca="1" si="11"/>
        <v>0</v>
      </c>
      <c r="Z37">
        <f t="shared" ca="1" si="11"/>
        <v>0</v>
      </c>
      <c r="AA37">
        <f t="shared" ca="1" si="11"/>
        <v>0</v>
      </c>
      <c r="AB37">
        <f t="shared" ca="1" si="11"/>
        <v>0</v>
      </c>
      <c r="AC37">
        <f t="shared" ca="1" si="11"/>
        <v>0</v>
      </c>
      <c r="AD37">
        <f t="shared" ca="1" si="11"/>
        <v>0</v>
      </c>
      <c r="AE37">
        <f t="shared" ca="1" si="11"/>
        <v>0</v>
      </c>
      <c r="AF37">
        <f t="shared" ca="1" si="11"/>
        <v>0</v>
      </c>
      <c r="AG37">
        <f t="shared" ca="1" si="11"/>
        <v>0</v>
      </c>
      <c r="AI37" s="40"/>
    </row>
    <row r="38" spans="1:35">
      <c r="A38" s="41">
        <f t="shared" ca="1" si="12"/>
        <v>0</v>
      </c>
      <c r="B38" s="42"/>
      <c r="C38" s="30">
        <f t="shared" ca="1" si="1"/>
        <v>0</v>
      </c>
      <c r="D38" s="30" t="str">
        <f>'Country performance'!B34</f>
        <v>Food Security Index (FSI) (2022)</v>
      </c>
      <c r="E38" s="41" t="e" cm="1">
        <f t="array" aca="1" ref="E38" ca="1">E$4*INDEX(INDIRECT("country"&amp;"["&amp;E$3&amp; "]"),'Country performance'!$A76)</f>
        <v>#REF!</v>
      </c>
      <c r="F38" s="41" t="e" cm="1">
        <f t="array" aca="1" ref="F38" ca="1">F$4*INDEX(INDIRECT("country"&amp;"["&amp;F$3&amp; "]"),'Country performance'!$A76)</f>
        <v>#REF!</v>
      </c>
      <c r="G38" s="41" t="e" cm="1">
        <f t="array" aca="1" ref="G38" ca="1">G$4*INDEX(INDIRECT("country"&amp;"["&amp;G$3&amp; "]"),'Country performance'!$A76)</f>
        <v>#REF!</v>
      </c>
      <c r="H38" s="41" t="e" cm="1">
        <f t="array" aca="1" ref="H38" ca="1">H$4*INDEX(INDIRECT("country"&amp;"["&amp;H$3&amp; "]"),'Country performance'!$A76)</f>
        <v>#REF!</v>
      </c>
      <c r="I38" s="41" t="e" cm="1">
        <f t="array" aca="1" ref="I38" ca="1">I$4*INDEX(INDIRECT("country"&amp;"["&amp;I$3&amp; "]"),'Country performance'!$A76)</f>
        <v>#REF!</v>
      </c>
      <c r="J38" s="41" t="e" cm="1">
        <f t="array" aca="1" ref="J38" ca="1">J$4*INDEX(INDIRECT("country"&amp;"["&amp;J$3&amp; "]"),'Country performance'!$A76)</f>
        <v>#REF!</v>
      </c>
      <c r="K38" s="41" t="e" cm="1">
        <f t="array" aca="1" ref="K38" ca="1">K$4*INDEX(INDIRECT("country"&amp;"["&amp;K$3&amp; "]"),'Country performance'!$A76)</f>
        <v>#REF!</v>
      </c>
      <c r="L38" s="41" t="e" cm="1">
        <f t="array" aca="1" ref="L38" ca="1">L$4*INDEX(INDIRECT("country"&amp;"["&amp;L$3&amp; "]"),'Country performance'!$A76)</f>
        <v>#REF!</v>
      </c>
      <c r="M38" s="41" t="e" cm="1">
        <f t="array" aca="1" ref="M38" ca="1">M$4*INDEX(INDIRECT("country"&amp;"["&amp;M$3&amp; "]"),'Country performance'!$A76)</f>
        <v>#REF!</v>
      </c>
      <c r="N38" s="41" t="e" cm="1">
        <f t="array" aca="1" ref="N38" ca="1">N$4*INDEX(INDIRECT("country"&amp;"["&amp;N$3&amp; "]"),'Country performance'!$A76)</f>
        <v>#REF!</v>
      </c>
      <c r="O38" s="41" t="e" cm="1">
        <f t="array" aca="1" ref="O38" ca="1">O$4*INDEX(INDIRECT("country"&amp;"["&amp;O$3&amp; "]"),'Country performance'!$A76)</f>
        <v>#REF!</v>
      </c>
      <c r="P38" s="41" t="e" cm="1">
        <f t="array" aca="1" ref="P38" ca="1">P$4*INDEX(INDIRECT("country"&amp;"["&amp;P$3&amp; "]"),'Country performance'!$A76)</f>
        <v>#REF!</v>
      </c>
      <c r="Q38" s="41" t="e" cm="1">
        <f t="array" aca="1" ref="Q38" ca="1">Q$4*INDEX(INDIRECT("country"&amp;"["&amp;Q$3&amp; "]"),'Country performance'!$A76)</f>
        <v>#REF!</v>
      </c>
      <c r="R38" t="s">
        <v>662</v>
      </c>
      <c r="S38" s="36">
        <f t="shared" ca="1" si="9"/>
        <v>0</v>
      </c>
      <c r="T38" s="43">
        <f t="shared" ca="1" si="7"/>
        <v>0</v>
      </c>
      <c r="U38">
        <f t="shared" ca="1" si="11"/>
        <v>0</v>
      </c>
      <c r="V38">
        <f t="shared" ca="1" si="11"/>
        <v>0</v>
      </c>
      <c r="W38">
        <f t="shared" ca="1" si="11"/>
        <v>0</v>
      </c>
      <c r="X38">
        <f t="shared" ca="1" si="11"/>
        <v>0</v>
      </c>
      <c r="Y38">
        <f t="shared" ca="1" si="11"/>
        <v>0</v>
      </c>
      <c r="Z38">
        <f t="shared" ca="1" si="11"/>
        <v>0</v>
      </c>
      <c r="AA38">
        <f t="shared" ca="1" si="11"/>
        <v>0</v>
      </c>
      <c r="AB38">
        <f t="shared" ca="1" si="11"/>
        <v>0</v>
      </c>
      <c r="AC38">
        <f t="shared" ca="1" si="11"/>
        <v>0</v>
      </c>
      <c r="AD38">
        <f t="shared" ca="1" si="11"/>
        <v>0</v>
      </c>
      <c r="AE38">
        <f t="shared" ca="1" si="11"/>
        <v>0</v>
      </c>
      <c r="AF38">
        <f t="shared" ca="1" si="11"/>
        <v>0</v>
      </c>
      <c r="AG38">
        <f t="shared" ca="1" si="11"/>
        <v>0</v>
      </c>
      <c r="AI38" s="40"/>
    </row>
    <row r="39" spans="1:35">
      <c r="A39" s="41">
        <f t="shared" ca="1" si="12"/>
        <v>0</v>
      </c>
      <c r="B39" s="42"/>
      <c r="C39" s="30">
        <f t="shared" ca="1" si="1"/>
        <v>0</v>
      </c>
      <c r="D39" s="30" t="str">
        <f>'Country performance'!B35</f>
        <v>Disease outbreaks?</v>
      </c>
      <c r="E39" s="41" t="e" cm="1">
        <f t="array" aca="1" ref="E39" ca="1">E$4*INDEX(INDIRECT("country"&amp;"["&amp;E$3&amp; "]"),'Country performance'!$A77)</f>
        <v>#REF!</v>
      </c>
      <c r="F39" s="41" t="e" cm="1">
        <f t="array" aca="1" ref="F39" ca="1">F$4*INDEX(INDIRECT("country"&amp;"["&amp;F$3&amp; "]"),'Country performance'!$A77)</f>
        <v>#REF!</v>
      </c>
      <c r="G39" s="41" t="e" cm="1">
        <f t="array" aca="1" ref="G39" ca="1">G$4*INDEX(INDIRECT("country"&amp;"["&amp;G$3&amp; "]"),'Country performance'!$A77)</f>
        <v>#REF!</v>
      </c>
      <c r="H39" s="41" t="e" cm="1">
        <f t="array" aca="1" ref="H39" ca="1">H$4*INDEX(INDIRECT("country"&amp;"["&amp;H$3&amp; "]"),'Country performance'!$A77)</f>
        <v>#REF!</v>
      </c>
      <c r="I39" s="41" t="e" cm="1">
        <f t="array" aca="1" ref="I39" ca="1">I$4*INDEX(INDIRECT("country"&amp;"["&amp;I$3&amp; "]"),'Country performance'!$A77)</f>
        <v>#REF!</v>
      </c>
      <c r="J39" s="41" t="e" cm="1">
        <f t="array" aca="1" ref="J39" ca="1">J$4*INDEX(INDIRECT("country"&amp;"["&amp;J$3&amp; "]"),'Country performance'!$A77)</f>
        <v>#REF!</v>
      </c>
      <c r="K39" s="41" t="e" cm="1">
        <f t="array" aca="1" ref="K39" ca="1">K$4*INDEX(INDIRECT("country"&amp;"["&amp;K$3&amp; "]"),'Country performance'!$A77)</f>
        <v>#REF!</v>
      </c>
      <c r="L39" s="41" t="e" cm="1">
        <f t="array" aca="1" ref="L39" ca="1">L$4*INDEX(INDIRECT("country"&amp;"["&amp;L$3&amp; "]"),'Country performance'!$A77)</f>
        <v>#REF!</v>
      </c>
      <c r="M39" s="41" t="e" cm="1">
        <f t="array" aca="1" ref="M39" ca="1">M$4*INDEX(INDIRECT("country"&amp;"["&amp;M$3&amp; "]"),'Country performance'!$A77)</f>
        <v>#REF!</v>
      </c>
      <c r="N39" s="41" t="e" cm="1">
        <f t="array" aca="1" ref="N39" ca="1">N$4*INDEX(INDIRECT("country"&amp;"["&amp;N$3&amp; "]"),'Country performance'!$A77)</f>
        <v>#REF!</v>
      </c>
      <c r="O39" s="41" t="e" cm="1">
        <f t="array" aca="1" ref="O39" ca="1">O$4*INDEX(INDIRECT("country"&amp;"["&amp;O$3&amp; "]"),'Country performance'!$A77)</f>
        <v>#REF!</v>
      </c>
      <c r="P39" s="41" t="e" cm="1">
        <f t="array" aca="1" ref="P39" ca="1">P$4*INDEX(INDIRECT("country"&amp;"["&amp;P$3&amp; "]"),'Country performance'!$A77)</f>
        <v>#REF!</v>
      </c>
      <c r="Q39" s="41" t="e" cm="1">
        <f t="array" aca="1" ref="Q39" ca="1">Q$4*INDEX(INDIRECT("country"&amp;"["&amp;Q$3&amp; "]"),'Country performance'!$A77)</f>
        <v>#REF!</v>
      </c>
      <c r="R39" t="s">
        <v>662</v>
      </c>
      <c r="S39" s="36">
        <f t="shared" ca="1" si="9"/>
        <v>0</v>
      </c>
      <c r="T39" s="43">
        <f t="shared" ca="1" si="7"/>
        <v>0</v>
      </c>
      <c r="U39">
        <f t="shared" ca="1" si="11"/>
        <v>0</v>
      </c>
      <c r="V39">
        <f t="shared" ca="1" si="11"/>
        <v>0</v>
      </c>
      <c r="W39">
        <f t="shared" ca="1" si="11"/>
        <v>0</v>
      </c>
      <c r="X39">
        <f t="shared" ca="1" si="11"/>
        <v>0</v>
      </c>
      <c r="Y39">
        <f t="shared" ca="1" si="11"/>
        <v>0</v>
      </c>
      <c r="Z39">
        <f t="shared" ca="1" si="11"/>
        <v>0</v>
      </c>
      <c r="AA39">
        <f t="shared" ca="1" si="11"/>
        <v>0</v>
      </c>
      <c r="AB39">
        <f t="shared" ca="1" si="11"/>
        <v>0</v>
      </c>
      <c r="AC39">
        <f t="shared" ca="1" si="11"/>
        <v>0</v>
      </c>
      <c r="AD39">
        <f t="shared" ca="1" si="11"/>
        <v>0</v>
      </c>
      <c r="AE39">
        <f t="shared" ca="1" si="11"/>
        <v>0</v>
      </c>
      <c r="AF39">
        <f t="shared" ca="1" si="11"/>
        <v>0</v>
      </c>
      <c r="AG39">
        <f t="shared" ca="1" si="11"/>
        <v>0</v>
      </c>
      <c r="AI39" s="40"/>
    </row>
    <row r="40" spans="1:35">
      <c r="A40" s="41">
        <f t="shared" ca="1" si="12"/>
        <v>0</v>
      </c>
      <c r="B40" s="42"/>
      <c r="C40" s="30">
        <f t="shared" ca="1" si="1"/>
        <v>0</v>
      </c>
      <c r="D40" s="30" t="str">
        <f>'Country performance'!B36</f>
        <v>Land-use regulation?</v>
      </c>
      <c r="E40" s="41" t="e" cm="1">
        <f t="array" aca="1" ref="E40" ca="1">E$4*INDEX(INDIRECT("country"&amp;"["&amp;E$3&amp; "]"),'Country performance'!$A78)</f>
        <v>#REF!</v>
      </c>
      <c r="F40" s="41" t="e" cm="1">
        <f t="array" aca="1" ref="F40" ca="1">F$4*INDEX(INDIRECT("country"&amp;"["&amp;F$3&amp; "]"),'Country performance'!$A78)</f>
        <v>#REF!</v>
      </c>
      <c r="G40" s="41" t="e" cm="1">
        <f t="array" aca="1" ref="G40" ca="1">G$4*INDEX(INDIRECT("country"&amp;"["&amp;G$3&amp; "]"),'Country performance'!$A78)</f>
        <v>#REF!</v>
      </c>
      <c r="H40" s="41" t="e" cm="1">
        <f t="array" aca="1" ref="H40" ca="1">H$4*INDEX(INDIRECT("country"&amp;"["&amp;H$3&amp; "]"),'Country performance'!$A78)</f>
        <v>#REF!</v>
      </c>
      <c r="I40" s="41" t="e" cm="1">
        <f t="array" aca="1" ref="I40" ca="1">I$4*INDEX(INDIRECT("country"&amp;"["&amp;I$3&amp; "]"),'Country performance'!$A78)</f>
        <v>#REF!</v>
      </c>
      <c r="J40" s="41" t="e" cm="1">
        <f t="array" aca="1" ref="J40" ca="1">J$4*INDEX(INDIRECT("country"&amp;"["&amp;J$3&amp; "]"),'Country performance'!$A78)</f>
        <v>#REF!</v>
      </c>
      <c r="K40" s="41" t="e" cm="1">
        <f t="array" aca="1" ref="K40" ca="1">K$4*INDEX(INDIRECT("country"&amp;"["&amp;K$3&amp; "]"),'Country performance'!$A78)</f>
        <v>#REF!</v>
      </c>
      <c r="L40" s="41" t="e" cm="1">
        <f t="array" aca="1" ref="L40" ca="1">L$4*INDEX(INDIRECT("country"&amp;"["&amp;L$3&amp; "]"),'Country performance'!$A78)</f>
        <v>#REF!</v>
      </c>
      <c r="M40" s="41" t="e" cm="1">
        <f t="array" aca="1" ref="M40" ca="1">M$4*INDEX(INDIRECT("country"&amp;"["&amp;M$3&amp; "]"),'Country performance'!$A78)</f>
        <v>#REF!</v>
      </c>
      <c r="N40" s="41" t="e" cm="1">
        <f t="array" aca="1" ref="N40" ca="1">N$4*INDEX(INDIRECT("country"&amp;"["&amp;N$3&amp; "]"),'Country performance'!$A78)</f>
        <v>#REF!</v>
      </c>
      <c r="O40" s="41" t="e" cm="1">
        <f t="array" aca="1" ref="O40" ca="1">O$4*INDEX(INDIRECT("country"&amp;"["&amp;O$3&amp; "]"),'Country performance'!$A78)</f>
        <v>#REF!</v>
      </c>
      <c r="P40" s="41" t="e" cm="1">
        <f t="array" aca="1" ref="P40" ca="1">P$4*INDEX(INDIRECT("country"&amp;"["&amp;P$3&amp; "]"),'Country performance'!$A78)</f>
        <v>#REF!</v>
      </c>
      <c r="Q40" s="41" t="e" cm="1">
        <f t="array" aca="1" ref="Q40" ca="1">Q$4*INDEX(INDIRECT("country"&amp;"["&amp;Q$3&amp; "]"),'Country performance'!$A78)</f>
        <v>#REF!</v>
      </c>
      <c r="R40" t="s">
        <v>662</v>
      </c>
      <c r="S40" s="36">
        <f t="shared" ca="1" si="9"/>
        <v>0</v>
      </c>
      <c r="T40" s="43">
        <f t="shared" ca="1" si="7"/>
        <v>0</v>
      </c>
      <c r="U40">
        <f t="shared" ca="1" si="11"/>
        <v>0</v>
      </c>
      <c r="V40">
        <f t="shared" ca="1" si="11"/>
        <v>0</v>
      </c>
      <c r="W40">
        <f t="shared" ca="1" si="11"/>
        <v>0</v>
      </c>
      <c r="X40">
        <f t="shared" ca="1" si="11"/>
        <v>0</v>
      </c>
      <c r="Y40">
        <f t="shared" ca="1" si="11"/>
        <v>0</v>
      </c>
      <c r="Z40">
        <f t="shared" ca="1" si="11"/>
        <v>0</v>
      </c>
      <c r="AA40">
        <f t="shared" ca="1" si="11"/>
        <v>0</v>
      </c>
      <c r="AB40">
        <f t="shared" ca="1" si="11"/>
        <v>0</v>
      </c>
      <c r="AC40">
        <f t="shared" ca="1" si="11"/>
        <v>0</v>
      </c>
      <c r="AD40">
        <f t="shared" ca="1" si="11"/>
        <v>0</v>
      </c>
      <c r="AE40">
        <f t="shared" ca="1" si="11"/>
        <v>0</v>
      </c>
      <c r="AF40">
        <f t="shared" ca="1" si="11"/>
        <v>0</v>
      </c>
      <c r="AG40">
        <f t="shared" ca="1" si="11"/>
        <v>0</v>
      </c>
      <c r="AI40" s="40"/>
    </row>
    <row r="41" spans="1:35">
      <c r="A41" s="41">
        <f t="shared" ca="1" si="12"/>
        <v>0</v>
      </c>
      <c r="B41" s="42"/>
      <c r="C41" s="30">
        <f t="shared" ca="1" si="1"/>
        <v>0</v>
      </c>
      <c r="D41" s="30">
        <f>'Country performance'!B37</f>
        <v>0</v>
      </c>
      <c r="E41" s="41" t="e" cm="1">
        <f t="array" aca="1" ref="E41" ca="1">E$4*INDEX(INDIRECT("country"&amp;"["&amp;E$3&amp; "]"),'Country performance'!$A79)</f>
        <v>#REF!</v>
      </c>
      <c r="F41" s="41" t="e" cm="1">
        <f t="array" aca="1" ref="F41" ca="1">F$4*INDEX(INDIRECT("country"&amp;"["&amp;F$3&amp; "]"),'Country performance'!$A79)</f>
        <v>#REF!</v>
      </c>
      <c r="G41" s="41" t="e" cm="1">
        <f t="array" aca="1" ref="G41" ca="1">G$4*INDEX(INDIRECT("country"&amp;"["&amp;G$3&amp; "]"),'Country performance'!$A79)</f>
        <v>#REF!</v>
      </c>
      <c r="H41" s="41" t="e" cm="1">
        <f t="array" aca="1" ref="H41" ca="1">H$4*INDEX(INDIRECT("country"&amp;"["&amp;H$3&amp; "]"),'Country performance'!$A79)</f>
        <v>#REF!</v>
      </c>
      <c r="I41" s="41" t="e" cm="1">
        <f t="array" aca="1" ref="I41" ca="1">I$4*INDEX(INDIRECT("country"&amp;"["&amp;I$3&amp; "]"),'Country performance'!$A79)</f>
        <v>#REF!</v>
      </c>
      <c r="J41" s="41" t="e" cm="1">
        <f t="array" aca="1" ref="J41" ca="1">J$4*INDEX(INDIRECT("country"&amp;"["&amp;J$3&amp; "]"),'Country performance'!$A79)</f>
        <v>#REF!</v>
      </c>
      <c r="K41" s="41" t="e" cm="1">
        <f t="array" aca="1" ref="K41" ca="1">K$4*INDEX(INDIRECT("country"&amp;"["&amp;K$3&amp; "]"),'Country performance'!$A79)</f>
        <v>#REF!</v>
      </c>
      <c r="L41" s="41" t="e" cm="1">
        <f t="array" aca="1" ref="L41" ca="1">L$4*INDEX(INDIRECT("country"&amp;"["&amp;L$3&amp; "]"),'Country performance'!$A79)</f>
        <v>#REF!</v>
      </c>
      <c r="M41" s="41" t="e" cm="1">
        <f t="array" aca="1" ref="M41" ca="1">M$4*INDEX(INDIRECT("country"&amp;"["&amp;M$3&amp; "]"),'Country performance'!$A79)</f>
        <v>#REF!</v>
      </c>
      <c r="N41" s="41" t="e" cm="1">
        <f t="array" aca="1" ref="N41" ca="1">N$4*INDEX(INDIRECT("country"&amp;"["&amp;N$3&amp; "]"),'Country performance'!$A79)</f>
        <v>#REF!</v>
      </c>
      <c r="O41" s="41" t="e" cm="1">
        <f t="array" aca="1" ref="O41" ca="1">O$4*INDEX(INDIRECT("country"&amp;"["&amp;O$3&amp; "]"),'Country performance'!$A79)</f>
        <v>#REF!</v>
      </c>
      <c r="P41" s="41" t="e" cm="1">
        <f t="array" aca="1" ref="P41" ca="1">P$4*INDEX(INDIRECT("country"&amp;"["&amp;P$3&amp; "]"),'Country performance'!$A79)</f>
        <v>#REF!</v>
      </c>
      <c r="Q41" s="41" t="e" cm="1">
        <f t="array" aca="1" ref="Q41" ca="1">Q$4*INDEX(INDIRECT("country"&amp;"["&amp;Q$3&amp; "]"),'Country performance'!$A79)</f>
        <v>#REF!</v>
      </c>
      <c r="R41" t="s">
        <v>662</v>
      </c>
      <c r="S41" s="36">
        <f t="shared" ca="1" si="9"/>
        <v>0</v>
      </c>
      <c r="T41" s="43">
        <f t="shared" ca="1" si="7"/>
        <v>0</v>
      </c>
      <c r="U41">
        <f t="shared" ca="1" si="11"/>
        <v>0</v>
      </c>
      <c r="V41">
        <f t="shared" ca="1" si="11"/>
        <v>0</v>
      </c>
      <c r="W41">
        <f t="shared" ca="1" si="11"/>
        <v>0</v>
      </c>
      <c r="X41">
        <f t="shared" ca="1" si="11"/>
        <v>0</v>
      </c>
      <c r="Y41">
        <f t="shared" ca="1" si="11"/>
        <v>0</v>
      </c>
      <c r="Z41">
        <f t="shared" ca="1" si="11"/>
        <v>0</v>
      </c>
      <c r="AA41">
        <f t="shared" ca="1" si="11"/>
        <v>0</v>
      </c>
      <c r="AB41">
        <f t="shared" ca="1" si="11"/>
        <v>0</v>
      </c>
      <c r="AC41">
        <f t="shared" ca="1" si="11"/>
        <v>0</v>
      </c>
      <c r="AD41">
        <f t="shared" ca="1" si="11"/>
        <v>0</v>
      </c>
      <c r="AE41">
        <f t="shared" ca="1" si="11"/>
        <v>0</v>
      </c>
      <c r="AF41">
        <f t="shared" ca="1" si="11"/>
        <v>0</v>
      </c>
      <c r="AG41">
        <f t="shared" ca="1" si="11"/>
        <v>0</v>
      </c>
      <c r="AI41" s="40"/>
    </row>
    <row r="42" spans="1:35">
      <c r="A42" s="41">
        <f t="shared" ca="1" si="12"/>
        <v>0</v>
      </c>
      <c r="B42" s="42"/>
      <c r="C42" s="30">
        <f t="shared" ca="1" si="1"/>
        <v>0</v>
      </c>
      <c r="D42" s="30">
        <f>'Country performance'!B38</f>
        <v>0</v>
      </c>
      <c r="E42" s="41" t="e" cm="1">
        <f t="array" aca="1" ref="E42" ca="1">E$4*INDEX(INDIRECT("country"&amp;"["&amp;E$3&amp; "]"),'Country performance'!$A80)</f>
        <v>#REF!</v>
      </c>
      <c r="F42" s="41" t="e" cm="1">
        <f t="array" aca="1" ref="F42" ca="1">F$4*INDEX(INDIRECT("country"&amp;"["&amp;F$3&amp; "]"),'Country performance'!$A80)</f>
        <v>#REF!</v>
      </c>
      <c r="G42" s="41" t="e" cm="1">
        <f t="array" aca="1" ref="G42" ca="1">G$4*INDEX(INDIRECT("country"&amp;"["&amp;G$3&amp; "]"),'Country performance'!$A80)</f>
        <v>#REF!</v>
      </c>
      <c r="H42" s="41" t="e" cm="1">
        <f t="array" aca="1" ref="H42" ca="1">H$4*INDEX(INDIRECT("country"&amp;"["&amp;H$3&amp; "]"),'Country performance'!$A80)</f>
        <v>#REF!</v>
      </c>
      <c r="I42" s="41" t="e" cm="1">
        <f t="array" aca="1" ref="I42" ca="1">I$4*INDEX(INDIRECT("country"&amp;"["&amp;I$3&amp; "]"),'Country performance'!$A80)</f>
        <v>#REF!</v>
      </c>
      <c r="J42" s="41" t="e" cm="1">
        <f t="array" aca="1" ref="J42" ca="1">J$4*INDEX(INDIRECT("country"&amp;"["&amp;J$3&amp; "]"),'Country performance'!$A80)</f>
        <v>#REF!</v>
      </c>
      <c r="K42" s="41" t="e" cm="1">
        <f t="array" aca="1" ref="K42" ca="1">K$4*INDEX(INDIRECT("country"&amp;"["&amp;K$3&amp; "]"),'Country performance'!$A80)</f>
        <v>#REF!</v>
      </c>
      <c r="L42" s="41" t="e" cm="1">
        <f t="array" aca="1" ref="L42" ca="1">L$4*INDEX(INDIRECT("country"&amp;"["&amp;L$3&amp; "]"),'Country performance'!$A80)</f>
        <v>#REF!</v>
      </c>
      <c r="M42" s="41" t="e" cm="1">
        <f t="array" aca="1" ref="M42" ca="1">M$4*INDEX(INDIRECT("country"&amp;"["&amp;M$3&amp; "]"),'Country performance'!$A80)</f>
        <v>#REF!</v>
      </c>
      <c r="N42" s="41" t="e" cm="1">
        <f t="array" aca="1" ref="N42" ca="1">N$4*INDEX(INDIRECT("country"&amp;"["&amp;N$3&amp; "]"),'Country performance'!$A80)</f>
        <v>#REF!</v>
      </c>
      <c r="O42" s="41" t="e" cm="1">
        <f t="array" aca="1" ref="O42" ca="1">O$4*INDEX(INDIRECT("country"&amp;"["&amp;O$3&amp; "]"),'Country performance'!$A80)</f>
        <v>#REF!</v>
      </c>
      <c r="P42" s="41" t="e" cm="1">
        <f t="array" aca="1" ref="P42" ca="1">P$4*INDEX(INDIRECT("country"&amp;"["&amp;P$3&amp; "]"),'Country performance'!$A80)</f>
        <v>#REF!</v>
      </c>
      <c r="Q42" s="41" t="e" cm="1">
        <f t="array" aca="1" ref="Q42" ca="1">Q$4*INDEX(INDIRECT("country"&amp;"["&amp;Q$3&amp; "]"),'Country performance'!$A80)</f>
        <v>#REF!</v>
      </c>
      <c r="R42" t="s">
        <v>662</v>
      </c>
      <c r="S42" s="36">
        <f t="shared" ca="1" si="9"/>
        <v>0</v>
      </c>
      <c r="T42" s="43">
        <f t="shared" ca="1" si="7"/>
        <v>0</v>
      </c>
      <c r="U42">
        <f t="shared" ca="1" si="11"/>
        <v>0</v>
      </c>
      <c r="V42">
        <f t="shared" ca="1" si="11"/>
        <v>0</v>
      </c>
      <c r="W42">
        <f t="shared" ca="1" si="11"/>
        <v>0</v>
      </c>
      <c r="X42">
        <f t="shared" ca="1" si="11"/>
        <v>0</v>
      </c>
      <c r="Y42">
        <f t="shared" ca="1" si="11"/>
        <v>0</v>
      </c>
      <c r="Z42">
        <f t="shared" ca="1" si="11"/>
        <v>0</v>
      </c>
      <c r="AA42">
        <f t="shared" ca="1" si="11"/>
        <v>0</v>
      </c>
      <c r="AB42">
        <f t="shared" ca="1" si="11"/>
        <v>0</v>
      </c>
      <c r="AC42">
        <f t="shared" ca="1" si="11"/>
        <v>0</v>
      </c>
      <c r="AD42">
        <f t="shared" ca="1" si="11"/>
        <v>0</v>
      </c>
      <c r="AE42">
        <f t="shared" ca="1" si="11"/>
        <v>0</v>
      </c>
      <c r="AF42">
        <f t="shared" ca="1" si="11"/>
        <v>0</v>
      </c>
      <c r="AG42">
        <f t="shared" ca="1" si="11"/>
        <v>0</v>
      </c>
      <c r="AI42" s="40"/>
    </row>
    <row r="43" spans="1:35">
      <c r="A43" s="41">
        <f t="shared" ca="1" si="12"/>
        <v>0</v>
      </c>
      <c r="B43" s="42"/>
      <c r="C43" s="30">
        <f t="shared" ca="1" si="1"/>
        <v>0</v>
      </c>
      <c r="D43" s="30">
        <f>'Country performance'!B39</f>
        <v>0</v>
      </c>
      <c r="E43" s="41" t="e" cm="1">
        <f t="array" aca="1" ref="E43" ca="1">E$4*INDEX(INDIRECT("country"&amp;"["&amp;E$3&amp; "]"),'Country performance'!$A81)</f>
        <v>#REF!</v>
      </c>
      <c r="F43" s="41" t="e" cm="1">
        <f t="array" aca="1" ref="F43" ca="1">F$4*INDEX(INDIRECT("country"&amp;"["&amp;F$3&amp; "]"),'Country performance'!$A81)</f>
        <v>#REF!</v>
      </c>
      <c r="G43" s="41" t="e" cm="1">
        <f t="array" aca="1" ref="G43" ca="1">G$4*INDEX(INDIRECT("country"&amp;"["&amp;G$3&amp; "]"),'Country performance'!$A81)</f>
        <v>#REF!</v>
      </c>
      <c r="H43" s="41" t="e" cm="1">
        <f t="array" aca="1" ref="H43" ca="1">H$4*INDEX(INDIRECT("country"&amp;"["&amp;H$3&amp; "]"),'Country performance'!$A81)</f>
        <v>#REF!</v>
      </c>
      <c r="I43" s="41" t="e" cm="1">
        <f t="array" aca="1" ref="I43" ca="1">I$4*INDEX(INDIRECT("country"&amp;"["&amp;I$3&amp; "]"),'Country performance'!$A81)</f>
        <v>#REF!</v>
      </c>
      <c r="J43" s="41" t="e" cm="1">
        <f t="array" aca="1" ref="J43" ca="1">J$4*INDEX(INDIRECT("country"&amp;"["&amp;J$3&amp; "]"),'Country performance'!$A81)</f>
        <v>#REF!</v>
      </c>
      <c r="K43" s="41" t="e" cm="1">
        <f t="array" aca="1" ref="K43" ca="1">K$4*INDEX(INDIRECT("country"&amp;"["&amp;K$3&amp; "]"),'Country performance'!$A81)</f>
        <v>#REF!</v>
      </c>
      <c r="L43" s="41" t="e" cm="1">
        <f t="array" aca="1" ref="L43" ca="1">L$4*INDEX(INDIRECT("country"&amp;"["&amp;L$3&amp; "]"),'Country performance'!$A81)</f>
        <v>#REF!</v>
      </c>
      <c r="M43" s="41" t="e" cm="1">
        <f t="array" aca="1" ref="M43" ca="1">M$4*INDEX(INDIRECT("country"&amp;"["&amp;M$3&amp; "]"),'Country performance'!$A81)</f>
        <v>#REF!</v>
      </c>
      <c r="N43" s="41" t="e" cm="1">
        <f t="array" aca="1" ref="N43" ca="1">N$4*INDEX(INDIRECT("country"&amp;"["&amp;N$3&amp; "]"),'Country performance'!$A81)</f>
        <v>#REF!</v>
      </c>
      <c r="O43" s="41" t="e" cm="1">
        <f t="array" aca="1" ref="O43" ca="1">O$4*INDEX(INDIRECT("country"&amp;"["&amp;O$3&amp; "]"),'Country performance'!$A81)</f>
        <v>#REF!</v>
      </c>
      <c r="P43" s="41" t="e" cm="1">
        <f t="array" aca="1" ref="P43" ca="1">P$4*INDEX(INDIRECT("country"&amp;"["&amp;P$3&amp; "]"),'Country performance'!$A81)</f>
        <v>#REF!</v>
      </c>
      <c r="Q43" s="41" t="e" cm="1">
        <f t="array" aca="1" ref="Q43" ca="1">Q$4*INDEX(INDIRECT("country"&amp;"["&amp;Q$3&amp; "]"),'Country performance'!$A81)</f>
        <v>#REF!</v>
      </c>
      <c r="R43" t="s">
        <v>662</v>
      </c>
      <c r="S43" s="36">
        <f t="shared" ca="1" si="9"/>
        <v>0</v>
      </c>
      <c r="T43" s="43">
        <f t="shared" ca="1" si="7"/>
        <v>0</v>
      </c>
      <c r="U43">
        <f t="shared" ca="1" si="11"/>
        <v>0</v>
      </c>
      <c r="V43">
        <f t="shared" ca="1" si="11"/>
        <v>0</v>
      </c>
      <c r="W43">
        <f t="shared" ca="1" si="11"/>
        <v>0</v>
      </c>
      <c r="X43">
        <f t="shared" ca="1" si="11"/>
        <v>0</v>
      </c>
      <c r="Y43">
        <f t="shared" ca="1" si="11"/>
        <v>0</v>
      </c>
      <c r="Z43">
        <f t="shared" ca="1" si="11"/>
        <v>0</v>
      </c>
      <c r="AA43">
        <f t="shared" ca="1" si="11"/>
        <v>0</v>
      </c>
      <c r="AB43">
        <f t="shared" ca="1" si="11"/>
        <v>0</v>
      </c>
      <c r="AC43">
        <f t="shared" ca="1" si="11"/>
        <v>0</v>
      </c>
      <c r="AD43">
        <f t="shared" ca="1" si="11"/>
        <v>0</v>
      </c>
      <c r="AE43">
        <f t="shared" ca="1" si="11"/>
        <v>0</v>
      </c>
      <c r="AF43">
        <f t="shared" ca="1" si="11"/>
        <v>0</v>
      </c>
      <c r="AG43">
        <f t="shared" ca="1" si="11"/>
        <v>0</v>
      </c>
      <c r="AI43" s="40"/>
    </row>
    <row r="44" spans="1:35">
      <c r="A44" s="41">
        <f t="shared" ca="1" si="12"/>
        <v>0</v>
      </c>
      <c r="B44" s="42"/>
      <c r="C44" s="30">
        <f t="shared" ca="1" si="1"/>
        <v>0</v>
      </c>
      <c r="D44" s="30">
        <f>'Country performance'!B40</f>
        <v>0</v>
      </c>
      <c r="E44" s="41" t="e" cm="1">
        <f t="array" aca="1" ref="E44" ca="1">E$4*INDEX(INDIRECT("country"&amp;"["&amp;E$3&amp; "]"),'Country performance'!$A82)</f>
        <v>#REF!</v>
      </c>
      <c r="F44" s="41" t="e" cm="1">
        <f t="array" aca="1" ref="F44" ca="1">F$4*INDEX(INDIRECT("country"&amp;"["&amp;F$3&amp; "]"),'Country performance'!$A82)</f>
        <v>#REF!</v>
      </c>
      <c r="G44" s="41" t="e" cm="1">
        <f t="array" aca="1" ref="G44" ca="1">G$4*INDEX(INDIRECT("country"&amp;"["&amp;G$3&amp; "]"),'Country performance'!$A82)</f>
        <v>#REF!</v>
      </c>
      <c r="H44" s="41" t="e" cm="1">
        <f t="array" aca="1" ref="H44" ca="1">H$4*INDEX(INDIRECT("country"&amp;"["&amp;H$3&amp; "]"),'Country performance'!$A82)</f>
        <v>#REF!</v>
      </c>
      <c r="I44" s="41" t="e" cm="1">
        <f t="array" aca="1" ref="I44" ca="1">I$4*INDEX(INDIRECT("country"&amp;"["&amp;I$3&amp; "]"),'Country performance'!$A82)</f>
        <v>#REF!</v>
      </c>
      <c r="J44" s="41" t="e" cm="1">
        <f t="array" aca="1" ref="J44" ca="1">J$4*INDEX(INDIRECT("country"&amp;"["&amp;J$3&amp; "]"),'Country performance'!$A82)</f>
        <v>#REF!</v>
      </c>
      <c r="K44" s="41" t="e" cm="1">
        <f t="array" aca="1" ref="K44" ca="1">K$4*INDEX(INDIRECT("country"&amp;"["&amp;K$3&amp; "]"),'Country performance'!$A82)</f>
        <v>#REF!</v>
      </c>
      <c r="L44" s="41" t="e" cm="1">
        <f t="array" aca="1" ref="L44" ca="1">L$4*INDEX(INDIRECT("country"&amp;"["&amp;L$3&amp; "]"),'Country performance'!$A82)</f>
        <v>#REF!</v>
      </c>
      <c r="M44" s="41" t="e" cm="1">
        <f t="array" aca="1" ref="M44" ca="1">M$4*INDEX(INDIRECT("country"&amp;"["&amp;M$3&amp; "]"),'Country performance'!$A82)</f>
        <v>#REF!</v>
      </c>
      <c r="N44" s="41" t="e" cm="1">
        <f t="array" aca="1" ref="N44" ca="1">N$4*INDEX(INDIRECT("country"&amp;"["&amp;N$3&amp; "]"),'Country performance'!$A82)</f>
        <v>#REF!</v>
      </c>
      <c r="O44" s="41" t="e" cm="1">
        <f t="array" aca="1" ref="O44" ca="1">O$4*INDEX(INDIRECT("country"&amp;"["&amp;O$3&amp; "]"),'Country performance'!$A82)</f>
        <v>#REF!</v>
      </c>
      <c r="P44" s="41" t="e" cm="1">
        <f t="array" aca="1" ref="P44" ca="1">P$4*INDEX(INDIRECT("country"&amp;"["&amp;P$3&amp; "]"),'Country performance'!$A82)</f>
        <v>#REF!</v>
      </c>
      <c r="Q44" s="41" t="e" cm="1">
        <f t="array" aca="1" ref="Q44" ca="1">Q$4*INDEX(INDIRECT("country"&amp;"["&amp;Q$3&amp; "]"),'Country performance'!$A82)</f>
        <v>#REF!</v>
      </c>
      <c r="R44" t="s">
        <v>662</v>
      </c>
      <c r="S44" s="36">
        <f t="shared" ca="1" si="9"/>
        <v>0</v>
      </c>
      <c r="T44" s="43">
        <f t="shared" ca="1" si="7"/>
        <v>0</v>
      </c>
      <c r="U44">
        <f t="shared" ca="1" si="11"/>
        <v>0</v>
      </c>
      <c r="V44">
        <f t="shared" ca="1" si="11"/>
        <v>0</v>
      </c>
      <c r="W44">
        <f t="shared" ca="1" si="11"/>
        <v>0</v>
      </c>
      <c r="X44">
        <f t="shared" ca="1" si="11"/>
        <v>0</v>
      </c>
      <c r="Y44">
        <f t="shared" ca="1" si="11"/>
        <v>0</v>
      </c>
      <c r="Z44">
        <f t="shared" ca="1" si="11"/>
        <v>0</v>
      </c>
      <c r="AA44">
        <f t="shared" ca="1" si="11"/>
        <v>0</v>
      </c>
      <c r="AB44">
        <f t="shared" ca="1" si="11"/>
        <v>0</v>
      </c>
      <c r="AC44">
        <f t="shared" ca="1" si="11"/>
        <v>0</v>
      </c>
      <c r="AD44">
        <f t="shared" ca="1" si="11"/>
        <v>0</v>
      </c>
      <c r="AE44">
        <f t="shared" ca="1" si="11"/>
        <v>0</v>
      </c>
      <c r="AF44">
        <f t="shared" ca="1" si="11"/>
        <v>0</v>
      </c>
      <c r="AG44">
        <f t="shared" ca="1" si="11"/>
        <v>0</v>
      </c>
      <c r="AI44" s="40"/>
    </row>
    <row r="45" spans="1:35">
      <c r="A45" s="41">
        <f t="shared" ca="1" si="12"/>
        <v>0</v>
      </c>
      <c r="B45" s="42"/>
      <c r="C45" s="30">
        <f t="shared" ca="1" si="1"/>
        <v>0</v>
      </c>
      <c r="D45" s="30">
        <f>'Country performance'!B41</f>
        <v>0</v>
      </c>
      <c r="E45" s="41" t="e" cm="1">
        <f t="array" aca="1" ref="E45" ca="1">E$4*INDEX(INDIRECT("country"&amp;"["&amp;E$3&amp; "]"),'Country performance'!$A83)</f>
        <v>#REF!</v>
      </c>
      <c r="F45" s="41" t="e" cm="1">
        <f t="array" aca="1" ref="F45" ca="1">F$4*INDEX(INDIRECT("country"&amp;"["&amp;F$3&amp; "]"),'Country performance'!$A83)</f>
        <v>#REF!</v>
      </c>
      <c r="G45" s="41" t="e" cm="1">
        <f t="array" aca="1" ref="G45" ca="1">G$4*INDEX(INDIRECT("country"&amp;"["&amp;G$3&amp; "]"),'Country performance'!$A83)</f>
        <v>#REF!</v>
      </c>
      <c r="H45" s="41" t="e" cm="1">
        <f t="array" aca="1" ref="H45" ca="1">H$4*INDEX(INDIRECT("country"&amp;"["&amp;H$3&amp; "]"),'Country performance'!$A83)</f>
        <v>#REF!</v>
      </c>
      <c r="I45" s="41" t="e" cm="1">
        <f t="array" aca="1" ref="I45" ca="1">I$4*INDEX(INDIRECT("country"&amp;"["&amp;I$3&amp; "]"),'Country performance'!$A83)</f>
        <v>#REF!</v>
      </c>
      <c r="J45" s="41" t="e" cm="1">
        <f t="array" aca="1" ref="J45" ca="1">J$4*INDEX(INDIRECT("country"&amp;"["&amp;J$3&amp; "]"),'Country performance'!$A83)</f>
        <v>#REF!</v>
      </c>
      <c r="K45" s="41" t="e" cm="1">
        <f t="array" aca="1" ref="K45" ca="1">K$4*INDEX(INDIRECT("country"&amp;"["&amp;K$3&amp; "]"),'Country performance'!$A83)</f>
        <v>#REF!</v>
      </c>
      <c r="L45" s="41" t="e" cm="1">
        <f t="array" aca="1" ref="L45" ca="1">L$4*INDEX(INDIRECT("country"&amp;"["&amp;L$3&amp; "]"),'Country performance'!$A83)</f>
        <v>#REF!</v>
      </c>
      <c r="M45" s="41" t="e" cm="1">
        <f t="array" aca="1" ref="M45" ca="1">M$4*INDEX(INDIRECT("country"&amp;"["&amp;M$3&amp; "]"),'Country performance'!$A83)</f>
        <v>#REF!</v>
      </c>
      <c r="N45" s="41" t="e" cm="1">
        <f t="array" aca="1" ref="N45" ca="1">N$4*INDEX(INDIRECT("country"&amp;"["&amp;N$3&amp; "]"),'Country performance'!$A83)</f>
        <v>#REF!</v>
      </c>
      <c r="O45" s="41" t="e" cm="1">
        <f t="array" aca="1" ref="O45" ca="1">O$4*INDEX(INDIRECT("country"&amp;"["&amp;O$3&amp; "]"),'Country performance'!$A83)</f>
        <v>#REF!</v>
      </c>
      <c r="P45" s="41" t="e" cm="1">
        <f t="array" aca="1" ref="P45" ca="1">P$4*INDEX(INDIRECT("country"&amp;"["&amp;P$3&amp; "]"),'Country performance'!$A83)</f>
        <v>#REF!</v>
      </c>
      <c r="Q45" s="41" t="e" cm="1">
        <f t="array" aca="1" ref="Q45" ca="1">Q$4*INDEX(INDIRECT("country"&amp;"["&amp;Q$3&amp; "]"),'Country performance'!$A83)</f>
        <v>#REF!</v>
      </c>
      <c r="R45" t="s">
        <v>662</v>
      </c>
      <c r="S45" s="36">
        <f t="shared" ca="1" si="9"/>
        <v>0</v>
      </c>
      <c r="T45" s="43">
        <f t="shared" ca="1" si="7"/>
        <v>0</v>
      </c>
      <c r="U45">
        <f t="shared" ca="1" si="11"/>
        <v>0</v>
      </c>
      <c r="V45">
        <f t="shared" ca="1" si="11"/>
        <v>0</v>
      </c>
      <c r="W45">
        <f t="shared" ca="1" si="11"/>
        <v>0</v>
      </c>
      <c r="X45">
        <f t="shared" ca="1" si="11"/>
        <v>0</v>
      </c>
      <c r="Y45">
        <f t="shared" ca="1" si="11"/>
        <v>0</v>
      </c>
      <c r="Z45">
        <f t="shared" ca="1" si="11"/>
        <v>0</v>
      </c>
      <c r="AA45">
        <f t="shared" ca="1" si="11"/>
        <v>0</v>
      </c>
      <c r="AB45">
        <f t="shared" ca="1" si="11"/>
        <v>0</v>
      </c>
      <c r="AC45">
        <f t="shared" ca="1" si="11"/>
        <v>0</v>
      </c>
      <c r="AD45">
        <f t="shared" ca="1" si="11"/>
        <v>0</v>
      </c>
      <c r="AE45">
        <f t="shared" ca="1" si="11"/>
        <v>0</v>
      </c>
      <c r="AF45">
        <f t="shared" ca="1" si="11"/>
        <v>0</v>
      </c>
      <c r="AG45">
        <f t="shared" ca="1" si="11"/>
        <v>0</v>
      </c>
      <c r="AI45" s="40"/>
    </row>
    <row r="46" spans="1:35">
      <c r="A46" s="41"/>
      <c r="B46" s="42"/>
      <c r="C46" s="30"/>
      <c r="D46" s="30"/>
      <c r="E46" s="41"/>
      <c r="F46" s="41"/>
      <c r="G46" s="41"/>
      <c r="H46" s="41"/>
      <c r="I46" s="41"/>
      <c r="J46" s="41"/>
      <c r="K46" s="41"/>
      <c r="L46" s="41"/>
      <c r="M46" s="41"/>
      <c r="N46" s="41"/>
      <c r="O46" s="41"/>
      <c r="P46" s="41"/>
      <c r="Q46" s="41"/>
      <c r="S46" s="53"/>
      <c r="T46" s="43"/>
      <c r="AI46" s="40"/>
    </row>
    <row r="47" spans="1:35">
      <c r="A47" s="41"/>
      <c r="B47" s="42"/>
      <c r="C47" s="30"/>
      <c r="D47" s="30"/>
      <c r="E47" s="41"/>
      <c r="F47" s="41"/>
      <c r="G47" s="41"/>
      <c r="H47" s="41"/>
      <c r="I47" s="41"/>
      <c r="J47" s="41"/>
      <c r="K47" s="41"/>
      <c r="L47" s="41"/>
      <c r="M47" s="41"/>
      <c r="N47" s="41"/>
      <c r="O47" s="41"/>
      <c r="P47" s="41"/>
      <c r="Q47" s="41"/>
      <c r="S47" s="53"/>
      <c r="T47" s="43"/>
      <c r="AI47" s="40"/>
    </row>
    <row r="48" spans="1:35" ht="15" thickBot="1">
      <c r="A48" s="44">
        <f>S5</f>
        <v>0</v>
      </c>
      <c r="D48" t="str">
        <f>R5</f>
        <v xml:space="preserve">Total subjected to export restrictions </v>
      </c>
      <c r="T48" s="43"/>
      <c r="AI48" s="45"/>
    </row>
    <row r="49" spans="1:35" ht="15" thickBot="1">
      <c r="A49" s="27"/>
    </row>
    <row r="50" spans="1:35" ht="15" thickBot="1">
      <c r="A50" s="103" t="s">
        <v>656</v>
      </c>
      <c r="B50" s="30" t="s">
        <v>657</v>
      </c>
      <c r="C50" s="30" t="str">
        <f>T50</f>
        <v>% of market represented</v>
      </c>
      <c r="D50" s="65" t="s">
        <v>663</v>
      </c>
      <c r="E50" s="31"/>
      <c r="F50" s="31"/>
      <c r="G50" s="31"/>
      <c r="H50" s="31"/>
      <c r="I50" s="31"/>
      <c r="J50" s="31"/>
      <c r="K50" s="31"/>
      <c r="L50" s="31"/>
      <c r="M50" s="31"/>
      <c r="N50" s="31"/>
      <c r="O50" s="31"/>
      <c r="P50" s="31"/>
      <c r="Q50" s="31"/>
      <c r="T50" s="32" t="s">
        <v>659</v>
      </c>
      <c r="U50">
        <f t="shared" ref="U50:AE50" si="13">E50</f>
        <v>0</v>
      </c>
      <c r="V50">
        <f t="shared" si="13"/>
        <v>0</v>
      </c>
      <c r="W50">
        <f t="shared" si="13"/>
        <v>0</v>
      </c>
      <c r="X50">
        <f t="shared" si="13"/>
        <v>0</v>
      </c>
      <c r="Y50">
        <f t="shared" si="13"/>
        <v>0</v>
      </c>
      <c r="Z50">
        <f t="shared" si="13"/>
        <v>0</v>
      </c>
      <c r="AA50">
        <f t="shared" si="13"/>
        <v>0</v>
      </c>
      <c r="AB50">
        <f t="shared" si="13"/>
        <v>0</v>
      </c>
      <c r="AC50">
        <f t="shared" si="13"/>
        <v>0</v>
      </c>
      <c r="AD50">
        <f t="shared" si="13"/>
        <v>0</v>
      </c>
      <c r="AE50">
        <f t="shared" si="13"/>
        <v>0</v>
      </c>
      <c r="AF50">
        <f>P50</f>
        <v>0</v>
      </c>
      <c r="AG50">
        <f>Q50</f>
        <v>0</v>
      </c>
      <c r="AI50" s="33"/>
    </row>
    <row r="51" spans="1:35">
      <c r="A51" s="103"/>
      <c r="B51" s="30">
        <f>S51</f>
        <v>0</v>
      </c>
      <c r="C51" s="30">
        <f t="shared" ref="C51:C92" si="14">T51</f>
        <v>0</v>
      </c>
      <c r="D51" s="30" t="s">
        <v>660</v>
      </c>
      <c r="E51" s="34"/>
      <c r="F51" s="34"/>
      <c r="G51" s="34"/>
      <c r="H51" s="34"/>
      <c r="I51" s="34"/>
      <c r="J51" s="34"/>
      <c r="K51" s="34"/>
      <c r="L51" s="35"/>
      <c r="M51" s="35"/>
      <c r="N51" s="35"/>
      <c r="O51" s="35"/>
      <c r="P51" s="35"/>
      <c r="Q51" s="35"/>
      <c r="R51" t="s">
        <v>661</v>
      </c>
      <c r="S51" s="36">
        <f>SUM(U51:AG51)</f>
        <v>0</v>
      </c>
      <c r="T51" s="37">
        <f>SUM($E51:Q51)</f>
        <v>0</v>
      </c>
      <c r="U51">
        <f t="shared" ref="U51:AE51" si="15">(100*E51)^2</f>
        <v>0</v>
      </c>
      <c r="V51">
        <f t="shared" si="15"/>
        <v>0</v>
      </c>
      <c r="W51">
        <f t="shared" si="15"/>
        <v>0</v>
      </c>
      <c r="X51">
        <f t="shared" si="15"/>
        <v>0</v>
      </c>
      <c r="Y51">
        <f t="shared" si="15"/>
        <v>0</v>
      </c>
      <c r="Z51">
        <f t="shared" si="15"/>
        <v>0</v>
      </c>
      <c r="AA51">
        <f t="shared" si="15"/>
        <v>0</v>
      </c>
      <c r="AB51">
        <f t="shared" si="15"/>
        <v>0</v>
      </c>
      <c r="AC51">
        <f t="shared" si="15"/>
        <v>0</v>
      </c>
      <c r="AD51">
        <f t="shared" si="15"/>
        <v>0</v>
      </c>
      <c r="AE51">
        <f t="shared" si="15"/>
        <v>0</v>
      </c>
      <c r="AF51">
        <f>(100*P51)^2</f>
        <v>0</v>
      </c>
      <c r="AG51">
        <f>(100*Q51)^2</f>
        <v>0</v>
      </c>
      <c r="AI51" s="33"/>
    </row>
    <row r="52" spans="1:35">
      <c r="A52" s="30"/>
      <c r="B52" s="30"/>
      <c r="C52" s="30">
        <f>T52</f>
        <v>0</v>
      </c>
      <c r="D52" s="30" t="s">
        <v>127</v>
      </c>
      <c r="E52" s="38"/>
      <c r="F52" s="38"/>
      <c r="G52" s="38"/>
      <c r="H52" s="38"/>
      <c r="I52" s="38"/>
      <c r="J52" s="38"/>
      <c r="K52" s="38"/>
      <c r="L52" s="39"/>
      <c r="M52" s="39"/>
      <c r="N52" s="39"/>
      <c r="O52" s="39"/>
      <c r="P52" s="39"/>
      <c r="Q52" s="39"/>
      <c r="R52" s="31" t="s">
        <v>647</v>
      </c>
      <c r="S52" s="36">
        <f t="shared" ref="S52:S62" si="16">SUM(U52:AG52)</f>
        <v>0</v>
      </c>
      <c r="U52">
        <f>IF(E52&lt;&gt;"Yes",0,E$51)</f>
        <v>0</v>
      </c>
      <c r="V52">
        <f t="shared" ref="V52:AG52" si="17">IF(F52&lt;&gt;"Yes",0,F$51)</f>
        <v>0</v>
      </c>
      <c r="W52">
        <f t="shared" si="17"/>
        <v>0</v>
      </c>
      <c r="X52">
        <f t="shared" si="17"/>
        <v>0</v>
      </c>
      <c r="Y52">
        <f t="shared" si="17"/>
        <v>0</v>
      </c>
      <c r="Z52">
        <f t="shared" si="17"/>
        <v>0</v>
      </c>
      <c r="AA52">
        <f t="shared" si="17"/>
        <v>0</v>
      </c>
      <c r="AB52">
        <f t="shared" si="17"/>
        <v>0</v>
      </c>
      <c r="AC52">
        <f t="shared" si="17"/>
        <v>0</v>
      </c>
      <c r="AD52">
        <f t="shared" si="17"/>
        <v>0</v>
      </c>
      <c r="AE52">
        <f t="shared" si="17"/>
        <v>0</v>
      </c>
      <c r="AF52">
        <f t="shared" si="17"/>
        <v>0</v>
      </c>
      <c r="AG52">
        <f t="shared" si="17"/>
        <v>0</v>
      </c>
      <c r="AI52" s="40"/>
    </row>
    <row r="53" spans="1:35">
      <c r="A53" s="41">
        <f t="shared" ref="A53:A66" ca="1" si="18">_xlfn.AGGREGATE(9,6,E53:Q53)</f>
        <v>0</v>
      </c>
      <c r="B53" s="42"/>
      <c r="C53" s="30">
        <f t="shared" ca="1" si="14"/>
        <v>0</v>
      </c>
      <c r="D53" s="30" t="str">
        <f>'Country performance'!B2</f>
        <v>WGI - Political stability &amp; absence of Violence/terrorism (2020)</v>
      </c>
      <c r="E53" s="41" t="e" cm="1">
        <f t="array" aca="1" ref="E53" ca="1">E$51*INDEX(INDIRECT("country"&amp;"["&amp;E$50&amp; "]"),'Country performance'!$A44)</f>
        <v>#REF!</v>
      </c>
      <c r="F53" s="41" t="e" cm="1">
        <f t="array" aca="1" ref="F53" ca="1">F$51*INDEX(INDIRECT("country"&amp;"["&amp;F$50&amp; "]"),'Country performance'!$A44)</f>
        <v>#REF!</v>
      </c>
      <c r="G53" s="41" t="e" cm="1">
        <f t="array" aca="1" ref="G53" ca="1">G$51*INDEX(INDIRECT("country"&amp;"["&amp;G$50&amp; "]"),'Country performance'!$A44)</f>
        <v>#REF!</v>
      </c>
      <c r="H53" s="41" t="e" cm="1">
        <f t="array" aca="1" ref="H53" ca="1">H$51*INDEX(INDIRECT("country"&amp;"["&amp;H$50&amp; "]"),'Country performance'!$A44)</f>
        <v>#REF!</v>
      </c>
      <c r="I53" s="41" t="e" cm="1">
        <f t="array" aca="1" ref="I53" ca="1">I$51*INDEX(INDIRECT("country"&amp;"["&amp;I$50&amp; "]"),'Country performance'!$A44)</f>
        <v>#REF!</v>
      </c>
      <c r="J53" s="41" t="e" cm="1">
        <f t="array" aca="1" ref="J53" ca="1">J$51*INDEX(INDIRECT("country"&amp;"["&amp;J$50&amp; "]"),'Country performance'!$A44)</f>
        <v>#REF!</v>
      </c>
      <c r="K53" s="41" t="e" cm="1">
        <f t="array" aca="1" ref="K53" ca="1">K$51*INDEX(INDIRECT("country"&amp;"["&amp;K$50&amp; "]"),'Country performance'!$A44)</f>
        <v>#REF!</v>
      </c>
      <c r="L53" s="41" t="e" cm="1">
        <f t="array" aca="1" ref="L53" ca="1">L$51*INDEX(INDIRECT("country"&amp;"["&amp;L$50&amp; "]"),'Country performance'!$A44)</f>
        <v>#REF!</v>
      </c>
      <c r="M53" s="41" t="e" cm="1">
        <f t="array" aca="1" ref="M53" ca="1">M$51*INDEX(INDIRECT("country"&amp;"["&amp;M$50&amp; "]"),'Country performance'!$A44)</f>
        <v>#REF!</v>
      </c>
      <c r="N53" s="41" t="e" cm="1">
        <f t="array" aca="1" ref="N53" ca="1">N$51*INDEX(INDIRECT("country"&amp;"["&amp;N$50&amp; "]"),'Country performance'!$A44)</f>
        <v>#REF!</v>
      </c>
      <c r="O53" s="41" t="e" cm="1">
        <f t="array" aca="1" ref="O53" ca="1">O$51*INDEX(INDIRECT("country"&amp;"["&amp;O$50&amp; "]"),'Country performance'!$A44)</f>
        <v>#REF!</v>
      </c>
      <c r="P53" s="41" t="e" cm="1">
        <f t="array" aca="1" ref="P53" ca="1">P$51*INDEX(INDIRECT("country"&amp;"["&amp;P$50&amp; "]"),'Country performance'!$A44)</f>
        <v>#REF!</v>
      </c>
      <c r="Q53" s="41" t="e" cm="1">
        <f t="array" aca="1" ref="Q53" ca="1">Q$51*INDEX(INDIRECT("country"&amp;"["&amp;Q$50&amp; "]"),'Country performance'!$A44)</f>
        <v>#REF!</v>
      </c>
      <c r="R53" t="s">
        <v>662</v>
      </c>
      <c r="S53" s="36">
        <f t="shared" ca="1" si="16"/>
        <v>0</v>
      </c>
      <c r="T53" s="43">
        <f ca="1">T$51-S53</f>
        <v>0</v>
      </c>
      <c r="U53">
        <f ca="1">IFERROR((E53/E53-1),E$51)</f>
        <v>0</v>
      </c>
      <c r="V53">
        <f t="shared" ref="V53:AG68" ca="1" si="19">IFERROR((F53/F53-1),F$51)</f>
        <v>0</v>
      </c>
      <c r="W53">
        <f t="shared" ca="1" si="19"/>
        <v>0</v>
      </c>
      <c r="X53">
        <f t="shared" ca="1" si="19"/>
        <v>0</v>
      </c>
      <c r="Y53">
        <f t="shared" ca="1" si="19"/>
        <v>0</v>
      </c>
      <c r="Z53">
        <f t="shared" ca="1" si="19"/>
        <v>0</v>
      </c>
      <c r="AA53">
        <f t="shared" ca="1" si="19"/>
        <v>0</v>
      </c>
      <c r="AB53">
        <f t="shared" ca="1" si="19"/>
        <v>0</v>
      </c>
      <c r="AC53">
        <f t="shared" ca="1" si="19"/>
        <v>0</v>
      </c>
      <c r="AD53">
        <f t="shared" ca="1" si="19"/>
        <v>0</v>
      </c>
      <c r="AE53">
        <f t="shared" ca="1" si="19"/>
        <v>0</v>
      </c>
      <c r="AF53">
        <f t="shared" ca="1" si="19"/>
        <v>0</v>
      </c>
      <c r="AG53">
        <f t="shared" ca="1" si="19"/>
        <v>0</v>
      </c>
      <c r="AI53" s="40"/>
    </row>
    <row r="54" spans="1:35">
      <c r="A54" s="41">
        <f t="shared" ca="1" si="18"/>
        <v>0</v>
      </c>
      <c r="B54" s="42"/>
      <c r="C54" s="30">
        <f t="shared" ca="1" si="14"/>
        <v>0</v>
      </c>
      <c r="D54" s="30" t="str">
        <f>'Country performance'!B3</f>
        <v>WGI - Government effectiveness (2020)</v>
      </c>
      <c r="E54" s="41" t="e" cm="1">
        <f t="array" aca="1" ref="E54" ca="1">E$51*INDEX(INDIRECT("country"&amp;"["&amp;E$50&amp; "]"),'Country performance'!$A45)</f>
        <v>#REF!</v>
      </c>
      <c r="F54" s="41" t="e" cm="1">
        <f t="array" aca="1" ref="F54" ca="1">F$51*INDEX(INDIRECT("country"&amp;"["&amp;F$50&amp; "]"),'Country performance'!$A45)</f>
        <v>#REF!</v>
      </c>
      <c r="G54" s="41" t="e" cm="1">
        <f t="array" aca="1" ref="G54" ca="1">G$51*INDEX(INDIRECT("country"&amp;"["&amp;G$50&amp; "]"),'Country performance'!$A45)</f>
        <v>#REF!</v>
      </c>
      <c r="H54" s="41" t="e" cm="1">
        <f t="array" aca="1" ref="H54" ca="1">H$51*INDEX(INDIRECT("country"&amp;"["&amp;H$50&amp; "]"),'Country performance'!$A45)</f>
        <v>#REF!</v>
      </c>
      <c r="I54" s="41" t="e" cm="1">
        <f t="array" aca="1" ref="I54" ca="1">I$51*INDEX(INDIRECT("country"&amp;"["&amp;I$50&amp; "]"),'Country performance'!$A45)</f>
        <v>#REF!</v>
      </c>
      <c r="J54" s="41" t="e" cm="1">
        <f t="array" aca="1" ref="J54" ca="1">J$51*INDEX(INDIRECT("country"&amp;"["&amp;J$50&amp; "]"),'Country performance'!$A45)</f>
        <v>#REF!</v>
      </c>
      <c r="K54" s="41" t="e" cm="1">
        <f t="array" aca="1" ref="K54" ca="1">K$51*INDEX(INDIRECT("country"&amp;"["&amp;K$50&amp; "]"),'Country performance'!$A45)</f>
        <v>#REF!</v>
      </c>
      <c r="L54" s="41" t="e" cm="1">
        <f t="array" aca="1" ref="L54" ca="1">L$51*INDEX(INDIRECT("country"&amp;"["&amp;L$50&amp; "]"),'Country performance'!$A45)</f>
        <v>#REF!</v>
      </c>
      <c r="M54" s="41" t="e" cm="1">
        <f t="array" aca="1" ref="M54" ca="1">M$51*INDEX(INDIRECT("country"&amp;"["&amp;M$50&amp; "]"),'Country performance'!$A45)</f>
        <v>#REF!</v>
      </c>
      <c r="N54" s="41" t="e" cm="1">
        <f t="array" aca="1" ref="N54" ca="1">N$51*INDEX(INDIRECT("country"&amp;"["&amp;N$50&amp; "]"),'Country performance'!$A45)</f>
        <v>#REF!</v>
      </c>
      <c r="O54" s="41" t="e" cm="1">
        <f t="array" aca="1" ref="O54" ca="1">O$51*INDEX(INDIRECT("country"&amp;"["&amp;O$50&amp; "]"),'Country performance'!$A45)</f>
        <v>#REF!</v>
      </c>
      <c r="P54" s="41" t="e" cm="1">
        <f t="array" aca="1" ref="P54" ca="1">P$51*INDEX(INDIRECT("country"&amp;"["&amp;P$50&amp; "]"),'Country performance'!$A45)</f>
        <v>#REF!</v>
      </c>
      <c r="Q54" s="41" t="e" cm="1">
        <f t="array" aca="1" ref="Q54" ca="1">Q$51*INDEX(INDIRECT("country"&amp;"["&amp;Q$50&amp; "]"),'Country performance'!$A45)</f>
        <v>#REF!</v>
      </c>
      <c r="R54" t="s">
        <v>662</v>
      </c>
      <c r="S54" s="36">
        <f t="shared" ca="1" si="16"/>
        <v>0</v>
      </c>
      <c r="T54" s="43">
        <f t="shared" ref="T54:T92" ca="1" si="20">T$51-S54</f>
        <v>0</v>
      </c>
      <c r="U54">
        <f t="shared" ref="U54:AG77" ca="1" si="21">IFERROR((E54/E54-1),E$51)</f>
        <v>0</v>
      </c>
      <c r="V54">
        <f t="shared" ca="1" si="19"/>
        <v>0</v>
      </c>
      <c r="W54">
        <f t="shared" ca="1" si="19"/>
        <v>0</v>
      </c>
      <c r="X54">
        <f t="shared" ca="1" si="19"/>
        <v>0</v>
      </c>
      <c r="Y54">
        <f t="shared" ca="1" si="19"/>
        <v>0</v>
      </c>
      <c r="Z54">
        <f t="shared" ca="1" si="19"/>
        <v>0</v>
      </c>
      <c r="AA54">
        <f t="shared" ca="1" si="19"/>
        <v>0</v>
      </c>
      <c r="AB54">
        <f t="shared" ca="1" si="19"/>
        <v>0</v>
      </c>
      <c r="AC54">
        <f t="shared" ca="1" si="19"/>
        <v>0</v>
      </c>
      <c r="AD54">
        <f t="shared" ca="1" si="19"/>
        <v>0</v>
      </c>
      <c r="AE54">
        <f t="shared" ca="1" si="19"/>
        <v>0</v>
      </c>
      <c r="AF54">
        <f t="shared" ca="1" si="19"/>
        <v>0</v>
      </c>
      <c r="AG54">
        <f t="shared" ca="1" si="19"/>
        <v>0</v>
      </c>
      <c r="AI54" s="40"/>
    </row>
    <row r="55" spans="1:35">
      <c r="A55" s="41">
        <f t="shared" ca="1" si="18"/>
        <v>0</v>
      </c>
      <c r="B55" s="42"/>
      <c r="C55" s="30">
        <f t="shared" ca="1" si="14"/>
        <v>0</v>
      </c>
      <c r="D55" s="30" t="str">
        <f>'Country performance'!B4</f>
        <v>WGI - Regulatory Quality (2020)</v>
      </c>
      <c r="E55" s="41" t="e" cm="1">
        <f t="array" aca="1" ref="E55" ca="1">E$51*INDEX(INDIRECT("country"&amp;"["&amp;E$50&amp; "]"),'Country performance'!$A46)</f>
        <v>#REF!</v>
      </c>
      <c r="F55" s="41" t="e" cm="1">
        <f t="array" aca="1" ref="F55" ca="1">F$51*INDEX(INDIRECT("country"&amp;"["&amp;F$50&amp; "]"),'Country performance'!$A46)</f>
        <v>#REF!</v>
      </c>
      <c r="G55" s="41" t="e" cm="1">
        <f t="array" aca="1" ref="G55" ca="1">G$51*INDEX(INDIRECT("country"&amp;"["&amp;G$50&amp; "]"),'Country performance'!$A46)</f>
        <v>#REF!</v>
      </c>
      <c r="H55" s="41" t="e" cm="1">
        <f t="array" aca="1" ref="H55" ca="1">H$51*INDEX(INDIRECT("country"&amp;"["&amp;H$50&amp; "]"),'Country performance'!$A46)</f>
        <v>#REF!</v>
      </c>
      <c r="I55" s="41" t="e" cm="1">
        <f t="array" aca="1" ref="I55" ca="1">I$51*INDEX(INDIRECT("country"&amp;"["&amp;I$50&amp; "]"),'Country performance'!$A46)</f>
        <v>#REF!</v>
      </c>
      <c r="J55" s="41" t="e" cm="1">
        <f t="array" aca="1" ref="J55" ca="1">J$51*INDEX(INDIRECT("country"&amp;"["&amp;J$50&amp; "]"),'Country performance'!$A46)</f>
        <v>#REF!</v>
      </c>
      <c r="K55" s="41" t="e" cm="1">
        <f t="array" aca="1" ref="K55" ca="1">K$51*INDEX(INDIRECT("country"&amp;"["&amp;K$50&amp; "]"),'Country performance'!$A46)</f>
        <v>#REF!</v>
      </c>
      <c r="L55" s="41" t="e" cm="1">
        <f t="array" aca="1" ref="L55" ca="1">L$51*INDEX(INDIRECT("country"&amp;"["&amp;L$50&amp; "]"),'Country performance'!$A46)</f>
        <v>#REF!</v>
      </c>
      <c r="M55" s="41" t="e" cm="1">
        <f t="array" aca="1" ref="M55" ca="1">M$51*INDEX(INDIRECT("country"&amp;"["&amp;M$50&amp; "]"),'Country performance'!$A46)</f>
        <v>#REF!</v>
      </c>
      <c r="N55" s="41" t="e" cm="1">
        <f t="array" aca="1" ref="N55" ca="1">N$51*INDEX(INDIRECT("country"&amp;"["&amp;N$50&amp; "]"),'Country performance'!$A46)</f>
        <v>#REF!</v>
      </c>
      <c r="O55" s="41" t="e" cm="1">
        <f t="array" aca="1" ref="O55" ca="1">O$51*INDEX(INDIRECT("country"&amp;"["&amp;O$50&amp; "]"),'Country performance'!$A46)</f>
        <v>#REF!</v>
      </c>
      <c r="P55" s="41" t="e" cm="1">
        <f t="array" aca="1" ref="P55" ca="1">P$51*INDEX(INDIRECT("country"&amp;"["&amp;P$50&amp; "]"),'Country performance'!$A46)</f>
        <v>#REF!</v>
      </c>
      <c r="Q55" s="41" t="e" cm="1">
        <f t="array" aca="1" ref="Q55" ca="1">Q$51*INDEX(INDIRECT("country"&amp;"["&amp;Q$50&amp; "]"),'Country performance'!$A46)</f>
        <v>#REF!</v>
      </c>
      <c r="R55" t="s">
        <v>662</v>
      </c>
      <c r="S55" s="36">
        <f t="shared" ca="1" si="16"/>
        <v>0</v>
      </c>
      <c r="T55" s="43">
        <f t="shared" ca="1" si="20"/>
        <v>0</v>
      </c>
      <c r="U55">
        <f t="shared" ca="1" si="21"/>
        <v>0</v>
      </c>
      <c r="V55">
        <f t="shared" ca="1" si="19"/>
        <v>0</v>
      </c>
      <c r="W55">
        <f t="shared" ca="1" si="19"/>
        <v>0</v>
      </c>
      <c r="X55">
        <f t="shared" ca="1" si="19"/>
        <v>0</v>
      </c>
      <c r="Y55">
        <f t="shared" ca="1" si="19"/>
        <v>0</v>
      </c>
      <c r="Z55">
        <f t="shared" ca="1" si="19"/>
        <v>0</v>
      </c>
      <c r="AA55">
        <f t="shared" ca="1" si="19"/>
        <v>0</v>
      </c>
      <c r="AB55">
        <f t="shared" ca="1" si="19"/>
        <v>0</v>
      </c>
      <c r="AC55">
        <f t="shared" ca="1" si="19"/>
        <v>0</v>
      </c>
      <c r="AD55">
        <f t="shared" ca="1" si="19"/>
        <v>0</v>
      </c>
      <c r="AE55">
        <f t="shared" ca="1" si="19"/>
        <v>0</v>
      </c>
      <c r="AF55">
        <f t="shared" ca="1" si="19"/>
        <v>0</v>
      </c>
      <c r="AG55">
        <f t="shared" ca="1" si="19"/>
        <v>0</v>
      </c>
      <c r="AI55" s="40"/>
    </row>
    <row r="56" spans="1:35">
      <c r="A56" s="41">
        <f t="shared" ca="1" si="18"/>
        <v>0</v>
      </c>
      <c r="B56" s="42"/>
      <c r="C56" s="30">
        <f t="shared" ca="1" si="14"/>
        <v>0</v>
      </c>
      <c r="D56" s="30" t="str">
        <f>'Country performance'!B5</f>
        <v>WGI - Rule of law (2020)</v>
      </c>
      <c r="E56" s="41" t="e" cm="1">
        <f t="array" aca="1" ref="E56" ca="1">E$51*INDEX(INDIRECT("country"&amp;"["&amp;E$50&amp; "]"),'Country performance'!$A47)</f>
        <v>#REF!</v>
      </c>
      <c r="F56" s="41" t="e" cm="1">
        <f t="array" aca="1" ref="F56" ca="1">F$51*INDEX(INDIRECT("country"&amp;"["&amp;F$50&amp; "]"),'Country performance'!$A47)</f>
        <v>#REF!</v>
      </c>
      <c r="G56" s="41" t="e" cm="1">
        <f t="array" aca="1" ref="G56" ca="1">G$51*INDEX(INDIRECT("country"&amp;"["&amp;G$50&amp; "]"),'Country performance'!$A47)</f>
        <v>#REF!</v>
      </c>
      <c r="H56" s="41" t="e" cm="1">
        <f t="array" aca="1" ref="H56" ca="1">H$51*INDEX(INDIRECT("country"&amp;"["&amp;H$50&amp; "]"),'Country performance'!$A47)</f>
        <v>#REF!</v>
      </c>
      <c r="I56" s="41" t="e" cm="1">
        <f t="array" aca="1" ref="I56" ca="1">I$51*INDEX(INDIRECT("country"&amp;"["&amp;I$50&amp; "]"),'Country performance'!$A47)</f>
        <v>#REF!</v>
      </c>
      <c r="J56" s="41" t="e" cm="1">
        <f t="array" aca="1" ref="J56" ca="1">J$51*INDEX(INDIRECT("country"&amp;"["&amp;J$50&amp; "]"),'Country performance'!$A47)</f>
        <v>#REF!</v>
      </c>
      <c r="K56" s="41" t="e" cm="1">
        <f t="array" aca="1" ref="K56" ca="1">K$51*INDEX(INDIRECT("country"&amp;"["&amp;K$50&amp; "]"),'Country performance'!$A47)</f>
        <v>#REF!</v>
      </c>
      <c r="L56" s="41" t="e" cm="1">
        <f t="array" aca="1" ref="L56" ca="1">L$51*INDEX(INDIRECT("country"&amp;"["&amp;L$50&amp; "]"),'Country performance'!$A47)</f>
        <v>#REF!</v>
      </c>
      <c r="M56" s="41" t="e" cm="1">
        <f t="array" aca="1" ref="M56" ca="1">M$51*INDEX(INDIRECT("country"&amp;"["&amp;M$50&amp; "]"),'Country performance'!$A47)</f>
        <v>#REF!</v>
      </c>
      <c r="N56" s="41" t="e" cm="1">
        <f t="array" aca="1" ref="N56" ca="1">N$51*INDEX(INDIRECT("country"&amp;"["&amp;N$50&amp; "]"),'Country performance'!$A47)</f>
        <v>#REF!</v>
      </c>
      <c r="O56" s="41" t="e" cm="1">
        <f t="array" aca="1" ref="O56" ca="1">O$51*INDEX(INDIRECT("country"&amp;"["&amp;O$50&amp; "]"),'Country performance'!$A47)</f>
        <v>#REF!</v>
      </c>
      <c r="P56" s="41" t="e" cm="1">
        <f t="array" aca="1" ref="P56" ca="1">P$51*INDEX(INDIRECT("country"&amp;"["&amp;P$50&amp; "]"),'Country performance'!$A47)</f>
        <v>#REF!</v>
      </c>
      <c r="Q56" s="41" t="e" cm="1">
        <f t="array" aca="1" ref="Q56" ca="1">Q$51*INDEX(INDIRECT("country"&amp;"["&amp;Q$50&amp; "]"),'Country performance'!$A47)</f>
        <v>#REF!</v>
      </c>
      <c r="R56" t="s">
        <v>662</v>
      </c>
      <c r="S56" s="36">
        <f t="shared" ca="1" si="16"/>
        <v>0</v>
      </c>
      <c r="T56" s="43">
        <f t="shared" ca="1" si="20"/>
        <v>0</v>
      </c>
      <c r="U56">
        <f t="shared" ca="1" si="21"/>
        <v>0</v>
      </c>
      <c r="V56">
        <f t="shared" ca="1" si="19"/>
        <v>0</v>
      </c>
      <c r="W56">
        <f t="shared" ca="1" si="19"/>
        <v>0</v>
      </c>
      <c r="X56">
        <f t="shared" ca="1" si="19"/>
        <v>0</v>
      </c>
      <c r="Y56">
        <f t="shared" ca="1" si="19"/>
        <v>0</v>
      </c>
      <c r="Z56">
        <f t="shared" ca="1" si="19"/>
        <v>0</v>
      </c>
      <c r="AA56">
        <f t="shared" ca="1" si="19"/>
        <v>0</v>
      </c>
      <c r="AB56">
        <f t="shared" ca="1" si="19"/>
        <v>0</v>
      </c>
      <c r="AC56">
        <f t="shared" ca="1" si="19"/>
        <v>0</v>
      </c>
      <c r="AD56">
        <f t="shared" ca="1" si="19"/>
        <v>0</v>
      </c>
      <c r="AE56">
        <f t="shared" ca="1" si="19"/>
        <v>0</v>
      </c>
      <c r="AF56">
        <f t="shared" ca="1" si="19"/>
        <v>0</v>
      </c>
      <c r="AG56">
        <f t="shared" ca="1" si="19"/>
        <v>0</v>
      </c>
      <c r="AI56" s="40"/>
    </row>
    <row r="57" spans="1:35">
      <c r="A57" s="41">
        <f t="shared" ca="1" si="18"/>
        <v>0</v>
      </c>
      <c r="B57" s="42"/>
      <c r="C57" s="30">
        <f t="shared" ca="1" si="14"/>
        <v>0</v>
      </c>
      <c r="D57" s="30" t="str">
        <f>'Country performance'!B6</f>
        <v>WGI - Control of corruption (2020)</v>
      </c>
      <c r="E57" s="41" t="e" cm="1">
        <f t="array" aca="1" ref="E57" ca="1">E$51*INDEX(INDIRECT("country"&amp;"["&amp;E$50&amp; "]"),'Country performance'!$A48)</f>
        <v>#REF!</v>
      </c>
      <c r="F57" s="41" t="e" cm="1">
        <f t="array" aca="1" ref="F57" ca="1">F$51*INDEX(INDIRECT("country"&amp;"["&amp;F$50&amp; "]"),'Country performance'!$A48)</f>
        <v>#REF!</v>
      </c>
      <c r="G57" s="41" t="e" cm="1">
        <f t="array" aca="1" ref="G57" ca="1">G$51*INDEX(INDIRECT("country"&amp;"["&amp;G$50&amp; "]"),'Country performance'!$A48)</f>
        <v>#REF!</v>
      </c>
      <c r="H57" s="41" t="e" cm="1">
        <f t="array" aca="1" ref="H57" ca="1">H$51*INDEX(INDIRECT("country"&amp;"["&amp;H$50&amp; "]"),'Country performance'!$A48)</f>
        <v>#REF!</v>
      </c>
      <c r="I57" s="41" t="e" cm="1">
        <f t="array" aca="1" ref="I57" ca="1">I$51*INDEX(INDIRECT("country"&amp;"["&amp;I$50&amp; "]"),'Country performance'!$A48)</f>
        <v>#REF!</v>
      </c>
      <c r="J57" s="41" t="e" cm="1">
        <f t="array" aca="1" ref="J57" ca="1">J$51*INDEX(INDIRECT("country"&amp;"["&amp;J$50&amp; "]"),'Country performance'!$A48)</f>
        <v>#REF!</v>
      </c>
      <c r="K57" s="41" t="e" cm="1">
        <f t="array" aca="1" ref="K57" ca="1">K$51*INDEX(INDIRECT("country"&amp;"["&amp;K$50&amp; "]"),'Country performance'!$A48)</f>
        <v>#REF!</v>
      </c>
      <c r="L57" s="41" t="e" cm="1">
        <f t="array" aca="1" ref="L57" ca="1">L$51*INDEX(INDIRECT("country"&amp;"["&amp;L$50&amp; "]"),'Country performance'!$A48)</f>
        <v>#REF!</v>
      </c>
      <c r="M57" s="41" t="e" cm="1">
        <f t="array" aca="1" ref="M57" ca="1">M$51*INDEX(INDIRECT("country"&amp;"["&amp;M$50&amp; "]"),'Country performance'!$A48)</f>
        <v>#REF!</v>
      </c>
      <c r="N57" s="41" t="e" cm="1">
        <f t="array" aca="1" ref="N57" ca="1">N$51*INDEX(INDIRECT("country"&amp;"["&amp;N$50&amp; "]"),'Country performance'!$A48)</f>
        <v>#REF!</v>
      </c>
      <c r="O57" s="41" t="e" cm="1">
        <f t="array" aca="1" ref="O57" ca="1">O$51*INDEX(INDIRECT("country"&amp;"["&amp;O$50&amp; "]"),'Country performance'!$A48)</f>
        <v>#REF!</v>
      </c>
      <c r="P57" s="41" t="e" cm="1">
        <f t="array" aca="1" ref="P57" ca="1">P$51*INDEX(INDIRECT("country"&amp;"["&amp;P$50&amp; "]"),'Country performance'!$A48)</f>
        <v>#REF!</v>
      </c>
      <c r="Q57" s="41" t="e" cm="1">
        <f t="array" aca="1" ref="Q57" ca="1">Q$51*INDEX(INDIRECT("country"&amp;"["&amp;Q$50&amp; "]"),'Country performance'!$A48)</f>
        <v>#REF!</v>
      </c>
      <c r="R57" t="s">
        <v>662</v>
      </c>
      <c r="S57" s="36">
        <f t="shared" ca="1" si="16"/>
        <v>0</v>
      </c>
      <c r="T57" s="43">
        <f t="shared" ca="1" si="20"/>
        <v>0</v>
      </c>
      <c r="U57">
        <f t="shared" ca="1" si="21"/>
        <v>0</v>
      </c>
      <c r="V57">
        <f t="shared" ca="1" si="19"/>
        <v>0</v>
      </c>
      <c r="W57">
        <f t="shared" ca="1" si="19"/>
        <v>0</v>
      </c>
      <c r="X57">
        <f t="shared" ca="1" si="19"/>
        <v>0</v>
      </c>
      <c r="Y57">
        <f t="shared" ca="1" si="19"/>
        <v>0</v>
      </c>
      <c r="Z57">
        <f t="shared" ca="1" si="19"/>
        <v>0</v>
      </c>
      <c r="AA57">
        <f t="shared" ca="1" si="19"/>
        <v>0</v>
      </c>
      <c r="AB57">
        <f t="shared" ca="1" si="19"/>
        <v>0</v>
      </c>
      <c r="AC57">
        <f t="shared" ca="1" si="19"/>
        <v>0</v>
      </c>
      <c r="AD57">
        <f t="shared" ca="1" si="19"/>
        <v>0</v>
      </c>
      <c r="AE57">
        <f t="shared" ca="1" si="19"/>
        <v>0</v>
      </c>
      <c r="AF57">
        <f t="shared" ca="1" si="19"/>
        <v>0</v>
      </c>
      <c r="AG57">
        <f t="shared" ca="1" si="19"/>
        <v>0</v>
      </c>
      <c r="AI57" s="40"/>
    </row>
    <row r="58" spans="1:35">
      <c r="A58" s="41">
        <f t="shared" ca="1" si="18"/>
        <v>0</v>
      </c>
      <c r="B58" s="42"/>
      <c r="C58" s="30">
        <f t="shared" ca="1" si="14"/>
        <v>0</v>
      </c>
      <c r="D58" s="30" t="str">
        <f>'Country performance'!B7</f>
        <v>WGI - Voice and Accountability (2020)</v>
      </c>
      <c r="E58" s="41" t="e" cm="1">
        <f t="array" aca="1" ref="E58" ca="1">E$51*INDEX(INDIRECT("country"&amp;"["&amp;E$50&amp; "]"),'Country performance'!$A49)</f>
        <v>#REF!</v>
      </c>
      <c r="F58" s="41" t="e" cm="1">
        <f t="array" aca="1" ref="F58" ca="1">F$51*INDEX(INDIRECT("country"&amp;"["&amp;F$50&amp; "]"),'Country performance'!$A49)</f>
        <v>#REF!</v>
      </c>
      <c r="G58" s="41" t="e" cm="1">
        <f t="array" aca="1" ref="G58" ca="1">G$51*INDEX(INDIRECT("country"&amp;"["&amp;G$50&amp; "]"),'Country performance'!$A49)</f>
        <v>#REF!</v>
      </c>
      <c r="H58" s="41" t="e" cm="1">
        <f t="array" aca="1" ref="H58" ca="1">H$51*INDEX(INDIRECT("country"&amp;"["&amp;H$50&amp; "]"),'Country performance'!$A49)</f>
        <v>#REF!</v>
      </c>
      <c r="I58" s="41" t="e" cm="1">
        <f t="array" aca="1" ref="I58" ca="1">I$51*INDEX(INDIRECT("country"&amp;"["&amp;I$50&amp; "]"),'Country performance'!$A49)</f>
        <v>#REF!</v>
      </c>
      <c r="J58" s="41" t="e" cm="1">
        <f t="array" aca="1" ref="J58" ca="1">J$51*INDEX(INDIRECT("country"&amp;"["&amp;J$50&amp; "]"),'Country performance'!$A49)</f>
        <v>#REF!</v>
      </c>
      <c r="K58" s="41" t="e" cm="1">
        <f t="array" aca="1" ref="K58" ca="1">K$51*INDEX(INDIRECT("country"&amp;"["&amp;K$50&amp; "]"),'Country performance'!$A49)</f>
        <v>#REF!</v>
      </c>
      <c r="L58" s="41" t="e" cm="1">
        <f t="array" aca="1" ref="L58" ca="1">L$51*INDEX(INDIRECT("country"&amp;"["&amp;L$50&amp; "]"),'Country performance'!$A49)</f>
        <v>#REF!</v>
      </c>
      <c r="M58" s="41" t="e" cm="1">
        <f t="array" aca="1" ref="M58" ca="1">M$51*INDEX(INDIRECT("country"&amp;"["&amp;M$50&amp; "]"),'Country performance'!$A49)</f>
        <v>#REF!</v>
      </c>
      <c r="N58" s="41" t="e" cm="1">
        <f t="array" aca="1" ref="N58" ca="1">N$51*INDEX(INDIRECT("country"&amp;"["&amp;N$50&amp; "]"),'Country performance'!$A49)</f>
        <v>#REF!</v>
      </c>
      <c r="O58" s="41" t="e" cm="1">
        <f t="array" aca="1" ref="O58" ca="1">O$51*INDEX(INDIRECT("country"&amp;"["&amp;O$50&amp; "]"),'Country performance'!$A49)</f>
        <v>#REF!</v>
      </c>
      <c r="P58" s="41" t="e" cm="1">
        <f t="array" aca="1" ref="P58" ca="1">P$51*INDEX(INDIRECT("country"&amp;"["&amp;P$50&amp; "]"),'Country performance'!$A49)</f>
        <v>#REF!</v>
      </c>
      <c r="Q58" s="41" t="e" cm="1">
        <f t="array" aca="1" ref="Q58" ca="1">Q$51*INDEX(INDIRECT("country"&amp;"["&amp;Q$50&amp; "]"),'Country performance'!$A49)</f>
        <v>#REF!</v>
      </c>
      <c r="R58" t="s">
        <v>662</v>
      </c>
      <c r="S58" s="36">
        <f t="shared" ca="1" si="16"/>
        <v>0</v>
      </c>
      <c r="T58" s="43">
        <f t="shared" ca="1" si="20"/>
        <v>0</v>
      </c>
      <c r="U58">
        <f t="shared" ca="1" si="21"/>
        <v>0</v>
      </c>
      <c r="V58">
        <f t="shared" ca="1" si="19"/>
        <v>0</v>
      </c>
      <c r="W58">
        <f t="shared" ca="1" si="19"/>
        <v>0</v>
      </c>
      <c r="X58">
        <f t="shared" ca="1" si="19"/>
        <v>0</v>
      </c>
      <c r="Y58">
        <f t="shared" ca="1" si="19"/>
        <v>0</v>
      </c>
      <c r="Z58">
        <f t="shared" ca="1" si="19"/>
        <v>0</v>
      </c>
      <c r="AA58">
        <f t="shared" ca="1" si="19"/>
        <v>0</v>
      </c>
      <c r="AB58">
        <f t="shared" ca="1" si="19"/>
        <v>0</v>
      </c>
      <c r="AC58">
        <f t="shared" ca="1" si="19"/>
        <v>0</v>
      </c>
      <c r="AD58">
        <f t="shared" ca="1" si="19"/>
        <v>0</v>
      </c>
      <c r="AE58">
        <f t="shared" ca="1" si="19"/>
        <v>0</v>
      </c>
      <c r="AF58">
        <f t="shared" ca="1" si="19"/>
        <v>0</v>
      </c>
      <c r="AG58">
        <f t="shared" ca="1" si="19"/>
        <v>0</v>
      </c>
      <c r="AI58" s="40"/>
    </row>
    <row r="59" spans="1:35">
      <c r="A59" s="41">
        <f t="shared" ca="1" si="18"/>
        <v>0</v>
      </c>
      <c r="B59" s="42"/>
      <c r="C59" s="30">
        <f t="shared" ca="1" si="14"/>
        <v>0</v>
      </c>
      <c r="D59" s="30" t="str">
        <f>'Country performance'!B8</f>
        <v>Fragile State Index (2022)</v>
      </c>
      <c r="E59" s="41" t="e" cm="1">
        <f t="array" aca="1" ref="E59" ca="1">E$51*INDEX(INDIRECT("country"&amp;"["&amp;E$50&amp; "]"),'Country performance'!$A50)</f>
        <v>#REF!</v>
      </c>
      <c r="F59" s="41" t="e" cm="1">
        <f t="array" aca="1" ref="F59" ca="1">F$51*INDEX(INDIRECT("country"&amp;"["&amp;F$50&amp; "]"),'Country performance'!$A50)</f>
        <v>#REF!</v>
      </c>
      <c r="G59" s="41" t="e" cm="1">
        <f t="array" aca="1" ref="G59" ca="1">G$51*INDEX(INDIRECT("country"&amp;"["&amp;G$50&amp; "]"),'Country performance'!$A50)</f>
        <v>#REF!</v>
      </c>
      <c r="H59" s="41" t="e" cm="1">
        <f t="array" aca="1" ref="H59" ca="1">H$51*INDEX(INDIRECT("country"&amp;"["&amp;H$50&amp; "]"),'Country performance'!$A50)</f>
        <v>#REF!</v>
      </c>
      <c r="I59" s="41" t="e" cm="1">
        <f t="array" aca="1" ref="I59" ca="1">I$51*INDEX(INDIRECT("country"&amp;"["&amp;I$50&amp; "]"),'Country performance'!$A50)</f>
        <v>#REF!</v>
      </c>
      <c r="J59" s="41" t="e" cm="1">
        <f t="array" aca="1" ref="J59" ca="1">J$51*INDEX(INDIRECT("country"&amp;"["&amp;J$50&amp; "]"),'Country performance'!$A50)</f>
        <v>#REF!</v>
      </c>
      <c r="K59" s="41" t="e" cm="1">
        <f t="array" aca="1" ref="K59" ca="1">K$51*INDEX(INDIRECT("country"&amp;"["&amp;K$50&amp; "]"),'Country performance'!$A50)</f>
        <v>#REF!</v>
      </c>
      <c r="L59" s="41" t="e" cm="1">
        <f t="array" aca="1" ref="L59" ca="1">L$51*INDEX(INDIRECT("country"&amp;"["&amp;L$50&amp; "]"),'Country performance'!$A50)</f>
        <v>#REF!</v>
      </c>
      <c r="M59" s="41" t="e" cm="1">
        <f t="array" aca="1" ref="M59" ca="1">M$51*INDEX(INDIRECT("country"&amp;"["&amp;M$50&amp; "]"),'Country performance'!$A50)</f>
        <v>#REF!</v>
      </c>
      <c r="N59" s="41" t="e" cm="1">
        <f t="array" aca="1" ref="N59" ca="1">N$51*INDEX(INDIRECT("country"&amp;"["&amp;N$50&amp; "]"),'Country performance'!$A50)</f>
        <v>#REF!</v>
      </c>
      <c r="O59" s="41" t="e" cm="1">
        <f t="array" aca="1" ref="O59" ca="1">O$51*INDEX(INDIRECT("country"&amp;"["&amp;O$50&amp; "]"),'Country performance'!$A50)</f>
        <v>#REF!</v>
      </c>
      <c r="P59" s="41" t="e" cm="1">
        <f t="array" aca="1" ref="P59" ca="1">P$51*INDEX(INDIRECT("country"&amp;"["&amp;P$50&amp; "]"),'Country performance'!$A50)</f>
        <v>#REF!</v>
      </c>
      <c r="Q59" s="41" t="e" cm="1">
        <f t="array" aca="1" ref="Q59" ca="1">Q$51*INDEX(INDIRECT("country"&amp;"["&amp;Q$50&amp; "]"),'Country performance'!$A50)</f>
        <v>#REF!</v>
      </c>
      <c r="R59" t="s">
        <v>662</v>
      </c>
      <c r="S59" s="36">
        <f t="shared" ca="1" si="16"/>
        <v>0</v>
      </c>
      <c r="T59" s="43">
        <f t="shared" ca="1" si="20"/>
        <v>0</v>
      </c>
      <c r="U59">
        <f t="shared" ca="1" si="21"/>
        <v>0</v>
      </c>
      <c r="V59">
        <f t="shared" ca="1" si="19"/>
        <v>0</v>
      </c>
      <c r="W59">
        <f t="shared" ca="1" si="19"/>
        <v>0</v>
      </c>
      <c r="X59">
        <f t="shared" ca="1" si="19"/>
        <v>0</v>
      </c>
      <c r="Y59">
        <f t="shared" ca="1" si="19"/>
        <v>0</v>
      </c>
      <c r="Z59">
        <f t="shared" ca="1" si="19"/>
        <v>0</v>
      </c>
      <c r="AA59">
        <f t="shared" ca="1" si="19"/>
        <v>0</v>
      </c>
      <c r="AB59">
        <f t="shared" ca="1" si="19"/>
        <v>0</v>
      </c>
      <c r="AC59">
        <f t="shared" ca="1" si="19"/>
        <v>0</v>
      </c>
      <c r="AD59">
        <f t="shared" ca="1" si="19"/>
        <v>0</v>
      </c>
      <c r="AE59">
        <f t="shared" ca="1" si="19"/>
        <v>0</v>
      </c>
      <c r="AF59">
        <f t="shared" ca="1" si="19"/>
        <v>0</v>
      </c>
      <c r="AG59">
        <f t="shared" ca="1" si="19"/>
        <v>0</v>
      </c>
      <c r="AI59" s="40"/>
    </row>
    <row r="60" spans="1:35">
      <c r="A60" s="41">
        <f t="shared" ca="1" si="18"/>
        <v>0</v>
      </c>
      <c r="B60" s="42"/>
      <c r="C60" s="30">
        <f t="shared" ca="1" si="14"/>
        <v>0</v>
      </c>
      <c r="D60" s="30" t="str">
        <f>'Country performance'!B9</f>
        <v>Policy Perception Index (2021)</v>
      </c>
      <c r="E60" s="41" t="e" cm="1">
        <f t="array" aca="1" ref="E60" ca="1">E$51*INDEX(INDIRECT("country"&amp;"["&amp;E$50&amp; "]"),'Country performance'!$A51)</f>
        <v>#REF!</v>
      </c>
      <c r="F60" s="41" t="e" cm="1">
        <f t="array" aca="1" ref="F60" ca="1">F$51*INDEX(INDIRECT("country"&amp;"["&amp;F$50&amp; "]"),'Country performance'!$A51)</f>
        <v>#REF!</v>
      </c>
      <c r="G60" s="41" t="e" cm="1">
        <f t="array" aca="1" ref="G60" ca="1">G$51*INDEX(INDIRECT("country"&amp;"["&amp;G$50&amp; "]"),'Country performance'!$A51)</f>
        <v>#REF!</v>
      </c>
      <c r="H60" s="41" t="e" cm="1">
        <f t="array" aca="1" ref="H60" ca="1">H$51*INDEX(INDIRECT("country"&amp;"["&amp;H$50&amp; "]"),'Country performance'!$A51)</f>
        <v>#REF!</v>
      </c>
      <c r="I60" s="41" t="e" cm="1">
        <f t="array" aca="1" ref="I60" ca="1">I$51*INDEX(INDIRECT("country"&amp;"["&amp;I$50&amp; "]"),'Country performance'!$A51)</f>
        <v>#REF!</v>
      </c>
      <c r="J60" s="41" t="e" cm="1">
        <f t="array" aca="1" ref="J60" ca="1">J$51*INDEX(INDIRECT("country"&amp;"["&amp;J$50&amp; "]"),'Country performance'!$A51)</f>
        <v>#REF!</v>
      </c>
      <c r="K60" s="41" t="e" cm="1">
        <f t="array" aca="1" ref="K60" ca="1">K$51*INDEX(INDIRECT("country"&amp;"["&amp;K$50&amp; "]"),'Country performance'!$A51)</f>
        <v>#REF!</v>
      </c>
      <c r="L60" s="41" t="e" cm="1">
        <f t="array" aca="1" ref="L60" ca="1">L$51*INDEX(INDIRECT("country"&amp;"["&amp;L$50&amp; "]"),'Country performance'!$A51)</f>
        <v>#REF!</v>
      </c>
      <c r="M60" s="41" t="e" cm="1">
        <f t="array" aca="1" ref="M60" ca="1">M$51*INDEX(INDIRECT("country"&amp;"["&amp;M$50&amp; "]"),'Country performance'!$A51)</f>
        <v>#REF!</v>
      </c>
      <c r="N60" s="41" t="e" cm="1">
        <f t="array" aca="1" ref="N60" ca="1">N$51*INDEX(INDIRECT("country"&amp;"["&amp;N$50&amp; "]"),'Country performance'!$A51)</f>
        <v>#REF!</v>
      </c>
      <c r="O60" s="41" t="e" cm="1">
        <f t="array" aca="1" ref="O60" ca="1">O$51*INDEX(INDIRECT("country"&amp;"["&amp;O$50&amp; "]"),'Country performance'!$A51)</f>
        <v>#REF!</v>
      </c>
      <c r="P60" s="41" t="e" cm="1">
        <f t="array" aca="1" ref="P60" ca="1">P$51*INDEX(INDIRECT("country"&amp;"["&amp;P$50&amp; "]"),'Country performance'!$A51)</f>
        <v>#REF!</v>
      </c>
      <c r="Q60" s="41" t="e" cm="1">
        <f t="array" aca="1" ref="Q60" ca="1">Q$51*INDEX(INDIRECT("country"&amp;"["&amp;Q$50&amp; "]"),'Country performance'!$A51)</f>
        <v>#REF!</v>
      </c>
      <c r="R60" t="s">
        <v>662</v>
      </c>
      <c r="S60" s="36">
        <f t="shared" ca="1" si="16"/>
        <v>0</v>
      </c>
      <c r="T60" s="43">
        <f t="shared" ca="1" si="20"/>
        <v>0</v>
      </c>
      <c r="U60">
        <f t="shared" ca="1" si="21"/>
        <v>0</v>
      </c>
      <c r="V60">
        <f t="shared" ca="1" si="19"/>
        <v>0</v>
      </c>
      <c r="W60">
        <f t="shared" ca="1" si="19"/>
        <v>0</v>
      </c>
      <c r="X60">
        <f t="shared" ca="1" si="19"/>
        <v>0</v>
      </c>
      <c r="Y60">
        <f t="shared" ca="1" si="19"/>
        <v>0</v>
      </c>
      <c r="Z60">
        <f t="shared" ca="1" si="19"/>
        <v>0</v>
      </c>
      <c r="AA60">
        <f t="shared" ca="1" si="19"/>
        <v>0</v>
      </c>
      <c r="AB60">
        <f t="shared" ca="1" si="19"/>
        <v>0</v>
      </c>
      <c r="AC60">
        <f t="shared" ca="1" si="19"/>
        <v>0</v>
      </c>
      <c r="AD60">
        <f t="shared" ca="1" si="19"/>
        <v>0</v>
      </c>
      <c r="AE60">
        <f t="shared" ca="1" si="19"/>
        <v>0</v>
      </c>
      <c r="AF60">
        <f t="shared" ca="1" si="19"/>
        <v>0</v>
      </c>
      <c r="AG60">
        <f t="shared" ca="1" si="19"/>
        <v>0</v>
      </c>
      <c r="AI60" s="40"/>
    </row>
    <row r="61" spans="1:35">
      <c r="A61" s="41">
        <f t="shared" ca="1" si="18"/>
        <v>0</v>
      </c>
      <c r="B61" s="42"/>
      <c r="C61" s="30">
        <f t="shared" ca="1" si="14"/>
        <v>0</v>
      </c>
      <c r="D61" s="30" t="str">
        <f>'Country performance'!B10</f>
        <v>Enabling trade index (2016)</v>
      </c>
      <c r="E61" s="41" t="e" cm="1">
        <f t="array" aca="1" ref="E61" ca="1">E$51*INDEX(INDIRECT("country"&amp;"["&amp;E$50&amp; "]"),'Country performance'!$A52)</f>
        <v>#REF!</v>
      </c>
      <c r="F61" s="41" t="e" cm="1">
        <f t="array" aca="1" ref="F61" ca="1">F$51*INDEX(INDIRECT("country"&amp;"["&amp;F$50&amp; "]"),'Country performance'!$A52)</f>
        <v>#REF!</v>
      </c>
      <c r="G61" s="41" t="e" cm="1">
        <f t="array" aca="1" ref="G61" ca="1">G$51*INDEX(INDIRECT("country"&amp;"["&amp;G$50&amp; "]"),'Country performance'!$A52)</f>
        <v>#REF!</v>
      </c>
      <c r="H61" s="41" t="e" cm="1">
        <f t="array" aca="1" ref="H61" ca="1">H$51*INDEX(INDIRECT("country"&amp;"["&amp;H$50&amp; "]"),'Country performance'!$A52)</f>
        <v>#REF!</v>
      </c>
      <c r="I61" s="41" t="e" cm="1">
        <f t="array" aca="1" ref="I61" ca="1">I$51*INDEX(INDIRECT("country"&amp;"["&amp;I$50&amp; "]"),'Country performance'!$A52)</f>
        <v>#REF!</v>
      </c>
      <c r="J61" s="41" t="e" cm="1">
        <f t="array" aca="1" ref="J61" ca="1">J$51*INDEX(INDIRECT("country"&amp;"["&amp;J$50&amp; "]"),'Country performance'!$A52)</f>
        <v>#REF!</v>
      </c>
      <c r="K61" s="41" t="e" cm="1">
        <f t="array" aca="1" ref="K61" ca="1">K$51*INDEX(INDIRECT("country"&amp;"["&amp;K$50&amp; "]"),'Country performance'!$A52)</f>
        <v>#REF!</v>
      </c>
      <c r="L61" s="41" t="e" cm="1">
        <f t="array" aca="1" ref="L61" ca="1">L$51*INDEX(INDIRECT("country"&amp;"["&amp;L$50&amp; "]"),'Country performance'!$A52)</f>
        <v>#REF!</v>
      </c>
      <c r="M61" s="41" t="e" cm="1">
        <f t="array" aca="1" ref="M61" ca="1">M$51*INDEX(INDIRECT("country"&amp;"["&amp;M$50&amp; "]"),'Country performance'!$A52)</f>
        <v>#REF!</v>
      </c>
      <c r="N61" s="41" t="e" cm="1">
        <f t="array" aca="1" ref="N61" ca="1">N$51*INDEX(INDIRECT("country"&amp;"["&amp;N$50&amp; "]"),'Country performance'!$A52)</f>
        <v>#REF!</v>
      </c>
      <c r="O61" s="41" t="e" cm="1">
        <f t="array" aca="1" ref="O61" ca="1">O$51*INDEX(INDIRECT("country"&amp;"["&amp;O$50&amp; "]"),'Country performance'!$A52)</f>
        <v>#REF!</v>
      </c>
      <c r="P61" s="41" t="e" cm="1">
        <f t="array" aca="1" ref="P61" ca="1">P$51*INDEX(INDIRECT("country"&amp;"["&amp;P$50&amp; "]"),'Country performance'!$A52)</f>
        <v>#REF!</v>
      </c>
      <c r="Q61" s="41" t="e" cm="1">
        <f t="array" aca="1" ref="Q61" ca="1">Q$51*INDEX(INDIRECT("country"&amp;"["&amp;Q$50&amp; "]"),'Country performance'!$A52)</f>
        <v>#REF!</v>
      </c>
      <c r="R61" t="s">
        <v>662</v>
      </c>
      <c r="S61" s="36">
        <f t="shared" ca="1" si="16"/>
        <v>0</v>
      </c>
      <c r="T61" s="43">
        <f t="shared" ca="1" si="20"/>
        <v>0</v>
      </c>
      <c r="U61">
        <f t="shared" ca="1" si="21"/>
        <v>0</v>
      </c>
      <c r="V61">
        <f t="shared" ca="1" si="19"/>
        <v>0</v>
      </c>
      <c r="W61">
        <f t="shared" ca="1" si="19"/>
        <v>0</v>
      </c>
      <c r="X61">
        <f t="shared" ca="1" si="19"/>
        <v>0</v>
      </c>
      <c r="Y61">
        <f t="shared" ca="1" si="19"/>
        <v>0</v>
      </c>
      <c r="Z61">
        <f t="shared" ca="1" si="19"/>
        <v>0</v>
      </c>
      <c r="AA61">
        <f t="shared" ca="1" si="19"/>
        <v>0</v>
      </c>
      <c r="AB61">
        <f t="shared" ca="1" si="19"/>
        <v>0</v>
      </c>
      <c r="AC61">
        <f t="shared" ca="1" si="19"/>
        <v>0</v>
      </c>
      <c r="AD61">
        <f t="shared" ca="1" si="19"/>
        <v>0</v>
      </c>
      <c r="AE61">
        <f t="shared" ca="1" si="19"/>
        <v>0</v>
      </c>
      <c r="AF61">
        <f t="shared" ca="1" si="19"/>
        <v>0</v>
      </c>
      <c r="AG61">
        <f t="shared" ca="1" si="19"/>
        <v>0</v>
      </c>
      <c r="AI61" s="40"/>
    </row>
    <row r="62" spans="1:35">
      <c r="A62" s="41">
        <f t="shared" ca="1" si="18"/>
        <v>0</v>
      </c>
      <c r="B62" s="42"/>
      <c r="C62" s="30">
        <f t="shared" ca="1" si="14"/>
        <v>0</v>
      </c>
      <c r="D62" s="30" t="str">
        <f>'Country performance'!B11</f>
        <v>Environmental Performance Index (2024)</v>
      </c>
      <c r="E62" s="41" t="e" cm="1">
        <f t="array" aca="1" ref="E62" ca="1">E$51*INDEX(INDIRECT("country"&amp;"["&amp;E$50&amp; "]"),'Country performance'!$A53)</f>
        <v>#REF!</v>
      </c>
      <c r="F62" s="41" t="e" cm="1">
        <f t="array" aca="1" ref="F62" ca="1">F$51*INDEX(INDIRECT("country"&amp;"["&amp;F$50&amp; "]"),'Country performance'!$A53)</f>
        <v>#REF!</v>
      </c>
      <c r="G62" s="41" t="e" cm="1">
        <f t="array" aca="1" ref="G62" ca="1">G$51*INDEX(INDIRECT("country"&amp;"["&amp;G$50&amp; "]"),'Country performance'!$A53)</f>
        <v>#REF!</v>
      </c>
      <c r="H62" s="41" t="e" cm="1">
        <f t="array" aca="1" ref="H62" ca="1">H$51*INDEX(INDIRECT("country"&amp;"["&amp;H$50&amp; "]"),'Country performance'!$A53)</f>
        <v>#REF!</v>
      </c>
      <c r="I62" s="41" t="e" cm="1">
        <f t="array" aca="1" ref="I62" ca="1">I$51*INDEX(INDIRECT("country"&amp;"["&amp;I$50&amp; "]"),'Country performance'!$A53)</f>
        <v>#REF!</v>
      </c>
      <c r="J62" s="41" t="e" cm="1">
        <f t="array" aca="1" ref="J62" ca="1">J$51*INDEX(INDIRECT("country"&amp;"["&amp;J$50&amp; "]"),'Country performance'!$A53)</f>
        <v>#REF!</v>
      </c>
      <c r="K62" s="41" t="e" cm="1">
        <f t="array" aca="1" ref="K62" ca="1">K$51*INDEX(INDIRECT("country"&amp;"["&amp;K$50&amp; "]"),'Country performance'!$A53)</f>
        <v>#REF!</v>
      </c>
      <c r="L62" s="41" t="e" cm="1">
        <f t="array" aca="1" ref="L62" ca="1">L$51*INDEX(INDIRECT("country"&amp;"["&amp;L$50&amp; "]"),'Country performance'!$A53)</f>
        <v>#REF!</v>
      </c>
      <c r="M62" s="41" t="e" cm="1">
        <f t="array" aca="1" ref="M62" ca="1">M$51*INDEX(INDIRECT("country"&amp;"["&amp;M$50&amp; "]"),'Country performance'!$A53)</f>
        <v>#REF!</v>
      </c>
      <c r="N62" s="41" t="e" cm="1">
        <f t="array" aca="1" ref="N62" ca="1">N$51*INDEX(INDIRECT("country"&amp;"["&amp;N$50&amp; "]"),'Country performance'!$A53)</f>
        <v>#REF!</v>
      </c>
      <c r="O62" s="41" t="e" cm="1">
        <f t="array" aca="1" ref="O62" ca="1">O$51*INDEX(INDIRECT("country"&amp;"["&amp;O$50&amp; "]"),'Country performance'!$A53)</f>
        <v>#REF!</v>
      </c>
      <c r="P62" s="41" t="e" cm="1">
        <f t="array" aca="1" ref="P62" ca="1">P$51*INDEX(INDIRECT("country"&amp;"["&amp;P$50&amp; "]"),'Country performance'!$A53)</f>
        <v>#REF!</v>
      </c>
      <c r="Q62" s="41" t="e" cm="1">
        <f t="array" aca="1" ref="Q62" ca="1">Q$51*INDEX(INDIRECT("country"&amp;"["&amp;Q$50&amp; "]"),'Country performance'!$A53)</f>
        <v>#REF!</v>
      </c>
      <c r="R62" t="s">
        <v>662</v>
      </c>
      <c r="S62" s="36">
        <f t="shared" ca="1" si="16"/>
        <v>0</v>
      </c>
      <c r="T62" s="43">
        <f t="shared" ca="1" si="20"/>
        <v>0</v>
      </c>
      <c r="U62">
        <f t="shared" ca="1" si="21"/>
        <v>0</v>
      </c>
      <c r="V62">
        <f t="shared" ca="1" si="19"/>
        <v>0</v>
      </c>
      <c r="W62">
        <f t="shared" ca="1" si="19"/>
        <v>0</v>
      </c>
      <c r="X62">
        <f t="shared" ca="1" si="19"/>
        <v>0</v>
      </c>
      <c r="Y62">
        <f t="shared" ca="1" si="19"/>
        <v>0</v>
      </c>
      <c r="Z62">
        <f t="shared" ca="1" si="19"/>
        <v>0</v>
      </c>
      <c r="AA62">
        <f t="shared" ca="1" si="19"/>
        <v>0</v>
      </c>
      <c r="AB62">
        <f t="shared" ca="1" si="19"/>
        <v>0</v>
      </c>
      <c r="AC62">
        <f t="shared" ca="1" si="19"/>
        <v>0</v>
      </c>
      <c r="AD62">
        <f t="shared" ca="1" si="19"/>
        <v>0</v>
      </c>
      <c r="AE62">
        <f t="shared" ca="1" si="19"/>
        <v>0</v>
      </c>
      <c r="AF62">
        <f t="shared" ca="1" si="19"/>
        <v>0</v>
      </c>
      <c r="AG62">
        <f t="shared" ca="1" si="19"/>
        <v>0</v>
      </c>
      <c r="AI62" s="40"/>
    </row>
    <row r="63" spans="1:35">
      <c r="A63" s="41">
        <f t="shared" ca="1" si="18"/>
        <v>0</v>
      </c>
      <c r="B63" s="42"/>
      <c r="C63" s="30">
        <f t="shared" ca="1" si="14"/>
        <v>0</v>
      </c>
      <c r="D63" s="30" t="str">
        <f>'Country performance'!B12</f>
        <v>Child labour (% ages 5-17) (2010-2019)</v>
      </c>
      <c r="E63" s="41" t="e" cm="1">
        <f t="array" aca="1" ref="E63" ca="1">E$51*INDEX(INDIRECT("country"&amp;"["&amp;E$50&amp; "]"),'Country performance'!$A54)</f>
        <v>#REF!</v>
      </c>
      <c r="F63" s="41" t="e" cm="1">
        <f t="array" aca="1" ref="F63" ca="1">F$51*INDEX(INDIRECT("country"&amp;"["&amp;F$50&amp; "]"),'Country performance'!$A54)</f>
        <v>#REF!</v>
      </c>
      <c r="G63" s="41" t="e" cm="1">
        <f t="array" aca="1" ref="G63" ca="1">G$51*INDEX(INDIRECT("country"&amp;"["&amp;G$50&amp; "]"),'Country performance'!$A54)</f>
        <v>#REF!</v>
      </c>
      <c r="H63" s="41" t="e" cm="1">
        <f t="array" aca="1" ref="H63" ca="1">H$51*INDEX(INDIRECT("country"&amp;"["&amp;H$50&amp; "]"),'Country performance'!$A54)</f>
        <v>#REF!</v>
      </c>
      <c r="I63" s="41" t="e" cm="1">
        <f t="array" aca="1" ref="I63" ca="1">I$51*INDEX(INDIRECT("country"&amp;"["&amp;I$50&amp; "]"),'Country performance'!$A54)</f>
        <v>#REF!</v>
      </c>
      <c r="J63" s="41" t="e" cm="1">
        <f t="array" aca="1" ref="J63" ca="1">J$51*INDEX(INDIRECT("country"&amp;"["&amp;J$50&amp; "]"),'Country performance'!$A54)</f>
        <v>#REF!</v>
      </c>
      <c r="K63" s="41" t="e" cm="1">
        <f t="array" aca="1" ref="K63" ca="1">K$51*INDEX(INDIRECT("country"&amp;"["&amp;K$50&amp; "]"),'Country performance'!$A54)</f>
        <v>#REF!</v>
      </c>
      <c r="L63" s="41" t="e" cm="1">
        <f t="array" aca="1" ref="L63" ca="1">L$51*INDEX(INDIRECT("country"&amp;"["&amp;L$50&amp; "]"),'Country performance'!$A54)</f>
        <v>#REF!</v>
      </c>
      <c r="M63" s="41" t="e" cm="1">
        <f t="array" aca="1" ref="M63" ca="1">M$51*INDEX(INDIRECT("country"&amp;"["&amp;M$50&amp; "]"),'Country performance'!$A54)</f>
        <v>#REF!</v>
      </c>
      <c r="N63" s="41" t="e" cm="1">
        <f t="array" aca="1" ref="N63" ca="1">N$51*INDEX(INDIRECT("country"&amp;"["&amp;N$50&amp; "]"),'Country performance'!$A54)</f>
        <v>#REF!</v>
      </c>
      <c r="O63" s="41" t="e" cm="1">
        <f t="array" aca="1" ref="O63" ca="1">O$51*INDEX(INDIRECT("country"&amp;"["&amp;O$50&amp; "]"),'Country performance'!$A54)</f>
        <v>#REF!</v>
      </c>
      <c r="P63" s="41" t="e" cm="1">
        <f t="array" aca="1" ref="P63" ca="1">P$51*INDEX(INDIRECT("country"&amp;"["&amp;P$50&amp; "]"),'Country performance'!$A54)</f>
        <v>#REF!</v>
      </c>
      <c r="Q63" s="41" t="e" cm="1">
        <f t="array" aca="1" ref="Q63" ca="1">Q$51*INDEX(INDIRECT("country"&amp;"["&amp;Q$50&amp; "]"),'Country performance'!$A54)</f>
        <v>#REF!</v>
      </c>
      <c r="R63" t="s">
        <v>662</v>
      </c>
      <c r="S63" s="36">
        <f ca="1">SUM(U63:AG63)</f>
        <v>0</v>
      </c>
      <c r="T63" s="43">
        <f t="shared" ca="1" si="20"/>
        <v>0</v>
      </c>
      <c r="U63">
        <f t="shared" ca="1" si="21"/>
        <v>0</v>
      </c>
      <c r="V63">
        <f t="shared" ca="1" si="19"/>
        <v>0</v>
      </c>
      <c r="W63">
        <f t="shared" ca="1" si="19"/>
        <v>0</v>
      </c>
      <c r="X63">
        <f t="shared" ca="1" si="19"/>
        <v>0</v>
      </c>
      <c r="Y63">
        <f t="shared" ca="1" si="19"/>
        <v>0</v>
      </c>
      <c r="Z63">
        <f t="shared" ca="1" si="19"/>
        <v>0</v>
      </c>
      <c r="AA63">
        <f t="shared" ca="1" si="19"/>
        <v>0</v>
      </c>
      <c r="AB63">
        <f t="shared" ca="1" si="19"/>
        <v>0</v>
      </c>
      <c r="AC63">
        <f t="shared" ca="1" si="19"/>
        <v>0</v>
      </c>
      <c r="AD63">
        <f t="shared" ca="1" si="19"/>
        <v>0</v>
      </c>
      <c r="AE63">
        <f t="shared" ca="1" si="19"/>
        <v>0</v>
      </c>
      <c r="AF63">
        <f t="shared" ca="1" si="19"/>
        <v>0</v>
      </c>
      <c r="AG63">
        <f t="shared" ca="1" si="19"/>
        <v>0</v>
      </c>
      <c r="AI63" s="40"/>
    </row>
    <row r="64" spans="1:35">
      <c r="A64" s="41">
        <f t="shared" ca="1" si="18"/>
        <v>0</v>
      </c>
      <c r="B64" s="42"/>
      <c r="C64" s="30">
        <f t="shared" ca="1" si="14"/>
        <v>0</v>
      </c>
      <c r="D64" s="30" t="str">
        <f>'Country performance'!B13</f>
        <v>Global Peace Index (2022)</v>
      </c>
      <c r="E64" s="41" t="e" cm="1">
        <f t="array" aca="1" ref="E64" ca="1">E$51*INDEX(INDIRECT("country"&amp;"["&amp;E$50&amp; "]"),'Country performance'!$A55)</f>
        <v>#REF!</v>
      </c>
      <c r="F64" s="41" t="e" cm="1">
        <f t="array" aca="1" ref="F64" ca="1">F$51*INDEX(INDIRECT("country"&amp;"["&amp;F$50&amp; "]"),'Country performance'!$A55)</f>
        <v>#REF!</v>
      </c>
      <c r="G64" s="41" t="e" cm="1">
        <f t="array" aca="1" ref="G64" ca="1">G$51*INDEX(INDIRECT("country"&amp;"["&amp;G$50&amp; "]"),'Country performance'!$A55)</f>
        <v>#REF!</v>
      </c>
      <c r="H64" s="41" t="e" cm="1">
        <f t="array" aca="1" ref="H64" ca="1">H$51*INDEX(INDIRECT("country"&amp;"["&amp;H$50&amp; "]"),'Country performance'!$A55)</f>
        <v>#REF!</v>
      </c>
      <c r="I64" s="41" t="e" cm="1">
        <f t="array" aca="1" ref="I64" ca="1">I$51*INDEX(INDIRECT("country"&amp;"["&amp;I$50&amp; "]"),'Country performance'!$A55)</f>
        <v>#REF!</v>
      </c>
      <c r="J64" s="41" t="e" cm="1">
        <f t="array" aca="1" ref="J64" ca="1">J$51*INDEX(INDIRECT("country"&amp;"["&amp;J$50&amp; "]"),'Country performance'!$A55)</f>
        <v>#REF!</v>
      </c>
      <c r="K64" s="41" t="e" cm="1">
        <f t="array" aca="1" ref="K64" ca="1">K$51*INDEX(INDIRECT("country"&amp;"["&amp;K$50&amp; "]"),'Country performance'!$A55)</f>
        <v>#REF!</v>
      </c>
      <c r="L64" s="41" t="e" cm="1">
        <f t="array" aca="1" ref="L64" ca="1">L$51*INDEX(INDIRECT("country"&amp;"["&amp;L$50&amp; "]"),'Country performance'!$A55)</f>
        <v>#REF!</v>
      </c>
      <c r="M64" s="41" t="e" cm="1">
        <f t="array" aca="1" ref="M64" ca="1">M$51*INDEX(INDIRECT("country"&amp;"["&amp;M$50&amp; "]"),'Country performance'!$A55)</f>
        <v>#REF!</v>
      </c>
      <c r="N64" s="41" t="e" cm="1">
        <f t="array" aca="1" ref="N64" ca="1">N$51*INDEX(INDIRECT("country"&amp;"["&amp;N$50&amp; "]"),'Country performance'!$A55)</f>
        <v>#REF!</v>
      </c>
      <c r="O64" s="41" t="e" cm="1">
        <f t="array" aca="1" ref="O64" ca="1">O$51*INDEX(INDIRECT("country"&amp;"["&amp;O$50&amp; "]"),'Country performance'!$A55)</f>
        <v>#REF!</v>
      </c>
      <c r="P64" s="41" t="e" cm="1">
        <f t="array" aca="1" ref="P64" ca="1">P$51*INDEX(INDIRECT("country"&amp;"["&amp;P$50&amp; "]"),'Country performance'!$A55)</f>
        <v>#REF!</v>
      </c>
      <c r="Q64" s="41" t="e" cm="1">
        <f t="array" aca="1" ref="Q64" ca="1">Q$51*INDEX(INDIRECT("country"&amp;"["&amp;Q$50&amp; "]"),'Country performance'!$A55)</f>
        <v>#REF!</v>
      </c>
      <c r="R64" t="s">
        <v>662</v>
      </c>
      <c r="S64" s="36">
        <f t="shared" ref="S64:S92" ca="1" si="22">SUM(U64:AG64)</f>
        <v>0</v>
      </c>
      <c r="T64" s="43">
        <f t="shared" ca="1" si="20"/>
        <v>0</v>
      </c>
      <c r="U64">
        <f t="shared" ca="1" si="21"/>
        <v>0</v>
      </c>
      <c r="V64">
        <f t="shared" ca="1" si="19"/>
        <v>0</v>
      </c>
      <c r="W64">
        <f t="shared" ca="1" si="19"/>
        <v>0</v>
      </c>
      <c r="X64">
        <f t="shared" ca="1" si="19"/>
        <v>0</v>
      </c>
      <c r="Y64">
        <f t="shared" ca="1" si="19"/>
        <v>0</v>
      </c>
      <c r="Z64">
        <f t="shared" ca="1" si="19"/>
        <v>0</v>
      </c>
      <c r="AA64">
        <f t="shared" ca="1" si="19"/>
        <v>0</v>
      </c>
      <c r="AB64">
        <f t="shared" ca="1" si="19"/>
        <v>0</v>
      </c>
      <c r="AC64">
        <f t="shared" ca="1" si="19"/>
        <v>0</v>
      </c>
      <c r="AD64">
        <f t="shared" ca="1" si="19"/>
        <v>0</v>
      </c>
      <c r="AE64">
        <f t="shared" ca="1" si="19"/>
        <v>0</v>
      </c>
      <c r="AF64">
        <f t="shared" ca="1" si="19"/>
        <v>0</v>
      </c>
      <c r="AG64">
        <f t="shared" ca="1" si="19"/>
        <v>0</v>
      </c>
      <c r="AI64" s="40"/>
    </row>
    <row r="65" spans="1:35">
      <c r="A65" s="41">
        <f t="shared" ca="1" si="18"/>
        <v>0</v>
      </c>
      <c r="B65" s="42"/>
      <c r="C65" s="30">
        <f t="shared" ca="1" si="14"/>
        <v>0</v>
      </c>
      <c r="D65" s="30" t="str">
        <f>'Country performance'!B14</f>
        <v>Corruption Perceptions Index CPI (2021)</v>
      </c>
      <c r="E65" s="41" t="e" cm="1">
        <f t="array" aca="1" ref="E65" ca="1">E$51*INDEX(INDIRECT("country"&amp;"["&amp;E$50&amp; "]"),'Country performance'!$A56)</f>
        <v>#REF!</v>
      </c>
      <c r="F65" s="41" t="e" cm="1">
        <f t="array" aca="1" ref="F65" ca="1">F$51*INDEX(INDIRECT("country"&amp;"["&amp;F$50&amp; "]"),'Country performance'!$A56)</f>
        <v>#REF!</v>
      </c>
      <c r="G65" s="41" t="e" cm="1">
        <f t="array" aca="1" ref="G65" ca="1">G$51*INDEX(INDIRECT("country"&amp;"["&amp;G$50&amp; "]"),'Country performance'!$A56)</f>
        <v>#REF!</v>
      </c>
      <c r="H65" s="41" t="e" cm="1">
        <f t="array" aca="1" ref="H65" ca="1">H$51*INDEX(INDIRECT("country"&amp;"["&amp;H$50&amp; "]"),'Country performance'!$A56)</f>
        <v>#REF!</v>
      </c>
      <c r="I65" s="41" t="e" cm="1">
        <f t="array" aca="1" ref="I65" ca="1">I$51*INDEX(INDIRECT("country"&amp;"["&amp;I$50&amp; "]"),'Country performance'!$A56)</f>
        <v>#REF!</v>
      </c>
      <c r="J65" s="41" t="e" cm="1">
        <f t="array" aca="1" ref="J65" ca="1">J$51*INDEX(INDIRECT("country"&amp;"["&amp;J$50&amp; "]"),'Country performance'!$A56)</f>
        <v>#REF!</v>
      </c>
      <c r="K65" s="41" t="e" cm="1">
        <f t="array" aca="1" ref="K65" ca="1">K$51*INDEX(INDIRECT("country"&amp;"["&amp;K$50&amp; "]"),'Country performance'!$A56)</f>
        <v>#REF!</v>
      </c>
      <c r="L65" s="41" t="e" cm="1">
        <f t="array" aca="1" ref="L65" ca="1">L$51*INDEX(INDIRECT("country"&amp;"["&amp;L$50&amp; "]"),'Country performance'!$A56)</f>
        <v>#REF!</v>
      </c>
      <c r="M65" s="41" t="e" cm="1">
        <f t="array" aca="1" ref="M65" ca="1">M$51*INDEX(INDIRECT("country"&amp;"["&amp;M$50&amp; "]"),'Country performance'!$A56)</f>
        <v>#REF!</v>
      </c>
      <c r="N65" s="41" t="e" cm="1">
        <f t="array" aca="1" ref="N65" ca="1">N$51*INDEX(INDIRECT("country"&amp;"["&amp;N$50&amp; "]"),'Country performance'!$A56)</f>
        <v>#REF!</v>
      </c>
      <c r="O65" s="41" t="e" cm="1">
        <f t="array" aca="1" ref="O65" ca="1">O$51*INDEX(INDIRECT("country"&amp;"["&amp;O$50&amp; "]"),'Country performance'!$A56)</f>
        <v>#REF!</v>
      </c>
      <c r="P65" s="41" t="e" cm="1">
        <f t="array" aca="1" ref="P65" ca="1">P$51*INDEX(INDIRECT("country"&amp;"["&amp;P$50&amp; "]"),'Country performance'!$A56)</f>
        <v>#REF!</v>
      </c>
      <c r="Q65" s="41" t="e" cm="1">
        <f t="array" aca="1" ref="Q65" ca="1">Q$51*INDEX(INDIRECT("country"&amp;"["&amp;Q$50&amp; "]"),'Country performance'!$A56)</f>
        <v>#REF!</v>
      </c>
      <c r="R65" t="s">
        <v>662</v>
      </c>
      <c r="S65" s="36">
        <f t="shared" ca="1" si="22"/>
        <v>0</v>
      </c>
      <c r="T65" s="43">
        <f t="shared" ca="1" si="20"/>
        <v>0</v>
      </c>
      <c r="U65">
        <f t="shared" ca="1" si="21"/>
        <v>0</v>
      </c>
      <c r="V65">
        <f t="shared" ca="1" si="19"/>
        <v>0</v>
      </c>
      <c r="W65">
        <f t="shared" ca="1" si="19"/>
        <v>0</v>
      </c>
      <c r="X65">
        <f t="shared" ca="1" si="19"/>
        <v>0</v>
      </c>
      <c r="Y65">
        <f t="shared" ca="1" si="19"/>
        <v>0</v>
      </c>
      <c r="Z65">
        <f t="shared" ca="1" si="19"/>
        <v>0</v>
      </c>
      <c r="AA65">
        <f t="shared" ca="1" si="19"/>
        <v>0</v>
      </c>
      <c r="AB65">
        <f t="shared" ca="1" si="19"/>
        <v>0</v>
      </c>
      <c r="AC65">
        <f t="shared" ca="1" si="19"/>
        <v>0</v>
      </c>
      <c r="AD65">
        <f t="shared" ca="1" si="19"/>
        <v>0</v>
      </c>
      <c r="AE65">
        <f t="shared" ca="1" si="19"/>
        <v>0</v>
      </c>
      <c r="AF65">
        <f t="shared" ca="1" si="19"/>
        <v>0</v>
      </c>
      <c r="AG65">
        <f t="shared" ca="1" si="19"/>
        <v>0</v>
      </c>
      <c r="AI65" s="40"/>
    </row>
    <row r="66" spans="1:35">
      <c r="A66" s="41">
        <f t="shared" ca="1" si="18"/>
        <v>0</v>
      </c>
      <c r="B66" s="42"/>
      <c r="C66" s="30">
        <f t="shared" ca="1" si="14"/>
        <v>0</v>
      </c>
      <c r="D66" s="30" t="str">
        <f>'Country performance'!B15</f>
        <v>Human Development Index HDI (2019)</v>
      </c>
      <c r="E66" s="41" t="e" cm="1">
        <f t="array" aca="1" ref="E66" ca="1">E$51*INDEX(INDIRECT("country"&amp;"["&amp;E$50&amp; "]"),'Country performance'!$A57)</f>
        <v>#REF!</v>
      </c>
      <c r="F66" s="41" t="e" cm="1">
        <f t="array" aca="1" ref="F66" ca="1">F$51*INDEX(INDIRECT("country"&amp;"["&amp;F$50&amp; "]"),'Country performance'!$A57)</f>
        <v>#REF!</v>
      </c>
      <c r="G66" s="41" t="e" cm="1">
        <f t="array" aca="1" ref="G66" ca="1">G$51*INDEX(INDIRECT("country"&amp;"["&amp;G$50&amp; "]"),'Country performance'!$A57)</f>
        <v>#REF!</v>
      </c>
      <c r="H66" s="41" t="e" cm="1">
        <f t="array" aca="1" ref="H66" ca="1">H$51*INDEX(INDIRECT("country"&amp;"["&amp;H$50&amp; "]"),'Country performance'!$A57)</f>
        <v>#REF!</v>
      </c>
      <c r="I66" s="41" t="e" cm="1">
        <f t="array" aca="1" ref="I66" ca="1">I$51*INDEX(INDIRECT("country"&amp;"["&amp;I$50&amp; "]"),'Country performance'!$A57)</f>
        <v>#REF!</v>
      </c>
      <c r="J66" s="41" t="e" cm="1">
        <f t="array" aca="1" ref="J66" ca="1">J$51*INDEX(INDIRECT("country"&amp;"["&amp;J$50&amp; "]"),'Country performance'!$A57)</f>
        <v>#REF!</v>
      </c>
      <c r="K66" s="41" t="e" cm="1">
        <f t="array" aca="1" ref="K66" ca="1">K$51*INDEX(INDIRECT("country"&amp;"["&amp;K$50&amp; "]"),'Country performance'!$A57)</f>
        <v>#REF!</v>
      </c>
      <c r="L66" s="41" t="e" cm="1">
        <f t="array" aca="1" ref="L66" ca="1">L$51*INDEX(INDIRECT("country"&amp;"["&amp;L$50&amp; "]"),'Country performance'!$A57)</f>
        <v>#REF!</v>
      </c>
      <c r="M66" s="41" t="e" cm="1">
        <f t="array" aca="1" ref="M66" ca="1">M$51*INDEX(INDIRECT("country"&amp;"["&amp;M$50&amp; "]"),'Country performance'!$A57)</f>
        <v>#REF!</v>
      </c>
      <c r="N66" s="41" t="e" cm="1">
        <f t="array" aca="1" ref="N66" ca="1">N$51*INDEX(INDIRECT("country"&amp;"["&amp;N$50&amp; "]"),'Country performance'!$A57)</f>
        <v>#REF!</v>
      </c>
      <c r="O66" s="41" t="e" cm="1">
        <f t="array" aca="1" ref="O66" ca="1">O$51*INDEX(INDIRECT("country"&amp;"["&amp;O$50&amp; "]"),'Country performance'!$A57)</f>
        <v>#REF!</v>
      </c>
      <c r="P66" s="41" t="e" cm="1">
        <f t="array" aca="1" ref="P66" ca="1">P$51*INDEX(INDIRECT("country"&amp;"["&amp;P$50&amp; "]"),'Country performance'!$A57)</f>
        <v>#REF!</v>
      </c>
      <c r="Q66" s="41" t="e" cm="1">
        <f t="array" aca="1" ref="Q66" ca="1">Q$51*INDEX(INDIRECT("country"&amp;"["&amp;Q$50&amp; "]"),'Country performance'!$A57)</f>
        <v>#REF!</v>
      </c>
      <c r="R66" t="s">
        <v>662</v>
      </c>
      <c r="S66" s="36">
        <f t="shared" ca="1" si="22"/>
        <v>0</v>
      </c>
      <c r="T66" s="43">
        <f t="shared" ca="1" si="20"/>
        <v>0</v>
      </c>
      <c r="U66">
        <f t="shared" ca="1" si="21"/>
        <v>0</v>
      </c>
      <c r="V66">
        <f t="shared" ca="1" si="19"/>
        <v>0</v>
      </c>
      <c r="W66">
        <f t="shared" ca="1" si="19"/>
        <v>0</v>
      </c>
      <c r="X66">
        <f t="shared" ca="1" si="19"/>
        <v>0</v>
      </c>
      <c r="Y66">
        <f t="shared" ca="1" si="19"/>
        <v>0</v>
      </c>
      <c r="Z66">
        <f t="shared" ca="1" si="19"/>
        <v>0</v>
      </c>
      <c r="AA66">
        <f t="shared" ca="1" si="19"/>
        <v>0</v>
      </c>
      <c r="AB66">
        <f t="shared" ca="1" si="19"/>
        <v>0</v>
      </c>
      <c r="AC66">
        <f t="shared" ca="1" si="19"/>
        <v>0</v>
      </c>
      <c r="AD66">
        <f t="shared" ca="1" si="19"/>
        <v>0</v>
      </c>
      <c r="AE66">
        <f t="shared" ca="1" si="19"/>
        <v>0</v>
      </c>
      <c r="AF66">
        <f t="shared" ca="1" si="19"/>
        <v>0</v>
      </c>
      <c r="AG66">
        <f t="shared" ca="1" si="19"/>
        <v>0</v>
      </c>
      <c r="AI66" s="40"/>
    </row>
    <row r="67" spans="1:35">
      <c r="A67" s="41">
        <f ca="1">_xlfn.AGGREGATE(9,6,E67:Q67)</f>
        <v>0</v>
      </c>
      <c r="B67" s="42"/>
      <c r="C67" s="30">
        <f t="shared" ca="1" si="14"/>
        <v>0</v>
      </c>
      <c r="D67" s="30" t="str">
        <f>'Country performance'!B16</f>
        <v>Natural disaster Index (NDI) (2013)</v>
      </c>
      <c r="E67" s="41" t="e" cm="1">
        <f t="array" aca="1" ref="E67" ca="1">E$51*INDEX(INDIRECT("country"&amp;"["&amp;E$50&amp; "]"),'Country performance'!$A58)</f>
        <v>#REF!</v>
      </c>
      <c r="F67" s="41" t="e" cm="1">
        <f t="array" aca="1" ref="F67" ca="1">F$51*INDEX(INDIRECT("country"&amp;"["&amp;F$50&amp; "]"),'Country performance'!$A58)</f>
        <v>#REF!</v>
      </c>
      <c r="G67" s="41" t="e" cm="1">
        <f t="array" aca="1" ref="G67" ca="1">G$51*INDEX(INDIRECT("country"&amp;"["&amp;G$50&amp; "]"),'Country performance'!$A58)</f>
        <v>#REF!</v>
      </c>
      <c r="H67" s="41" t="e" cm="1">
        <f t="array" aca="1" ref="H67" ca="1">H$51*INDEX(INDIRECT("country"&amp;"["&amp;H$50&amp; "]"),'Country performance'!$A58)</f>
        <v>#REF!</v>
      </c>
      <c r="I67" s="41" t="e" cm="1">
        <f t="array" aca="1" ref="I67" ca="1">I$51*INDEX(INDIRECT("country"&amp;"["&amp;I$50&amp; "]"),'Country performance'!$A58)</f>
        <v>#REF!</v>
      </c>
      <c r="J67" s="41" t="e" cm="1">
        <f t="array" aca="1" ref="J67" ca="1">J$51*INDEX(INDIRECT("country"&amp;"["&amp;J$50&amp; "]"),'Country performance'!$A58)</f>
        <v>#REF!</v>
      </c>
      <c r="K67" s="41" t="e" cm="1">
        <f t="array" aca="1" ref="K67" ca="1">K$51*INDEX(INDIRECT("country"&amp;"["&amp;K$50&amp; "]"),'Country performance'!$A58)</f>
        <v>#REF!</v>
      </c>
      <c r="L67" s="41" t="e" cm="1">
        <f t="array" aca="1" ref="L67" ca="1">L$51*INDEX(INDIRECT("country"&amp;"["&amp;L$50&amp; "]"),'Country performance'!$A58)</f>
        <v>#REF!</v>
      </c>
      <c r="M67" s="41" t="e" cm="1">
        <f t="array" aca="1" ref="M67" ca="1">M$51*INDEX(INDIRECT("country"&amp;"["&amp;M$50&amp; "]"),'Country performance'!$A58)</f>
        <v>#REF!</v>
      </c>
      <c r="N67" s="41" t="e" cm="1">
        <f t="array" aca="1" ref="N67" ca="1">N$51*INDEX(INDIRECT("country"&amp;"["&amp;N$50&amp; "]"),'Country performance'!$A58)</f>
        <v>#REF!</v>
      </c>
      <c r="O67" s="41" t="e" cm="1">
        <f t="array" aca="1" ref="O67" ca="1">O$51*INDEX(INDIRECT("country"&amp;"["&amp;O$50&amp; "]"),'Country performance'!$A58)</f>
        <v>#REF!</v>
      </c>
      <c r="P67" s="41" t="e" cm="1">
        <f t="array" aca="1" ref="P67" ca="1">P$51*INDEX(INDIRECT("country"&amp;"["&amp;P$50&amp; "]"),'Country performance'!$A58)</f>
        <v>#REF!</v>
      </c>
      <c r="Q67" s="41" t="e" cm="1">
        <f t="array" aca="1" ref="Q67" ca="1">Q$51*INDEX(INDIRECT("country"&amp;"["&amp;Q$50&amp; "]"),'Country performance'!$A58)</f>
        <v>#REF!</v>
      </c>
      <c r="R67" t="s">
        <v>662</v>
      </c>
      <c r="S67" s="36">
        <f t="shared" ca="1" si="22"/>
        <v>0</v>
      </c>
      <c r="T67" s="43">
        <f t="shared" ca="1" si="20"/>
        <v>0</v>
      </c>
      <c r="U67">
        <f t="shared" ca="1" si="21"/>
        <v>0</v>
      </c>
      <c r="V67">
        <f t="shared" ca="1" si="19"/>
        <v>0</v>
      </c>
      <c r="W67">
        <f t="shared" ca="1" si="19"/>
        <v>0</v>
      </c>
      <c r="X67">
        <f t="shared" ca="1" si="19"/>
        <v>0</v>
      </c>
      <c r="Y67">
        <f t="shared" ca="1" si="19"/>
        <v>0</v>
      </c>
      <c r="Z67">
        <f t="shared" ca="1" si="19"/>
        <v>0</v>
      </c>
      <c r="AA67">
        <f t="shared" ca="1" si="19"/>
        <v>0</v>
      </c>
      <c r="AB67">
        <f t="shared" ca="1" si="19"/>
        <v>0</v>
      </c>
      <c r="AC67">
        <f t="shared" ca="1" si="19"/>
        <v>0</v>
      </c>
      <c r="AD67">
        <f t="shared" ca="1" si="19"/>
        <v>0</v>
      </c>
      <c r="AE67">
        <f t="shared" ca="1" si="19"/>
        <v>0</v>
      </c>
      <c r="AF67">
        <f t="shared" ca="1" si="19"/>
        <v>0</v>
      </c>
      <c r="AG67">
        <f t="shared" ca="1" si="19"/>
        <v>0</v>
      </c>
      <c r="AI67" s="40"/>
    </row>
    <row r="68" spans="1:35">
      <c r="A68" s="41">
        <f t="shared" ref="A68:A76" ca="1" si="23">_xlfn.AGGREGATE(9,6,E68:Q68)</f>
        <v>0</v>
      </c>
      <c r="B68" s="42"/>
      <c r="C68" s="30">
        <f t="shared" ca="1" si="14"/>
        <v>0</v>
      </c>
      <c r="D68" s="30" t="str">
        <f>'Country performance'!B17</f>
        <v>Economic Vulnerability Index (2024)</v>
      </c>
      <c r="E68" s="41" t="e" cm="1">
        <f t="array" aca="1" ref="E68" ca="1">E$51*INDEX(INDIRECT("country"&amp;"["&amp;E$50&amp; "]"),'Country performance'!#REF!)</f>
        <v>#REF!</v>
      </c>
      <c r="F68" s="41" t="e" cm="1">
        <f t="array" aca="1" ref="F68" ca="1">F$51*INDEX(INDIRECT("country"&amp;"["&amp;F$50&amp; "]"),'Country performance'!#REF!)</f>
        <v>#REF!</v>
      </c>
      <c r="G68" s="41" t="e" cm="1">
        <f t="array" aca="1" ref="G68" ca="1">G$51*INDEX(INDIRECT("country"&amp;"["&amp;G$50&amp; "]"),'Country performance'!#REF!)</f>
        <v>#REF!</v>
      </c>
      <c r="H68" s="41" t="e" cm="1">
        <f t="array" aca="1" ref="H68" ca="1">H$51*INDEX(INDIRECT("country"&amp;"["&amp;H$50&amp; "]"),'Country performance'!#REF!)</f>
        <v>#REF!</v>
      </c>
      <c r="I68" s="41" t="e" cm="1">
        <f t="array" aca="1" ref="I68" ca="1">I$51*INDEX(INDIRECT("country"&amp;"["&amp;I$50&amp; "]"),'Country performance'!#REF!)</f>
        <v>#REF!</v>
      </c>
      <c r="J68" s="41" t="e" cm="1">
        <f t="array" aca="1" ref="J68" ca="1">J$51*INDEX(INDIRECT("country"&amp;"["&amp;J$50&amp; "]"),'Country performance'!#REF!)</f>
        <v>#REF!</v>
      </c>
      <c r="K68" s="41" t="e" cm="1">
        <f t="array" aca="1" ref="K68" ca="1">K$51*INDEX(INDIRECT("country"&amp;"["&amp;K$50&amp; "]"),'Country performance'!#REF!)</f>
        <v>#REF!</v>
      </c>
      <c r="L68" s="41" t="e" cm="1">
        <f t="array" aca="1" ref="L68" ca="1">L$51*INDEX(INDIRECT("country"&amp;"["&amp;L$50&amp; "]"),'Country performance'!#REF!)</f>
        <v>#REF!</v>
      </c>
      <c r="M68" s="41" t="e" cm="1">
        <f t="array" aca="1" ref="M68" ca="1">M$51*INDEX(INDIRECT("country"&amp;"["&amp;M$50&amp; "]"),'Country performance'!#REF!)</f>
        <v>#REF!</v>
      </c>
      <c r="N68" s="41" t="e" cm="1">
        <f t="array" aca="1" ref="N68" ca="1">N$51*INDEX(INDIRECT("country"&amp;"["&amp;N$50&amp; "]"),'Country performance'!#REF!)</f>
        <v>#REF!</v>
      </c>
      <c r="O68" s="41" t="e" cm="1">
        <f t="array" aca="1" ref="O68" ca="1">O$51*INDEX(INDIRECT("country"&amp;"["&amp;O$50&amp; "]"),'Country performance'!#REF!)</f>
        <v>#REF!</v>
      </c>
      <c r="P68" s="41" t="e" cm="1">
        <f t="array" aca="1" ref="P68" ca="1">P$51*INDEX(INDIRECT("country"&amp;"["&amp;P$50&amp; "]"),'Country performance'!#REF!)</f>
        <v>#REF!</v>
      </c>
      <c r="Q68" s="41" t="e" cm="1">
        <f t="array" aca="1" ref="Q68" ca="1">Q$51*INDEX(INDIRECT("country"&amp;"["&amp;Q$50&amp; "]"),'Country performance'!#REF!)</f>
        <v>#REF!</v>
      </c>
      <c r="R68" t="s">
        <v>662</v>
      </c>
      <c r="S68" s="36">
        <f t="shared" ca="1" si="22"/>
        <v>0</v>
      </c>
      <c r="T68" s="43">
        <f t="shared" ca="1" si="20"/>
        <v>0</v>
      </c>
      <c r="U68">
        <f t="shared" ca="1" si="21"/>
        <v>0</v>
      </c>
      <c r="V68">
        <f t="shared" ca="1" si="19"/>
        <v>0</v>
      </c>
      <c r="W68">
        <f t="shared" ca="1" si="19"/>
        <v>0</v>
      </c>
      <c r="X68">
        <f t="shared" ca="1" si="19"/>
        <v>0</v>
      </c>
      <c r="Y68">
        <f t="shared" ca="1" si="19"/>
        <v>0</v>
      </c>
      <c r="Z68">
        <f t="shared" ca="1" si="19"/>
        <v>0</v>
      </c>
      <c r="AA68">
        <f t="shared" ca="1" si="19"/>
        <v>0</v>
      </c>
      <c r="AB68">
        <f t="shared" ca="1" si="19"/>
        <v>0</v>
      </c>
      <c r="AC68">
        <f t="shared" ca="1" si="19"/>
        <v>0</v>
      </c>
      <c r="AD68">
        <f t="shared" ca="1" si="19"/>
        <v>0</v>
      </c>
      <c r="AE68">
        <f t="shared" ca="1" si="19"/>
        <v>0</v>
      </c>
      <c r="AF68">
        <f t="shared" ca="1" si="19"/>
        <v>0</v>
      </c>
      <c r="AG68">
        <f t="shared" ca="1" si="19"/>
        <v>0</v>
      </c>
      <c r="AI68" s="40"/>
    </row>
    <row r="69" spans="1:35">
      <c r="A69" s="41">
        <f t="shared" ca="1" si="23"/>
        <v>0</v>
      </c>
      <c r="B69" s="42"/>
      <c r="C69" s="30">
        <f t="shared" ca="1" si="14"/>
        <v>0</v>
      </c>
      <c r="D69" s="30" t="str">
        <f>'Country performance'!B18</f>
        <v>Economic Vulnerability Index - Share of agriculture, forestry and fisheries (2024)</v>
      </c>
      <c r="E69" s="41" t="e" cm="1">
        <f t="array" aca="1" ref="E69" ca="1">E$51*INDEX(INDIRECT("country"&amp;"["&amp;E$50&amp; "]"),'Country performance'!$A59)</f>
        <v>#REF!</v>
      </c>
      <c r="F69" s="41" t="e" cm="1">
        <f t="array" aca="1" ref="F69" ca="1">F$51*INDEX(INDIRECT("country"&amp;"["&amp;F$50&amp; "]"),'Country performance'!$A59)</f>
        <v>#REF!</v>
      </c>
      <c r="G69" s="41" t="e" cm="1">
        <f t="array" aca="1" ref="G69" ca="1">G$51*INDEX(INDIRECT("country"&amp;"["&amp;G$50&amp; "]"),'Country performance'!$A59)</f>
        <v>#REF!</v>
      </c>
      <c r="H69" s="41" t="e" cm="1">
        <f t="array" aca="1" ref="H69" ca="1">H$51*INDEX(INDIRECT("country"&amp;"["&amp;H$50&amp; "]"),'Country performance'!$A59)</f>
        <v>#REF!</v>
      </c>
      <c r="I69" s="41" t="e" cm="1">
        <f t="array" aca="1" ref="I69" ca="1">I$51*INDEX(INDIRECT("country"&amp;"["&amp;I$50&amp; "]"),'Country performance'!$A59)</f>
        <v>#REF!</v>
      </c>
      <c r="J69" s="41" t="e" cm="1">
        <f t="array" aca="1" ref="J69" ca="1">J$51*INDEX(INDIRECT("country"&amp;"["&amp;J$50&amp; "]"),'Country performance'!$A59)</f>
        <v>#REF!</v>
      </c>
      <c r="K69" s="41" t="e" cm="1">
        <f t="array" aca="1" ref="K69" ca="1">K$51*INDEX(INDIRECT("country"&amp;"["&amp;K$50&amp; "]"),'Country performance'!$A59)</f>
        <v>#REF!</v>
      </c>
      <c r="L69" s="41" t="e" cm="1">
        <f t="array" aca="1" ref="L69" ca="1">L$51*INDEX(INDIRECT("country"&amp;"["&amp;L$50&amp; "]"),'Country performance'!$A59)</f>
        <v>#REF!</v>
      </c>
      <c r="M69" s="41" t="e" cm="1">
        <f t="array" aca="1" ref="M69" ca="1">M$51*INDEX(INDIRECT("country"&amp;"["&amp;M$50&amp; "]"),'Country performance'!$A59)</f>
        <v>#REF!</v>
      </c>
      <c r="N69" s="41" t="e" cm="1">
        <f t="array" aca="1" ref="N69" ca="1">N$51*INDEX(INDIRECT("country"&amp;"["&amp;N$50&amp; "]"),'Country performance'!$A59)</f>
        <v>#REF!</v>
      </c>
      <c r="O69" s="41" t="e" cm="1">
        <f t="array" aca="1" ref="O69" ca="1">O$51*INDEX(INDIRECT("country"&amp;"["&amp;O$50&amp; "]"),'Country performance'!$A59)</f>
        <v>#REF!</v>
      </c>
      <c r="P69" s="41" t="e" cm="1">
        <f t="array" aca="1" ref="P69" ca="1">P$51*INDEX(INDIRECT("country"&amp;"["&amp;P$50&amp; "]"),'Country performance'!$A59)</f>
        <v>#REF!</v>
      </c>
      <c r="Q69" s="41" t="e" cm="1">
        <f t="array" aca="1" ref="Q69" ca="1">Q$51*INDEX(INDIRECT("country"&amp;"["&amp;Q$50&amp; "]"),'Country performance'!$A59)</f>
        <v>#REF!</v>
      </c>
      <c r="R69" t="s">
        <v>662</v>
      </c>
      <c r="S69" s="36">
        <f t="shared" ca="1" si="22"/>
        <v>0</v>
      </c>
      <c r="T69" s="43">
        <f t="shared" ca="1" si="20"/>
        <v>0</v>
      </c>
      <c r="U69">
        <f t="shared" ca="1" si="21"/>
        <v>0</v>
      </c>
      <c r="V69">
        <f t="shared" ca="1" si="21"/>
        <v>0</v>
      </c>
      <c r="W69">
        <f t="shared" ca="1" si="21"/>
        <v>0</v>
      </c>
      <c r="X69">
        <f t="shared" ca="1" si="21"/>
        <v>0</v>
      </c>
      <c r="Y69">
        <f t="shared" ca="1" si="21"/>
        <v>0</v>
      </c>
      <c r="Z69">
        <f t="shared" ca="1" si="21"/>
        <v>0</v>
      </c>
      <c r="AA69">
        <f t="shared" ca="1" si="21"/>
        <v>0</v>
      </c>
      <c r="AB69">
        <f t="shared" ca="1" si="21"/>
        <v>0</v>
      </c>
      <c r="AC69">
        <f t="shared" ca="1" si="21"/>
        <v>0</v>
      </c>
      <c r="AD69">
        <f t="shared" ca="1" si="21"/>
        <v>0</v>
      </c>
      <c r="AE69">
        <f t="shared" ca="1" si="21"/>
        <v>0</v>
      </c>
      <c r="AF69">
        <f t="shared" ca="1" si="21"/>
        <v>0</v>
      </c>
      <c r="AG69">
        <f t="shared" ca="1" si="21"/>
        <v>0</v>
      </c>
      <c r="AI69" s="40"/>
    </row>
    <row r="70" spans="1:35">
      <c r="A70" s="41">
        <f t="shared" ca="1" si="23"/>
        <v>0</v>
      </c>
      <c r="B70" s="42"/>
      <c r="C70" s="30">
        <f t="shared" ca="1" si="14"/>
        <v>0</v>
      </c>
      <c r="D70" s="30" t="str">
        <f>'Country performance'!B19</f>
        <v xml:space="preserve">Economic Vulnerability Index - Remoteness and landlockedness (2024)		</v>
      </c>
      <c r="E70" s="41" t="e" cm="1">
        <f t="array" aca="1" ref="E70" ca="1">E$51*INDEX(INDIRECT("country"&amp;"["&amp;E$50&amp; "]"),'Country performance'!$A60)</f>
        <v>#REF!</v>
      </c>
      <c r="F70" s="41" t="e" cm="1">
        <f t="array" aca="1" ref="F70" ca="1">F$51*INDEX(INDIRECT("country"&amp;"["&amp;F$50&amp; "]"),'Country performance'!$A60)</f>
        <v>#REF!</v>
      </c>
      <c r="G70" s="41" t="e" cm="1">
        <f t="array" aca="1" ref="G70" ca="1">G$51*INDEX(INDIRECT("country"&amp;"["&amp;G$50&amp; "]"),'Country performance'!$A60)</f>
        <v>#REF!</v>
      </c>
      <c r="H70" s="41" t="e" cm="1">
        <f t="array" aca="1" ref="H70" ca="1">H$51*INDEX(INDIRECT("country"&amp;"["&amp;H$50&amp; "]"),'Country performance'!$A60)</f>
        <v>#REF!</v>
      </c>
      <c r="I70" s="41" t="e" cm="1">
        <f t="array" aca="1" ref="I70" ca="1">I$51*INDEX(INDIRECT("country"&amp;"["&amp;I$50&amp; "]"),'Country performance'!$A60)</f>
        <v>#REF!</v>
      </c>
      <c r="J70" s="41" t="e" cm="1">
        <f t="array" aca="1" ref="J70" ca="1">J$51*INDEX(INDIRECT("country"&amp;"["&amp;J$50&amp; "]"),'Country performance'!$A60)</f>
        <v>#REF!</v>
      </c>
      <c r="K70" s="41" t="e" cm="1">
        <f t="array" aca="1" ref="K70" ca="1">K$51*INDEX(INDIRECT("country"&amp;"["&amp;K$50&amp; "]"),'Country performance'!$A60)</f>
        <v>#REF!</v>
      </c>
      <c r="L70" s="41" t="e" cm="1">
        <f t="array" aca="1" ref="L70" ca="1">L$51*INDEX(INDIRECT("country"&amp;"["&amp;L$50&amp; "]"),'Country performance'!$A60)</f>
        <v>#REF!</v>
      </c>
      <c r="M70" s="41" t="e" cm="1">
        <f t="array" aca="1" ref="M70" ca="1">M$51*INDEX(INDIRECT("country"&amp;"["&amp;M$50&amp; "]"),'Country performance'!$A60)</f>
        <v>#REF!</v>
      </c>
      <c r="N70" s="41" t="e" cm="1">
        <f t="array" aca="1" ref="N70" ca="1">N$51*INDEX(INDIRECT("country"&amp;"["&amp;N$50&amp; "]"),'Country performance'!$A60)</f>
        <v>#REF!</v>
      </c>
      <c r="O70" s="41" t="e" cm="1">
        <f t="array" aca="1" ref="O70" ca="1">O$51*INDEX(INDIRECT("country"&amp;"["&amp;O$50&amp; "]"),'Country performance'!$A60)</f>
        <v>#REF!</v>
      </c>
      <c r="P70" s="41" t="e" cm="1">
        <f t="array" aca="1" ref="P70" ca="1">P$51*INDEX(INDIRECT("country"&amp;"["&amp;P$50&amp; "]"),'Country performance'!$A60)</f>
        <v>#REF!</v>
      </c>
      <c r="Q70" s="41" t="e" cm="1">
        <f t="array" aca="1" ref="Q70" ca="1">Q$51*INDEX(INDIRECT("country"&amp;"["&amp;Q$50&amp; "]"),'Country performance'!$A60)</f>
        <v>#REF!</v>
      </c>
      <c r="R70" t="s">
        <v>662</v>
      </c>
      <c r="S70" s="36">
        <f t="shared" ca="1" si="22"/>
        <v>0</v>
      </c>
      <c r="T70" s="43">
        <f t="shared" ca="1" si="20"/>
        <v>0</v>
      </c>
      <c r="U70">
        <f t="shared" ca="1" si="21"/>
        <v>0</v>
      </c>
      <c r="V70">
        <f t="shared" ca="1" si="21"/>
        <v>0</v>
      </c>
      <c r="W70">
        <f t="shared" ca="1" si="21"/>
        <v>0</v>
      </c>
      <c r="X70">
        <f t="shared" ca="1" si="21"/>
        <v>0</v>
      </c>
      <c r="Y70">
        <f t="shared" ca="1" si="21"/>
        <v>0</v>
      </c>
      <c r="Z70">
        <f t="shared" ca="1" si="21"/>
        <v>0</v>
      </c>
      <c r="AA70">
        <f t="shared" ca="1" si="21"/>
        <v>0</v>
      </c>
      <c r="AB70">
        <f t="shared" ca="1" si="21"/>
        <v>0</v>
      </c>
      <c r="AC70">
        <f t="shared" ca="1" si="21"/>
        <v>0</v>
      </c>
      <c r="AD70">
        <f t="shared" ca="1" si="21"/>
        <v>0</v>
      </c>
      <c r="AE70">
        <f t="shared" ca="1" si="21"/>
        <v>0</v>
      </c>
      <c r="AF70">
        <f t="shared" ca="1" si="21"/>
        <v>0</v>
      </c>
      <c r="AG70">
        <f t="shared" ca="1" si="21"/>
        <v>0</v>
      </c>
      <c r="AI70" s="40"/>
    </row>
    <row r="71" spans="1:35">
      <c r="A71" s="41">
        <f t="shared" ca="1" si="23"/>
        <v>0</v>
      </c>
      <c r="B71" s="42"/>
      <c r="C71" s="30">
        <f t="shared" ca="1" si="14"/>
        <v>0</v>
      </c>
      <c r="D71" s="30" t="str">
        <f>'Country performance'!B20</f>
        <v>Economic Vulnerability Index - Export concentration (2024)</v>
      </c>
      <c r="E71" s="41" t="e" cm="1">
        <f t="array" aca="1" ref="E71" ca="1">E$51*INDEX(INDIRECT("country"&amp;"["&amp;E$50&amp; "]"),'Country performance'!$A61)</f>
        <v>#REF!</v>
      </c>
      <c r="F71" s="41" t="e" cm="1">
        <f t="array" aca="1" ref="F71" ca="1">F$51*INDEX(INDIRECT("country"&amp;"["&amp;F$50&amp; "]"),'Country performance'!$A61)</f>
        <v>#REF!</v>
      </c>
      <c r="G71" s="41" t="e" cm="1">
        <f t="array" aca="1" ref="G71" ca="1">G$51*INDEX(INDIRECT("country"&amp;"["&amp;G$50&amp; "]"),'Country performance'!$A61)</f>
        <v>#REF!</v>
      </c>
      <c r="H71" s="41" t="e" cm="1">
        <f t="array" aca="1" ref="H71" ca="1">H$51*INDEX(INDIRECT("country"&amp;"["&amp;H$50&amp; "]"),'Country performance'!$A61)</f>
        <v>#REF!</v>
      </c>
      <c r="I71" s="41" t="e" cm="1">
        <f t="array" aca="1" ref="I71" ca="1">I$51*INDEX(INDIRECT("country"&amp;"["&amp;I$50&amp; "]"),'Country performance'!$A61)</f>
        <v>#REF!</v>
      </c>
      <c r="J71" s="41" t="e" cm="1">
        <f t="array" aca="1" ref="J71" ca="1">J$51*INDEX(INDIRECT("country"&amp;"["&amp;J$50&amp; "]"),'Country performance'!$A61)</f>
        <v>#REF!</v>
      </c>
      <c r="K71" s="41" t="e" cm="1">
        <f t="array" aca="1" ref="K71" ca="1">K$51*INDEX(INDIRECT("country"&amp;"["&amp;K$50&amp; "]"),'Country performance'!$A61)</f>
        <v>#REF!</v>
      </c>
      <c r="L71" s="41" t="e" cm="1">
        <f t="array" aca="1" ref="L71" ca="1">L$51*INDEX(INDIRECT("country"&amp;"["&amp;L$50&amp; "]"),'Country performance'!$A61)</f>
        <v>#REF!</v>
      </c>
      <c r="M71" s="41" t="e" cm="1">
        <f t="array" aca="1" ref="M71" ca="1">M$51*INDEX(INDIRECT("country"&amp;"["&amp;M$50&amp; "]"),'Country performance'!$A61)</f>
        <v>#REF!</v>
      </c>
      <c r="N71" s="41" t="e" cm="1">
        <f t="array" aca="1" ref="N71" ca="1">N$51*INDEX(INDIRECT("country"&amp;"["&amp;N$50&amp; "]"),'Country performance'!$A61)</f>
        <v>#REF!</v>
      </c>
      <c r="O71" s="41" t="e" cm="1">
        <f t="array" aca="1" ref="O71" ca="1">O$51*INDEX(INDIRECT("country"&amp;"["&amp;O$50&amp; "]"),'Country performance'!$A61)</f>
        <v>#REF!</v>
      </c>
      <c r="P71" s="41" t="e" cm="1">
        <f t="array" aca="1" ref="P71" ca="1">P$51*INDEX(INDIRECT("country"&amp;"["&amp;P$50&amp; "]"),'Country performance'!$A61)</f>
        <v>#REF!</v>
      </c>
      <c r="Q71" s="41" t="e" cm="1">
        <f t="array" aca="1" ref="Q71" ca="1">Q$51*INDEX(INDIRECT("country"&amp;"["&amp;Q$50&amp; "]"),'Country performance'!$A61)</f>
        <v>#REF!</v>
      </c>
      <c r="R71" t="s">
        <v>662</v>
      </c>
      <c r="S71" s="36">
        <f t="shared" ca="1" si="22"/>
        <v>0</v>
      </c>
      <c r="T71" s="43">
        <f t="shared" ca="1" si="20"/>
        <v>0</v>
      </c>
      <c r="U71">
        <f t="shared" ca="1" si="21"/>
        <v>0</v>
      </c>
      <c r="V71">
        <f t="shared" ca="1" si="21"/>
        <v>0</v>
      </c>
      <c r="W71">
        <f t="shared" ca="1" si="21"/>
        <v>0</v>
      </c>
      <c r="X71">
        <f t="shared" ca="1" si="21"/>
        <v>0</v>
      </c>
      <c r="Y71">
        <f t="shared" ca="1" si="21"/>
        <v>0</v>
      </c>
      <c r="Z71">
        <f t="shared" ca="1" si="21"/>
        <v>0</v>
      </c>
      <c r="AA71">
        <f t="shared" ca="1" si="21"/>
        <v>0</v>
      </c>
      <c r="AB71">
        <f t="shared" ca="1" si="21"/>
        <v>0</v>
      </c>
      <c r="AC71">
        <f t="shared" ca="1" si="21"/>
        <v>0</v>
      </c>
      <c r="AD71">
        <f t="shared" ca="1" si="21"/>
        <v>0</v>
      </c>
      <c r="AE71">
        <f t="shared" ca="1" si="21"/>
        <v>0</v>
      </c>
      <c r="AF71">
        <f t="shared" ca="1" si="21"/>
        <v>0</v>
      </c>
      <c r="AG71">
        <f t="shared" ca="1" si="21"/>
        <v>0</v>
      </c>
      <c r="AI71" s="40"/>
    </row>
    <row r="72" spans="1:35">
      <c r="A72" s="41">
        <f t="shared" ca="1" si="23"/>
        <v>0</v>
      </c>
      <c r="B72" s="42"/>
      <c r="C72" s="30">
        <f t="shared" ca="1" si="14"/>
        <v>0</v>
      </c>
      <c r="D72" s="30" t="str">
        <f>'Country performance'!B21</f>
        <v>Economic Vulnerability Index - Export instability (2024)</v>
      </c>
      <c r="E72" s="41" t="e" cm="1">
        <f t="array" aca="1" ref="E72" ca="1">E$51*INDEX(INDIRECT("country"&amp;"["&amp;E$50&amp; "]"),'Country performance'!$A62)</f>
        <v>#REF!</v>
      </c>
      <c r="F72" s="41" t="e" cm="1">
        <f t="array" aca="1" ref="F72" ca="1">F$51*INDEX(INDIRECT("country"&amp;"["&amp;F$50&amp; "]"),'Country performance'!$A62)</f>
        <v>#REF!</v>
      </c>
      <c r="G72" s="41" t="e" cm="1">
        <f t="array" aca="1" ref="G72" ca="1">G$51*INDEX(INDIRECT("country"&amp;"["&amp;G$50&amp; "]"),'Country performance'!$A62)</f>
        <v>#REF!</v>
      </c>
      <c r="H72" s="41" t="e" cm="1">
        <f t="array" aca="1" ref="H72" ca="1">H$51*INDEX(INDIRECT("country"&amp;"["&amp;H$50&amp; "]"),'Country performance'!$A62)</f>
        <v>#REF!</v>
      </c>
      <c r="I72" s="41" t="e" cm="1">
        <f t="array" aca="1" ref="I72" ca="1">I$51*INDEX(INDIRECT("country"&amp;"["&amp;I$50&amp; "]"),'Country performance'!$A62)</f>
        <v>#REF!</v>
      </c>
      <c r="J72" s="41" t="e" cm="1">
        <f t="array" aca="1" ref="J72" ca="1">J$51*INDEX(INDIRECT("country"&amp;"["&amp;J$50&amp; "]"),'Country performance'!$A62)</f>
        <v>#REF!</v>
      </c>
      <c r="K72" s="41" t="e" cm="1">
        <f t="array" aca="1" ref="K72" ca="1">K$51*INDEX(INDIRECT("country"&amp;"["&amp;K$50&amp; "]"),'Country performance'!$A62)</f>
        <v>#REF!</v>
      </c>
      <c r="L72" s="41" t="e" cm="1">
        <f t="array" aca="1" ref="L72" ca="1">L$51*INDEX(INDIRECT("country"&amp;"["&amp;L$50&amp; "]"),'Country performance'!$A62)</f>
        <v>#REF!</v>
      </c>
      <c r="M72" s="41" t="e" cm="1">
        <f t="array" aca="1" ref="M72" ca="1">M$51*INDEX(INDIRECT("country"&amp;"["&amp;M$50&amp; "]"),'Country performance'!$A62)</f>
        <v>#REF!</v>
      </c>
      <c r="N72" s="41" t="e" cm="1">
        <f t="array" aca="1" ref="N72" ca="1">N$51*INDEX(INDIRECT("country"&amp;"["&amp;N$50&amp; "]"),'Country performance'!$A62)</f>
        <v>#REF!</v>
      </c>
      <c r="O72" s="41" t="e" cm="1">
        <f t="array" aca="1" ref="O72" ca="1">O$51*INDEX(INDIRECT("country"&amp;"["&amp;O$50&amp; "]"),'Country performance'!$A62)</f>
        <v>#REF!</v>
      </c>
      <c r="P72" s="41" t="e" cm="1">
        <f t="array" aca="1" ref="P72" ca="1">P$51*INDEX(INDIRECT("country"&amp;"["&amp;P$50&amp; "]"),'Country performance'!$A62)</f>
        <v>#REF!</v>
      </c>
      <c r="Q72" s="41" t="e" cm="1">
        <f t="array" aca="1" ref="Q72" ca="1">Q$51*INDEX(INDIRECT("country"&amp;"["&amp;Q$50&amp; "]"),'Country performance'!$A62)</f>
        <v>#REF!</v>
      </c>
      <c r="R72" t="s">
        <v>662</v>
      </c>
      <c r="S72" s="36">
        <f t="shared" ca="1" si="22"/>
        <v>0</v>
      </c>
      <c r="T72" s="43">
        <f t="shared" ca="1" si="20"/>
        <v>0</v>
      </c>
      <c r="U72">
        <f t="shared" ca="1" si="21"/>
        <v>0</v>
      </c>
      <c r="V72">
        <f t="shared" ca="1" si="21"/>
        <v>0</v>
      </c>
      <c r="W72">
        <f t="shared" ca="1" si="21"/>
        <v>0</v>
      </c>
      <c r="X72">
        <f t="shared" ca="1" si="21"/>
        <v>0</v>
      </c>
      <c r="Y72">
        <f t="shared" ca="1" si="21"/>
        <v>0</v>
      </c>
      <c r="Z72">
        <f t="shared" ca="1" si="21"/>
        <v>0</v>
      </c>
      <c r="AA72">
        <f t="shared" ca="1" si="21"/>
        <v>0</v>
      </c>
      <c r="AB72">
        <f t="shared" ca="1" si="21"/>
        <v>0</v>
      </c>
      <c r="AC72">
        <f t="shared" ca="1" si="21"/>
        <v>0</v>
      </c>
      <c r="AD72">
        <f t="shared" ca="1" si="21"/>
        <v>0</v>
      </c>
      <c r="AE72">
        <f t="shared" ca="1" si="21"/>
        <v>0</v>
      </c>
      <c r="AF72">
        <f t="shared" ca="1" si="21"/>
        <v>0</v>
      </c>
      <c r="AG72">
        <f t="shared" ca="1" si="21"/>
        <v>0</v>
      </c>
      <c r="AI72" s="40"/>
    </row>
    <row r="73" spans="1:35">
      <c r="A73" s="41">
        <f t="shared" ca="1" si="23"/>
        <v>0</v>
      </c>
      <c r="B73" s="42"/>
      <c r="C73" s="30">
        <f t="shared" ca="1" si="14"/>
        <v>0</v>
      </c>
      <c r="D73" s="30" t="str">
        <f>'Country performance'!B22</f>
        <v>Economic Vulnerability Index - Share of population living in low elevated coastal zones (2024)</v>
      </c>
      <c r="E73" s="41" t="e" cm="1">
        <f t="array" aca="1" ref="E73" ca="1">E$51*INDEX(INDIRECT("country"&amp;"["&amp;E$50&amp; "]"),'Country performance'!$A63)</f>
        <v>#REF!</v>
      </c>
      <c r="F73" s="41" t="e" cm="1">
        <f t="array" aca="1" ref="F73" ca="1">F$51*INDEX(INDIRECT("country"&amp;"["&amp;F$50&amp; "]"),'Country performance'!$A63)</f>
        <v>#REF!</v>
      </c>
      <c r="G73" s="41" t="e" cm="1">
        <f t="array" aca="1" ref="G73" ca="1">G$51*INDEX(INDIRECT("country"&amp;"["&amp;G$50&amp; "]"),'Country performance'!$A63)</f>
        <v>#REF!</v>
      </c>
      <c r="H73" s="41" t="e" cm="1">
        <f t="array" aca="1" ref="H73" ca="1">H$51*INDEX(INDIRECT("country"&amp;"["&amp;H$50&amp; "]"),'Country performance'!$A63)</f>
        <v>#REF!</v>
      </c>
      <c r="I73" s="41" t="e" cm="1">
        <f t="array" aca="1" ref="I73" ca="1">I$51*INDEX(INDIRECT("country"&amp;"["&amp;I$50&amp; "]"),'Country performance'!$A63)</f>
        <v>#REF!</v>
      </c>
      <c r="J73" s="41" t="e" cm="1">
        <f t="array" aca="1" ref="J73" ca="1">J$51*INDEX(INDIRECT("country"&amp;"["&amp;J$50&amp; "]"),'Country performance'!$A63)</f>
        <v>#REF!</v>
      </c>
      <c r="K73" s="41" t="e" cm="1">
        <f t="array" aca="1" ref="K73" ca="1">K$51*INDEX(INDIRECT("country"&amp;"["&amp;K$50&amp; "]"),'Country performance'!$A63)</f>
        <v>#REF!</v>
      </c>
      <c r="L73" s="41" t="e" cm="1">
        <f t="array" aca="1" ref="L73" ca="1">L$51*INDEX(INDIRECT("country"&amp;"["&amp;L$50&amp; "]"),'Country performance'!$A63)</f>
        <v>#REF!</v>
      </c>
      <c r="M73" s="41" t="e" cm="1">
        <f t="array" aca="1" ref="M73" ca="1">M$51*INDEX(INDIRECT("country"&amp;"["&amp;M$50&amp; "]"),'Country performance'!$A63)</f>
        <v>#REF!</v>
      </c>
      <c r="N73" s="41" t="e" cm="1">
        <f t="array" aca="1" ref="N73" ca="1">N$51*INDEX(INDIRECT("country"&amp;"["&amp;N$50&amp; "]"),'Country performance'!$A63)</f>
        <v>#REF!</v>
      </c>
      <c r="O73" s="41" t="e" cm="1">
        <f t="array" aca="1" ref="O73" ca="1">O$51*INDEX(INDIRECT("country"&amp;"["&amp;O$50&amp; "]"),'Country performance'!$A63)</f>
        <v>#REF!</v>
      </c>
      <c r="P73" s="41" t="e" cm="1">
        <f t="array" aca="1" ref="P73" ca="1">P$51*INDEX(INDIRECT("country"&amp;"["&amp;P$50&amp; "]"),'Country performance'!$A63)</f>
        <v>#REF!</v>
      </c>
      <c r="Q73" s="41" t="e" cm="1">
        <f t="array" aca="1" ref="Q73" ca="1">Q$51*INDEX(INDIRECT("country"&amp;"["&amp;Q$50&amp; "]"),'Country performance'!$A63)</f>
        <v>#REF!</v>
      </c>
      <c r="R73" t="s">
        <v>662</v>
      </c>
      <c r="S73" s="36">
        <f t="shared" ca="1" si="22"/>
        <v>0</v>
      </c>
      <c r="T73" s="43">
        <f t="shared" ca="1" si="20"/>
        <v>0</v>
      </c>
      <c r="U73">
        <f t="shared" ca="1" si="21"/>
        <v>0</v>
      </c>
      <c r="V73">
        <f t="shared" ca="1" si="21"/>
        <v>0</v>
      </c>
      <c r="W73">
        <f t="shared" ca="1" si="21"/>
        <v>0</v>
      </c>
      <c r="X73">
        <f t="shared" ca="1" si="21"/>
        <v>0</v>
      </c>
      <c r="Y73">
        <f t="shared" ca="1" si="21"/>
        <v>0</v>
      </c>
      <c r="Z73">
        <f t="shared" ca="1" si="21"/>
        <v>0</v>
      </c>
      <c r="AA73">
        <f t="shared" ca="1" si="21"/>
        <v>0</v>
      </c>
      <c r="AB73">
        <f t="shared" ca="1" si="21"/>
        <v>0</v>
      </c>
      <c r="AC73">
        <f t="shared" ca="1" si="21"/>
        <v>0</v>
      </c>
      <c r="AD73">
        <f t="shared" ca="1" si="21"/>
        <v>0</v>
      </c>
      <c r="AE73">
        <f t="shared" ca="1" si="21"/>
        <v>0</v>
      </c>
      <c r="AF73">
        <f t="shared" ca="1" si="21"/>
        <v>0</v>
      </c>
      <c r="AG73">
        <f t="shared" ca="1" si="21"/>
        <v>0</v>
      </c>
      <c r="AI73" s="40"/>
    </row>
    <row r="74" spans="1:35">
      <c r="A74" s="41">
        <f t="shared" ca="1" si="23"/>
        <v>0</v>
      </c>
      <c r="B74" s="42"/>
      <c r="C74" s="30">
        <f t="shared" ca="1" si="14"/>
        <v>0</v>
      </c>
      <c r="D74" s="30" t="str">
        <f>'Country performance'!B23</f>
        <v xml:space="preserve">Economic Vulnerability Index - Share of population living in drylands (2024) 	</v>
      </c>
      <c r="E74" s="41" t="e" cm="1">
        <f t="array" aca="1" ref="E74" ca="1">E$51*INDEX(INDIRECT("country"&amp;"["&amp;E$50&amp; "]"),'Country performance'!$A64)</f>
        <v>#REF!</v>
      </c>
      <c r="F74" s="41" t="e" cm="1">
        <f t="array" aca="1" ref="F74" ca="1">F$51*INDEX(INDIRECT("country"&amp;"["&amp;F$50&amp; "]"),'Country performance'!$A64)</f>
        <v>#REF!</v>
      </c>
      <c r="G74" s="41" t="e" cm="1">
        <f t="array" aca="1" ref="G74" ca="1">G$51*INDEX(INDIRECT("country"&amp;"["&amp;G$50&amp; "]"),'Country performance'!$A64)</f>
        <v>#REF!</v>
      </c>
      <c r="H74" s="41" t="e" cm="1">
        <f t="array" aca="1" ref="H74" ca="1">H$51*INDEX(INDIRECT("country"&amp;"["&amp;H$50&amp; "]"),'Country performance'!$A64)</f>
        <v>#REF!</v>
      </c>
      <c r="I74" s="41" t="e" cm="1">
        <f t="array" aca="1" ref="I74" ca="1">I$51*INDEX(INDIRECT("country"&amp;"["&amp;I$50&amp; "]"),'Country performance'!$A64)</f>
        <v>#REF!</v>
      </c>
      <c r="J74" s="41" t="e" cm="1">
        <f t="array" aca="1" ref="J74" ca="1">J$51*INDEX(INDIRECT("country"&amp;"["&amp;J$50&amp; "]"),'Country performance'!$A64)</f>
        <v>#REF!</v>
      </c>
      <c r="K74" s="41" t="e" cm="1">
        <f t="array" aca="1" ref="K74" ca="1">K$51*INDEX(INDIRECT("country"&amp;"["&amp;K$50&amp; "]"),'Country performance'!$A64)</f>
        <v>#REF!</v>
      </c>
      <c r="L74" s="41" t="e" cm="1">
        <f t="array" aca="1" ref="L74" ca="1">L$51*INDEX(INDIRECT("country"&amp;"["&amp;L$50&amp; "]"),'Country performance'!$A64)</f>
        <v>#REF!</v>
      </c>
      <c r="M74" s="41" t="e" cm="1">
        <f t="array" aca="1" ref="M74" ca="1">M$51*INDEX(INDIRECT("country"&amp;"["&amp;M$50&amp; "]"),'Country performance'!$A64)</f>
        <v>#REF!</v>
      </c>
      <c r="N74" s="41" t="e" cm="1">
        <f t="array" aca="1" ref="N74" ca="1">N$51*INDEX(INDIRECT("country"&amp;"["&amp;N$50&amp; "]"),'Country performance'!$A64)</f>
        <v>#REF!</v>
      </c>
      <c r="O74" s="41" t="e" cm="1">
        <f t="array" aca="1" ref="O74" ca="1">O$51*INDEX(INDIRECT("country"&amp;"["&amp;O$50&amp; "]"),'Country performance'!$A64)</f>
        <v>#REF!</v>
      </c>
      <c r="P74" s="41" t="e" cm="1">
        <f t="array" aca="1" ref="P74" ca="1">P$51*INDEX(INDIRECT("country"&amp;"["&amp;P$50&amp; "]"),'Country performance'!$A64)</f>
        <v>#REF!</v>
      </c>
      <c r="Q74" s="41" t="e" cm="1">
        <f t="array" aca="1" ref="Q74" ca="1">Q$51*INDEX(INDIRECT("country"&amp;"["&amp;Q$50&amp; "]"),'Country performance'!$A64)</f>
        <v>#REF!</v>
      </c>
      <c r="R74" t="s">
        <v>662</v>
      </c>
      <c r="S74" s="36">
        <f t="shared" ca="1" si="22"/>
        <v>0</v>
      </c>
      <c r="T74" s="43">
        <f t="shared" ca="1" si="20"/>
        <v>0</v>
      </c>
      <c r="U74">
        <f t="shared" ca="1" si="21"/>
        <v>0</v>
      </c>
      <c r="V74">
        <f t="shared" ca="1" si="21"/>
        <v>0</v>
      </c>
      <c r="W74">
        <f t="shared" ca="1" si="21"/>
        <v>0</v>
      </c>
      <c r="X74">
        <f t="shared" ca="1" si="21"/>
        <v>0</v>
      </c>
      <c r="Y74">
        <f t="shared" ca="1" si="21"/>
        <v>0</v>
      </c>
      <c r="Z74">
        <f t="shared" ca="1" si="21"/>
        <v>0</v>
      </c>
      <c r="AA74">
        <f t="shared" ca="1" si="21"/>
        <v>0</v>
      </c>
      <c r="AB74">
        <f t="shared" ca="1" si="21"/>
        <v>0</v>
      </c>
      <c r="AC74">
        <f t="shared" ca="1" si="21"/>
        <v>0</v>
      </c>
      <c r="AD74">
        <f t="shared" ca="1" si="21"/>
        <v>0</v>
      </c>
      <c r="AE74">
        <f t="shared" ca="1" si="21"/>
        <v>0</v>
      </c>
      <c r="AF74">
        <f t="shared" ca="1" si="21"/>
        <v>0</v>
      </c>
      <c r="AG74">
        <f t="shared" ca="1" si="21"/>
        <v>0</v>
      </c>
      <c r="AI74" s="40"/>
    </row>
    <row r="75" spans="1:35">
      <c r="A75" s="41">
        <f t="shared" ca="1" si="23"/>
        <v>0</v>
      </c>
      <c r="B75" s="42"/>
      <c r="C75" s="30">
        <f t="shared" ca="1" si="14"/>
        <v>0</v>
      </c>
      <c r="D75" s="30" t="str">
        <f>'Country performance'!B24</f>
        <v>Economic Vulnerability Index - Agricultural instability (2024)</v>
      </c>
      <c r="E75" s="41" t="e" cm="1">
        <f t="array" aca="1" ref="E75" ca="1">E$51*INDEX(INDIRECT("country"&amp;"["&amp;E$50&amp; "]"),'Country performance'!$A65)</f>
        <v>#REF!</v>
      </c>
      <c r="F75" s="41" t="e" cm="1">
        <f t="array" aca="1" ref="F75" ca="1">F$51*INDEX(INDIRECT("country"&amp;"["&amp;F$50&amp; "]"),'Country performance'!$A65)</f>
        <v>#REF!</v>
      </c>
      <c r="G75" s="41" t="e" cm="1">
        <f t="array" aca="1" ref="G75" ca="1">G$51*INDEX(INDIRECT("country"&amp;"["&amp;G$50&amp; "]"),'Country performance'!$A65)</f>
        <v>#REF!</v>
      </c>
      <c r="H75" s="41" t="e" cm="1">
        <f t="array" aca="1" ref="H75" ca="1">H$51*INDEX(INDIRECT("country"&amp;"["&amp;H$50&amp; "]"),'Country performance'!$A65)</f>
        <v>#REF!</v>
      </c>
      <c r="I75" s="41" t="e" cm="1">
        <f t="array" aca="1" ref="I75" ca="1">I$51*INDEX(INDIRECT("country"&amp;"["&amp;I$50&amp; "]"),'Country performance'!$A65)</f>
        <v>#REF!</v>
      </c>
      <c r="J75" s="41" t="e" cm="1">
        <f t="array" aca="1" ref="J75" ca="1">J$51*INDEX(INDIRECT("country"&amp;"["&amp;J$50&amp; "]"),'Country performance'!$A65)</f>
        <v>#REF!</v>
      </c>
      <c r="K75" s="41" t="e" cm="1">
        <f t="array" aca="1" ref="K75" ca="1">K$51*INDEX(INDIRECT("country"&amp;"["&amp;K$50&amp; "]"),'Country performance'!$A65)</f>
        <v>#REF!</v>
      </c>
      <c r="L75" s="41" t="e" cm="1">
        <f t="array" aca="1" ref="L75" ca="1">L$51*INDEX(INDIRECT("country"&amp;"["&amp;L$50&amp; "]"),'Country performance'!$A65)</f>
        <v>#REF!</v>
      </c>
      <c r="M75" s="41" t="e" cm="1">
        <f t="array" aca="1" ref="M75" ca="1">M$51*INDEX(INDIRECT("country"&amp;"["&amp;M$50&amp; "]"),'Country performance'!$A65)</f>
        <v>#REF!</v>
      </c>
      <c r="N75" s="41" t="e" cm="1">
        <f t="array" aca="1" ref="N75" ca="1">N$51*INDEX(INDIRECT("country"&amp;"["&amp;N$50&amp; "]"),'Country performance'!$A65)</f>
        <v>#REF!</v>
      </c>
      <c r="O75" s="41" t="e" cm="1">
        <f t="array" aca="1" ref="O75" ca="1">O$51*INDEX(INDIRECT("country"&amp;"["&amp;O$50&amp; "]"),'Country performance'!$A65)</f>
        <v>#REF!</v>
      </c>
      <c r="P75" s="41" t="e" cm="1">
        <f t="array" aca="1" ref="P75" ca="1">P$51*INDEX(INDIRECT("country"&amp;"["&amp;P$50&amp; "]"),'Country performance'!$A65)</f>
        <v>#REF!</v>
      </c>
      <c r="Q75" s="41" t="e" cm="1">
        <f t="array" aca="1" ref="Q75" ca="1">Q$51*INDEX(INDIRECT("country"&amp;"["&amp;Q$50&amp; "]"),'Country performance'!$A65)</f>
        <v>#REF!</v>
      </c>
      <c r="R75" t="s">
        <v>662</v>
      </c>
      <c r="S75" s="36">
        <f t="shared" ca="1" si="22"/>
        <v>0</v>
      </c>
      <c r="T75" s="43">
        <f t="shared" ca="1" si="20"/>
        <v>0</v>
      </c>
      <c r="U75">
        <f t="shared" ca="1" si="21"/>
        <v>0</v>
      </c>
      <c r="V75">
        <f t="shared" ca="1" si="21"/>
        <v>0</v>
      </c>
      <c r="W75">
        <f t="shared" ca="1" si="21"/>
        <v>0</v>
      </c>
      <c r="X75">
        <f t="shared" ca="1" si="21"/>
        <v>0</v>
      </c>
      <c r="Y75">
        <f t="shared" ca="1" si="21"/>
        <v>0</v>
      </c>
      <c r="Z75">
        <f t="shared" ca="1" si="21"/>
        <v>0</v>
      </c>
      <c r="AA75">
        <f t="shared" ca="1" si="21"/>
        <v>0</v>
      </c>
      <c r="AB75">
        <f t="shared" ca="1" si="21"/>
        <v>0</v>
      </c>
      <c r="AC75">
        <f t="shared" ca="1" si="21"/>
        <v>0</v>
      </c>
      <c r="AD75">
        <f t="shared" ca="1" si="21"/>
        <v>0</v>
      </c>
      <c r="AE75">
        <f t="shared" ca="1" si="21"/>
        <v>0</v>
      </c>
      <c r="AF75">
        <f t="shared" ca="1" si="21"/>
        <v>0</v>
      </c>
      <c r="AG75">
        <f t="shared" ca="1" si="21"/>
        <v>0</v>
      </c>
      <c r="AI75" s="40"/>
    </row>
    <row r="76" spans="1:35">
      <c r="A76" s="41">
        <f t="shared" ca="1" si="23"/>
        <v>0</v>
      </c>
      <c r="B76" s="42"/>
      <c r="C76" s="30">
        <f t="shared" ca="1" si="14"/>
        <v>0</v>
      </c>
      <c r="D76" s="30" t="str">
        <f>'Country performance'!B25</f>
        <v>Economic Vulnerability Index -  Victims of disasters (%) (2024)</v>
      </c>
      <c r="E76" s="41" t="e" cm="1">
        <f t="array" aca="1" ref="E76" ca="1">E$51*INDEX(INDIRECT("country"&amp;"["&amp;E$50&amp; "]"),'Country performance'!$A66)</f>
        <v>#REF!</v>
      </c>
      <c r="F76" s="41" t="e" cm="1">
        <f t="array" aca="1" ref="F76" ca="1">F$51*INDEX(INDIRECT("country"&amp;"["&amp;F$50&amp; "]"),'Country performance'!$A66)</f>
        <v>#REF!</v>
      </c>
      <c r="G76" s="41" t="e" cm="1">
        <f t="array" aca="1" ref="G76" ca="1">G$51*INDEX(INDIRECT("country"&amp;"["&amp;G$50&amp; "]"),'Country performance'!$A66)</f>
        <v>#REF!</v>
      </c>
      <c r="H76" s="41" t="e" cm="1">
        <f t="array" aca="1" ref="H76" ca="1">H$51*INDEX(INDIRECT("country"&amp;"["&amp;H$50&amp; "]"),'Country performance'!$A66)</f>
        <v>#REF!</v>
      </c>
      <c r="I76" s="41" t="e" cm="1">
        <f t="array" aca="1" ref="I76" ca="1">I$51*INDEX(INDIRECT("country"&amp;"["&amp;I$50&amp; "]"),'Country performance'!$A66)</f>
        <v>#REF!</v>
      </c>
      <c r="J76" s="41" t="e" cm="1">
        <f t="array" aca="1" ref="J76" ca="1">J$51*INDEX(INDIRECT("country"&amp;"["&amp;J$50&amp; "]"),'Country performance'!$A66)</f>
        <v>#REF!</v>
      </c>
      <c r="K76" s="41" t="e" cm="1">
        <f t="array" aca="1" ref="K76" ca="1">K$51*INDEX(INDIRECT("country"&amp;"["&amp;K$50&amp; "]"),'Country performance'!$A66)</f>
        <v>#REF!</v>
      </c>
      <c r="L76" s="41" t="e" cm="1">
        <f t="array" aca="1" ref="L76" ca="1">L$51*INDEX(INDIRECT("country"&amp;"["&amp;L$50&amp; "]"),'Country performance'!$A66)</f>
        <v>#REF!</v>
      </c>
      <c r="M76" s="41" t="e" cm="1">
        <f t="array" aca="1" ref="M76" ca="1">M$51*INDEX(INDIRECT("country"&amp;"["&amp;M$50&amp; "]"),'Country performance'!$A66)</f>
        <v>#REF!</v>
      </c>
      <c r="N76" s="41" t="e" cm="1">
        <f t="array" aca="1" ref="N76" ca="1">N$51*INDEX(INDIRECT("country"&amp;"["&amp;N$50&amp; "]"),'Country performance'!$A66)</f>
        <v>#REF!</v>
      </c>
      <c r="O76" s="41" t="e" cm="1">
        <f t="array" aca="1" ref="O76" ca="1">O$51*INDEX(INDIRECT("country"&amp;"["&amp;O$50&amp; "]"),'Country performance'!$A66)</f>
        <v>#REF!</v>
      </c>
      <c r="P76" s="41" t="e" cm="1">
        <f t="array" aca="1" ref="P76" ca="1">P$51*INDEX(INDIRECT("country"&amp;"["&amp;P$50&amp; "]"),'Country performance'!$A66)</f>
        <v>#REF!</v>
      </c>
      <c r="Q76" s="41" t="e" cm="1">
        <f t="array" aca="1" ref="Q76" ca="1">Q$51*INDEX(INDIRECT("country"&amp;"["&amp;Q$50&amp; "]"),'Country performance'!$A66)</f>
        <v>#REF!</v>
      </c>
      <c r="R76" t="s">
        <v>662</v>
      </c>
      <c r="S76" s="36">
        <f t="shared" ca="1" si="22"/>
        <v>0</v>
      </c>
      <c r="T76" s="43">
        <f t="shared" ca="1" si="20"/>
        <v>0</v>
      </c>
      <c r="U76">
        <f t="shared" ca="1" si="21"/>
        <v>0</v>
      </c>
      <c r="V76">
        <f t="shared" ca="1" si="21"/>
        <v>0</v>
      </c>
      <c r="W76">
        <f t="shared" ca="1" si="21"/>
        <v>0</v>
      </c>
      <c r="X76">
        <f t="shared" ca="1" si="21"/>
        <v>0</v>
      </c>
      <c r="Y76">
        <f t="shared" ca="1" si="21"/>
        <v>0</v>
      </c>
      <c r="Z76">
        <f t="shared" ca="1" si="21"/>
        <v>0</v>
      </c>
      <c r="AA76">
        <f t="shared" ca="1" si="21"/>
        <v>0</v>
      </c>
      <c r="AB76">
        <f t="shared" ca="1" si="21"/>
        <v>0</v>
      </c>
      <c r="AC76">
        <f t="shared" ca="1" si="21"/>
        <v>0</v>
      </c>
      <c r="AD76">
        <f t="shared" ca="1" si="21"/>
        <v>0</v>
      </c>
      <c r="AE76">
        <f t="shared" ca="1" si="21"/>
        <v>0</v>
      </c>
      <c r="AF76">
        <f t="shared" ca="1" si="21"/>
        <v>0</v>
      </c>
      <c r="AG76">
        <f t="shared" ca="1" si="21"/>
        <v>0</v>
      </c>
      <c r="AI76" s="40"/>
    </row>
    <row r="77" spans="1:35">
      <c r="A77" s="41">
        <f ca="1">_xlfn.AGGREGATE(9,6,E77:Q77)</f>
        <v>0</v>
      </c>
      <c r="B77" s="42"/>
      <c r="C77" s="30">
        <f t="shared" ca="1" si="14"/>
        <v>0</v>
      </c>
      <c r="D77" s="30" t="str">
        <f>'Country performance'!B26</f>
        <v>Water Depletion Index (WDI) (2018)</v>
      </c>
      <c r="E77" s="41" t="e" cm="1">
        <f t="array" aca="1" ref="E77" ca="1">E$51*INDEX(INDIRECT("country"&amp;"["&amp;E$50&amp; "]"),'Country performance'!$A67)</f>
        <v>#REF!</v>
      </c>
      <c r="F77" s="41" t="e" cm="1">
        <f t="array" aca="1" ref="F77" ca="1">F$51*INDEX(INDIRECT("country"&amp;"["&amp;F$50&amp; "]"),'Country performance'!$A67)</f>
        <v>#REF!</v>
      </c>
      <c r="G77" s="41" t="e" cm="1">
        <f t="array" aca="1" ref="G77" ca="1">G$51*INDEX(INDIRECT("country"&amp;"["&amp;G$50&amp; "]"),'Country performance'!$A67)</f>
        <v>#REF!</v>
      </c>
      <c r="H77" s="41" t="e" cm="1">
        <f t="array" aca="1" ref="H77" ca="1">H$51*INDEX(INDIRECT("country"&amp;"["&amp;H$50&amp; "]"),'Country performance'!$A67)</f>
        <v>#REF!</v>
      </c>
      <c r="I77" s="41" t="e" cm="1">
        <f t="array" aca="1" ref="I77" ca="1">I$51*INDEX(INDIRECT("country"&amp;"["&amp;I$50&amp; "]"),'Country performance'!$A67)</f>
        <v>#REF!</v>
      </c>
      <c r="J77" s="41" t="e" cm="1">
        <f t="array" aca="1" ref="J77" ca="1">J$51*INDEX(INDIRECT("country"&amp;"["&amp;J$50&amp; "]"),'Country performance'!$A67)</f>
        <v>#REF!</v>
      </c>
      <c r="K77" s="41" t="e" cm="1">
        <f t="array" aca="1" ref="K77" ca="1">K$51*INDEX(INDIRECT("country"&amp;"["&amp;K$50&amp; "]"),'Country performance'!$A67)</f>
        <v>#REF!</v>
      </c>
      <c r="L77" s="41" t="e" cm="1">
        <f t="array" aca="1" ref="L77" ca="1">L$51*INDEX(INDIRECT("country"&amp;"["&amp;L$50&amp; "]"),'Country performance'!$A67)</f>
        <v>#REF!</v>
      </c>
      <c r="M77" s="41" t="e" cm="1">
        <f t="array" aca="1" ref="M77" ca="1">M$51*INDEX(INDIRECT("country"&amp;"["&amp;M$50&amp; "]"),'Country performance'!$A67)</f>
        <v>#REF!</v>
      </c>
      <c r="N77" s="41" t="e" cm="1">
        <f t="array" aca="1" ref="N77" ca="1">N$51*INDEX(INDIRECT("country"&amp;"["&amp;N$50&amp; "]"),'Country performance'!$A67)</f>
        <v>#REF!</v>
      </c>
      <c r="O77" s="41" t="e" cm="1">
        <f t="array" aca="1" ref="O77" ca="1">O$51*INDEX(INDIRECT("country"&amp;"["&amp;O$50&amp; "]"),'Country performance'!$A67)</f>
        <v>#REF!</v>
      </c>
      <c r="P77" s="41" t="e" cm="1">
        <f t="array" aca="1" ref="P77" ca="1">P$51*INDEX(INDIRECT("country"&amp;"["&amp;P$50&amp; "]"),'Country performance'!$A67)</f>
        <v>#REF!</v>
      </c>
      <c r="Q77" s="41" t="e" cm="1">
        <f t="array" aca="1" ref="Q77" ca="1">Q$51*INDEX(INDIRECT("country"&amp;"["&amp;Q$50&amp; "]"),'Country performance'!$A67)</f>
        <v>#REF!</v>
      </c>
      <c r="R77" t="s">
        <v>662</v>
      </c>
      <c r="S77" s="36">
        <f t="shared" ca="1" si="22"/>
        <v>0</v>
      </c>
      <c r="T77" s="43">
        <f t="shared" ca="1" si="20"/>
        <v>0</v>
      </c>
      <c r="U77">
        <f t="shared" ca="1" si="21"/>
        <v>0</v>
      </c>
      <c r="V77">
        <f t="shared" ca="1" si="21"/>
        <v>0</v>
      </c>
      <c r="W77">
        <f t="shared" ca="1" si="21"/>
        <v>0</v>
      </c>
      <c r="X77">
        <f t="shared" ca="1" si="21"/>
        <v>0</v>
      </c>
      <c r="Y77">
        <f t="shared" ca="1" si="21"/>
        <v>0</v>
      </c>
      <c r="Z77">
        <f t="shared" ca="1" si="21"/>
        <v>0</v>
      </c>
      <c r="AA77">
        <f t="shared" ca="1" si="21"/>
        <v>0</v>
      </c>
      <c r="AB77">
        <f t="shared" ca="1" si="21"/>
        <v>0</v>
      </c>
      <c r="AC77">
        <f t="shared" ca="1" si="21"/>
        <v>0</v>
      </c>
      <c r="AD77">
        <f t="shared" ca="1" si="21"/>
        <v>0</v>
      </c>
      <c r="AE77">
        <f t="shared" ca="1" si="21"/>
        <v>0</v>
      </c>
      <c r="AF77">
        <f t="shared" ca="1" si="21"/>
        <v>0</v>
      </c>
      <c r="AG77">
        <f t="shared" ca="1" si="21"/>
        <v>0</v>
      </c>
      <c r="AI77" s="40"/>
    </row>
    <row r="78" spans="1:35">
      <c r="A78" s="41">
        <f t="shared" ref="A78:A92" ca="1" si="24">_xlfn.AGGREGATE(9,6,E78:Q78)</f>
        <v>0</v>
      </c>
      <c r="B78" s="42"/>
      <c r="C78" s="30">
        <f t="shared" ca="1" si="14"/>
        <v>0</v>
      </c>
      <c r="D78" s="30" t="str">
        <f>'Country performance'!B27</f>
        <v>EPI Species Habitat Index (2024)</v>
      </c>
      <c r="E78" s="41" t="e" cm="1">
        <f t="array" aca="1" ref="E78" ca="1">E$51*INDEX(INDIRECT("country"&amp;"["&amp;E$50&amp; "]"),'Country performance'!$A68)</f>
        <v>#REF!</v>
      </c>
      <c r="F78" s="41" t="e" cm="1">
        <f t="array" aca="1" ref="F78" ca="1">F$51*INDEX(INDIRECT("country"&amp;"["&amp;F$50&amp; "]"),'Country performance'!$A68)</f>
        <v>#REF!</v>
      </c>
      <c r="G78" s="41" t="e" cm="1">
        <f t="array" aca="1" ref="G78" ca="1">G$51*INDEX(INDIRECT("country"&amp;"["&amp;G$50&amp; "]"),'Country performance'!$A68)</f>
        <v>#REF!</v>
      </c>
      <c r="H78" s="41" t="e" cm="1">
        <f t="array" aca="1" ref="H78" ca="1">H$51*INDEX(INDIRECT("country"&amp;"["&amp;H$50&amp; "]"),'Country performance'!$A68)</f>
        <v>#REF!</v>
      </c>
      <c r="I78" s="41" t="e" cm="1">
        <f t="array" aca="1" ref="I78" ca="1">I$51*INDEX(INDIRECT("country"&amp;"["&amp;I$50&amp; "]"),'Country performance'!$A68)</f>
        <v>#REF!</v>
      </c>
      <c r="J78" s="41" t="e" cm="1">
        <f t="array" aca="1" ref="J78" ca="1">J$51*INDEX(INDIRECT("country"&amp;"["&amp;J$50&amp; "]"),'Country performance'!$A68)</f>
        <v>#REF!</v>
      </c>
      <c r="K78" s="41" t="e" cm="1">
        <f t="array" aca="1" ref="K78" ca="1">K$51*INDEX(INDIRECT("country"&amp;"["&amp;K$50&amp; "]"),'Country performance'!$A68)</f>
        <v>#REF!</v>
      </c>
      <c r="L78" s="41" t="e" cm="1">
        <f t="array" aca="1" ref="L78" ca="1">L$51*INDEX(INDIRECT("country"&amp;"["&amp;L$50&amp; "]"),'Country performance'!$A68)</f>
        <v>#REF!</v>
      </c>
      <c r="M78" s="41" t="e" cm="1">
        <f t="array" aca="1" ref="M78" ca="1">M$51*INDEX(INDIRECT("country"&amp;"["&amp;M$50&amp; "]"),'Country performance'!$A68)</f>
        <v>#REF!</v>
      </c>
      <c r="N78" s="41" t="e" cm="1">
        <f t="array" aca="1" ref="N78" ca="1">N$51*INDEX(INDIRECT("country"&amp;"["&amp;N$50&amp; "]"),'Country performance'!$A68)</f>
        <v>#REF!</v>
      </c>
      <c r="O78" s="41" t="e" cm="1">
        <f t="array" aca="1" ref="O78" ca="1">O$51*INDEX(INDIRECT("country"&amp;"["&amp;O$50&amp; "]"),'Country performance'!$A68)</f>
        <v>#REF!</v>
      </c>
      <c r="P78" s="41" t="e" cm="1">
        <f t="array" aca="1" ref="P78" ca="1">P$51*INDEX(INDIRECT("country"&amp;"["&amp;P$50&amp; "]"),'Country performance'!$A68)</f>
        <v>#REF!</v>
      </c>
      <c r="Q78" s="41" t="e" cm="1">
        <f t="array" aca="1" ref="Q78" ca="1">Q$51*INDEX(INDIRECT("country"&amp;"["&amp;Q$50&amp; "]"),'Country performance'!$A68)</f>
        <v>#REF!</v>
      </c>
      <c r="R78" t="s">
        <v>662</v>
      </c>
      <c r="S78" s="36">
        <f t="shared" ca="1" si="22"/>
        <v>0</v>
      </c>
      <c r="T78" s="43">
        <f t="shared" ca="1" si="20"/>
        <v>0</v>
      </c>
      <c r="U78">
        <f t="shared" ref="U78:AG92" ca="1" si="25">IFERROR((E78/E78-1),E$51)</f>
        <v>0</v>
      </c>
      <c r="V78">
        <f t="shared" ca="1" si="25"/>
        <v>0</v>
      </c>
      <c r="W78">
        <f t="shared" ca="1" si="25"/>
        <v>0</v>
      </c>
      <c r="X78">
        <f t="shared" ca="1" si="25"/>
        <v>0</v>
      </c>
      <c r="Y78">
        <f t="shared" ca="1" si="25"/>
        <v>0</v>
      </c>
      <c r="Z78">
        <f t="shared" ca="1" si="25"/>
        <v>0</v>
      </c>
      <c r="AA78">
        <f t="shared" ca="1" si="25"/>
        <v>0</v>
      </c>
      <c r="AB78">
        <f t="shared" ca="1" si="25"/>
        <v>0</v>
      </c>
      <c r="AC78">
        <f t="shared" ca="1" si="25"/>
        <v>0</v>
      </c>
      <c r="AD78">
        <f t="shared" ca="1" si="25"/>
        <v>0</v>
      </c>
      <c r="AE78">
        <f t="shared" ca="1" si="25"/>
        <v>0</v>
      </c>
      <c r="AF78">
        <f t="shared" ca="1" si="25"/>
        <v>0</v>
      </c>
      <c r="AG78">
        <f t="shared" ca="1" si="25"/>
        <v>0</v>
      </c>
      <c r="AI78" s="40"/>
    </row>
    <row r="79" spans="1:35">
      <c r="A79" s="41">
        <f t="shared" ca="1" si="24"/>
        <v>0</v>
      </c>
      <c r="B79" s="42"/>
      <c r="C79" s="30">
        <f t="shared" ca="1" si="14"/>
        <v>0</v>
      </c>
      <c r="D79" s="30" t="str">
        <f>'Country performance'!B28</f>
        <v>EPI Protected Area Representativeness Index (2024)</v>
      </c>
      <c r="E79" s="41" t="e" cm="1">
        <f t="array" aca="1" ref="E79" ca="1">E$51*INDEX(INDIRECT("country"&amp;"["&amp;E$50&amp; "]"),'Country performance'!$A69)</f>
        <v>#REF!</v>
      </c>
      <c r="F79" s="41" t="e" cm="1">
        <f t="array" aca="1" ref="F79" ca="1">F$51*INDEX(INDIRECT("country"&amp;"["&amp;F$50&amp; "]"),'Country performance'!$A69)</f>
        <v>#REF!</v>
      </c>
      <c r="G79" s="41" t="e" cm="1">
        <f t="array" aca="1" ref="G79" ca="1">G$51*INDEX(INDIRECT("country"&amp;"["&amp;G$50&amp; "]"),'Country performance'!$A69)</f>
        <v>#REF!</v>
      </c>
      <c r="H79" s="41" t="e" cm="1">
        <f t="array" aca="1" ref="H79" ca="1">H$51*INDEX(INDIRECT("country"&amp;"["&amp;H$50&amp; "]"),'Country performance'!$A69)</f>
        <v>#REF!</v>
      </c>
      <c r="I79" s="41" t="e" cm="1">
        <f t="array" aca="1" ref="I79" ca="1">I$51*INDEX(INDIRECT("country"&amp;"["&amp;I$50&amp; "]"),'Country performance'!$A69)</f>
        <v>#REF!</v>
      </c>
      <c r="J79" s="41" t="e" cm="1">
        <f t="array" aca="1" ref="J79" ca="1">J$51*INDEX(INDIRECT("country"&amp;"["&amp;J$50&amp; "]"),'Country performance'!$A69)</f>
        <v>#REF!</v>
      </c>
      <c r="K79" s="41" t="e" cm="1">
        <f t="array" aca="1" ref="K79" ca="1">K$51*INDEX(INDIRECT("country"&amp;"["&amp;K$50&amp; "]"),'Country performance'!$A69)</f>
        <v>#REF!</v>
      </c>
      <c r="L79" s="41" t="e" cm="1">
        <f t="array" aca="1" ref="L79" ca="1">L$51*INDEX(INDIRECT("country"&amp;"["&amp;L$50&amp; "]"),'Country performance'!$A69)</f>
        <v>#REF!</v>
      </c>
      <c r="M79" s="41" t="e" cm="1">
        <f t="array" aca="1" ref="M79" ca="1">M$51*INDEX(INDIRECT("country"&amp;"["&amp;M$50&amp; "]"),'Country performance'!$A69)</f>
        <v>#REF!</v>
      </c>
      <c r="N79" s="41" t="e" cm="1">
        <f t="array" aca="1" ref="N79" ca="1">N$51*INDEX(INDIRECT("country"&amp;"["&amp;N$50&amp; "]"),'Country performance'!$A69)</f>
        <v>#REF!</v>
      </c>
      <c r="O79" s="41" t="e" cm="1">
        <f t="array" aca="1" ref="O79" ca="1">O$51*INDEX(INDIRECT("country"&amp;"["&amp;O$50&amp; "]"),'Country performance'!$A69)</f>
        <v>#REF!</v>
      </c>
      <c r="P79" s="41" t="e" cm="1">
        <f t="array" aca="1" ref="P79" ca="1">P$51*INDEX(INDIRECT("country"&amp;"["&amp;P$50&amp; "]"),'Country performance'!$A69)</f>
        <v>#REF!</v>
      </c>
      <c r="Q79" s="41" t="e" cm="1">
        <f t="array" aca="1" ref="Q79" ca="1">Q$51*INDEX(INDIRECT("country"&amp;"["&amp;Q$50&amp; "]"),'Country performance'!$A69)</f>
        <v>#REF!</v>
      </c>
      <c r="R79" t="s">
        <v>662</v>
      </c>
      <c r="S79" s="36">
        <f t="shared" ca="1" si="22"/>
        <v>0</v>
      </c>
      <c r="T79" s="43">
        <f t="shared" ca="1" si="20"/>
        <v>0</v>
      </c>
      <c r="U79">
        <f t="shared" ca="1" si="25"/>
        <v>0</v>
      </c>
      <c r="V79">
        <f t="shared" ca="1" si="25"/>
        <v>0</v>
      </c>
      <c r="W79">
        <f t="shared" ca="1" si="25"/>
        <v>0</v>
      </c>
      <c r="X79">
        <f t="shared" ca="1" si="25"/>
        <v>0</v>
      </c>
      <c r="Y79">
        <f t="shared" ca="1" si="25"/>
        <v>0</v>
      </c>
      <c r="Z79">
        <f t="shared" ca="1" si="25"/>
        <v>0</v>
      </c>
      <c r="AA79">
        <f t="shared" ca="1" si="25"/>
        <v>0</v>
      </c>
      <c r="AB79">
        <f t="shared" ca="1" si="25"/>
        <v>0</v>
      </c>
      <c r="AC79">
        <f t="shared" ca="1" si="25"/>
        <v>0</v>
      </c>
      <c r="AD79">
        <f t="shared" ca="1" si="25"/>
        <v>0</v>
      </c>
      <c r="AE79">
        <f t="shared" ca="1" si="25"/>
        <v>0</v>
      </c>
      <c r="AF79">
        <f t="shared" ca="1" si="25"/>
        <v>0</v>
      </c>
      <c r="AG79">
        <f t="shared" ca="1" si="25"/>
        <v>0</v>
      </c>
      <c r="AI79" s="40"/>
    </row>
    <row r="80" spans="1:35">
      <c r="A80" s="41">
        <f t="shared" ca="1" si="24"/>
        <v>0</v>
      </c>
      <c r="B80" s="42"/>
      <c r="C80" s="30">
        <f t="shared" ca="1" si="14"/>
        <v>0</v>
      </c>
      <c r="D80" s="30" t="str">
        <f>'Country performance'!B29</f>
        <v>EPI Marine Protected Areas (2024)</v>
      </c>
      <c r="E80" s="41" t="e" cm="1">
        <f t="array" aca="1" ref="E80" ca="1">E$51*INDEX(INDIRECT("country"&amp;"["&amp;E$50&amp; "]"),'Country performance'!$A70)</f>
        <v>#REF!</v>
      </c>
      <c r="F80" s="41" t="e" cm="1">
        <f t="array" aca="1" ref="F80" ca="1">F$51*INDEX(INDIRECT("country"&amp;"["&amp;F$50&amp; "]"),'Country performance'!$A70)</f>
        <v>#REF!</v>
      </c>
      <c r="G80" s="41" t="e" cm="1">
        <f t="array" aca="1" ref="G80" ca="1">G$51*INDEX(INDIRECT("country"&amp;"["&amp;G$50&amp; "]"),'Country performance'!$A70)</f>
        <v>#REF!</v>
      </c>
      <c r="H80" s="41" t="e" cm="1">
        <f t="array" aca="1" ref="H80" ca="1">H$51*INDEX(INDIRECT("country"&amp;"["&amp;H$50&amp; "]"),'Country performance'!$A70)</f>
        <v>#REF!</v>
      </c>
      <c r="I80" s="41" t="e" cm="1">
        <f t="array" aca="1" ref="I80" ca="1">I$51*INDEX(INDIRECT("country"&amp;"["&amp;I$50&amp; "]"),'Country performance'!$A70)</f>
        <v>#REF!</v>
      </c>
      <c r="J80" s="41" t="e" cm="1">
        <f t="array" aca="1" ref="J80" ca="1">J$51*INDEX(INDIRECT("country"&amp;"["&amp;J$50&amp; "]"),'Country performance'!$A70)</f>
        <v>#REF!</v>
      </c>
      <c r="K80" s="41" t="e" cm="1">
        <f t="array" aca="1" ref="K80" ca="1">K$51*INDEX(INDIRECT("country"&amp;"["&amp;K$50&amp; "]"),'Country performance'!$A70)</f>
        <v>#REF!</v>
      </c>
      <c r="L80" s="41" t="e" cm="1">
        <f t="array" aca="1" ref="L80" ca="1">L$51*INDEX(INDIRECT("country"&amp;"["&amp;L$50&amp; "]"),'Country performance'!$A70)</f>
        <v>#REF!</v>
      </c>
      <c r="M80" s="41" t="e" cm="1">
        <f t="array" aca="1" ref="M80" ca="1">M$51*INDEX(INDIRECT("country"&amp;"["&amp;M$50&amp; "]"),'Country performance'!$A70)</f>
        <v>#REF!</v>
      </c>
      <c r="N80" s="41" t="e" cm="1">
        <f t="array" aca="1" ref="N80" ca="1">N$51*INDEX(INDIRECT("country"&amp;"["&amp;N$50&amp; "]"),'Country performance'!$A70)</f>
        <v>#REF!</v>
      </c>
      <c r="O80" s="41" t="e" cm="1">
        <f t="array" aca="1" ref="O80" ca="1">O$51*INDEX(INDIRECT("country"&amp;"["&amp;O$50&amp; "]"),'Country performance'!$A70)</f>
        <v>#REF!</v>
      </c>
      <c r="P80" s="41" t="e" cm="1">
        <f t="array" aca="1" ref="P80" ca="1">P$51*INDEX(INDIRECT("country"&amp;"["&amp;P$50&amp; "]"),'Country performance'!$A70)</f>
        <v>#REF!</v>
      </c>
      <c r="Q80" s="41" t="e" cm="1">
        <f t="array" aca="1" ref="Q80" ca="1">Q$51*INDEX(INDIRECT("country"&amp;"["&amp;Q$50&amp; "]"),'Country performance'!$A70)</f>
        <v>#REF!</v>
      </c>
      <c r="R80" t="s">
        <v>662</v>
      </c>
      <c r="S80" s="36">
        <f t="shared" ca="1" si="22"/>
        <v>0</v>
      </c>
      <c r="T80" s="43">
        <f t="shared" ca="1" si="20"/>
        <v>0</v>
      </c>
      <c r="U80">
        <f t="shared" ca="1" si="25"/>
        <v>0</v>
      </c>
      <c r="V80">
        <f t="shared" ca="1" si="25"/>
        <v>0</v>
      </c>
      <c r="W80">
        <f t="shared" ca="1" si="25"/>
        <v>0</v>
      </c>
      <c r="X80">
        <f t="shared" ca="1" si="25"/>
        <v>0</v>
      </c>
      <c r="Y80">
        <f t="shared" ca="1" si="25"/>
        <v>0</v>
      </c>
      <c r="Z80">
        <f t="shared" ca="1" si="25"/>
        <v>0</v>
      </c>
      <c r="AA80">
        <f t="shared" ca="1" si="25"/>
        <v>0</v>
      </c>
      <c r="AB80">
        <f t="shared" ca="1" si="25"/>
        <v>0</v>
      </c>
      <c r="AC80">
        <f t="shared" ca="1" si="25"/>
        <v>0</v>
      </c>
      <c r="AD80">
        <f t="shared" ca="1" si="25"/>
        <v>0</v>
      </c>
      <c r="AE80">
        <f t="shared" ca="1" si="25"/>
        <v>0</v>
      </c>
      <c r="AF80">
        <f t="shared" ca="1" si="25"/>
        <v>0</v>
      </c>
      <c r="AG80">
        <f t="shared" ca="1" si="25"/>
        <v>0</v>
      </c>
      <c r="AI80" s="40"/>
    </row>
    <row r="81" spans="1:35">
      <c r="A81" s="41">
        <f t="shared" ca="1" si="24"/>
        <v>0</v>
      </c>
      <c r="B81" s="42"/>
      <c r="C81" s="30">
        <f t="shared" ca="1" si="14"/>
        <v>0</v>
      </c>
      <c r="D81" s="30" t="str">
        <f>'Country performance'!B30</f>
        <v>EPI Terrestrial Protected Areas (2024)</v>
      </c>
      <c r="E81" s="41" t="e" cm="1">
        <f t="array" aca="1" ref="E81" ca="1">E$51*INDEX(INDIRECT("country"&amp;"["&amp;E$50&amp; "]"),'Country performance'!$A71)</f>
        <v>#REF!</v>
      </c>
      <c r="F81" s="41" t="e" cm="1">
        <f t="array" aca="1" ref="F81" ca="1">F$51*INDEX(INDIRECT("country"&amp;"["&amp;F$50&amp; "]"),'Country performance'!$A71)</f>
        <v>#REF!</v>
      </c>
      <c r="G81" s="41" t="e" cm="1">
        <f t="array" aca="1" ref="G81" ca="1">G$51*INDEX(INDIRECT("country"&amp;"["&amp;G$50&amp; "]"),'Country performance'!$A71)</f>
        <v>#REF!</v>
      </c>
      <c r="H81" s="41" t="e" cm="1">
        <f t="array" aca="1" ref="H81" ca="1">H$51*INDEX(INDIRECT("country"&amp;"["&amp;H$50&amp; "]"),'Country performance'!$A71)</f>
        <v>#REF!</v>
      </c>
      <c r="I81" s="41" t="e" cm="1">
        <f t="array" aca="1" ref="I81" ca="1">I$51*INDEX(INDIRECT("country"&amp;"["&amp;I$50&amp; "]"),'Country performance'!$A71)</f>
        <v>#REF!</v>
      </c>
      <c r="J81" s="41" t="e" cm="1">
        <f t="array" aca="1" ref="J81" ca="1">J$51*INDEX(INDIRECT("country"&amp;"["&amp;J$50&amp; "]"),'Country performance'!$A71)</f>
        <v>#REF!</v>
      </c>
      <c r="K81" s="41" t="e" cm="1">
        <f t="array" aca="1" ref="K81" ca="1">K$51*INDEX(INDIRECT("country"&amp;"["&amp;K$50&amp; "]"),'Country performance'!$A71)</f>
        <v>#REF!</v>
      </c>
      <c r="L81" s="41" t="e" cm="1">
        <f t="array" aca="1" ref="L81" ca="1">L$51*INDEX(INDIRECT("country"&amp;"["&amp;L$50&amp; "]"),'Country performance'!$A71)</f>
        <v>#REF!</v>
      </c>
      <c r="M81" s="41" t="e" cm="1">
        <f t="array" aca="1" ref="M81" ca="1">M$51*INDEX(INDIRECT("country"&amp;"["&amp;M$50&amp; "]"),'Country performance'!$A71)</f>
        <v>#REF!</v>
      </c>
      <c r="N81" s="41" t="e" cm="1">
        <f t="array" aca="1" ref="N81" ca="1">N$51*INDEX(INDIRECT("country"&amp;"["&amp;N$50&amp; "]"),'Country performance'!$A71)</f>
        <v>#REF!</v>
      </c>
      <c r="O81" s="41" t="e" cm="1">
        <f t="array" aca="1" ref="O81" ca="1">O$51*INDEX(INDIRECT("country"&amp;"["&amp;O$50&amp; "]"),'Country performance'!$A71)</f>
        <v>#REF!</v>
      </c>
      <c r="P81" s="41" t="e" cm="1">
        <f t="array" aca="1" ref="P81" ca="1">P$51*INDEX(INDIRECT("country"&amp;"["&amp;P$50&amp; "]"),'Country performance'!$A71)</f>
        <v>#REF!</v>
      </c>
      <c r="Q81" s="41" t="e" cm="1">
        <f t="array" aca="1" ref="Q81" ca="1">Q$51*INDEX(INDIRECT("country"&amp;"["&amp;Q$50&amp; "]"),'Country performance'!$A71)</f>
        <v>#REF!</v>
      </c>
      <c r="R81" t="s">
        <v>662</v>
      </c>
      <c r="S81" s="36">
        <f t="shared" ca="1" si="22"/>
        <v>0</v>
      </c>
      <c r="T81" s="43">
        <f t="shared" ca="1" si="20"/>
        <v>0</v>
      </c>
      <c r="U81">
        <f t="shared" ca="1" si="25"/>
        <v>0</v>
      </c>
      <c r="V81">
        <f t="shared" ca="1" si="25"/>
        <v>0</v>
      </c>
      <c r="W81">
        <f t="shared" ca="1" si="25"/>
        <v>0</v>
      </c>
      <c r="X81">
        <f t="shared" ca="1" si="25"/>
        <v>0</v>
      </c>
      <c r="Y81">
        <f t="shared" ca="1" si="25"/>
        <v>0</v>
      </c>
      <c r="Z81">
        <f t="shared" ca="1" si="25"/>
        <v>0</v>
      </c>
      <c r="AA81">
        <f t="shared" ca="1" si="25"/>
        <v>0</v>
      </c>
      <c r="AB81">
        <f t="shared" ca="1" si="25"/>
        <v>0</v>
      </c>
      <c r="AC81">
        <f t="shared" ca="1" si="25"/>
        <v>0</v>
      </c>
      <c r="AD81">
        <f t="shared" ca="1" si="25"/>
        <v>0</v>
      </c>
      <c r="AE81">
        <f t="shared" ca="1" si="25"/>
        <v>0</v>
      </c>
      <c r="AF81">
        <f t="shared" ca="1" si="25"/>
        <v>0</v>
      </c>
      <c r="AG81">
        <f t="shared" ca="1" si="25"/>
        <v>0</v>
      </c>
      <c r="AI81" s="40"/>
    </row>
    <row r="82" spans="1:35">
      <c r="A82" s="41">
        <f t="shared" ca="1" si="24"/>
        <v>0</v>
      </c>
      <c r="B82" s="42"/>
      <c r="C82" s="30">
        <f t="shared" ca="1" si="14"/>
        <v>0</v>
      </c>
      <c r="D82" s="30" t="str">
        <f>'Country performance'!B31</f>
        <v>Forced labour per country per sector (SHDB)</v>
      </c>
      <c r="E82" s="41" t="e" cm="1">
        <f t="array" aca="1" ref="E82" ca="1">E$51*INDEX(INDIRECT("country"&amp;"["&amp;E$50&amp; "]"),'Country performance'!$A72)</f>
        <v>#REF!</v>
      </c>
      <c r="F82" s="41" t="e" cm="1">
        <f t="array" aca="1" ref="F82" ca="1">F$51*INDEX(INDIRECT("country"&amp;"["&amp;F$50&amp; "]"),'Country performance'!$A72)</f>
        <v>#REF!</v>
      </c>
      <c r="G82" s="41" t="e" cm="1">
        <f t="array" aca="1" ref="G82" ca="1">G$51*INDEX(INDIRECT("country"&amp;"["&amp;G$50&amp; "]"),'Country performance'!$A72)</f>
        <v>#REF!</v>
      </c>
      <c r="H82" s="41" t="e" cm="1">
        <f t="array" aca="1" ref="H82" ca="1">H$51*INDEX(INDIRECT("country"&amp;"["&amp;H$50&amp; "]"),'Country performance'!$A72)</f>
        <v>#REF!</v>
      </c>
      <c r="I82" s="41" t="e" cm="1">
        <f t="array" aca="1" ref="I82" ca="1">I$51*INDEX(INDIRECT("country"&amp;"["&amp;I$50&amp; "]"),'Country performance'!$A72)</f>
        <v>#REF!</v>
      </c>
      <c r="J82" s="41" t="e" cm="1">
        <f t="array" aca="1" ref="J82" ca="1">J$51*INDEX(INDIRECT("country"&amp;"["&amp;J$50&amp; "]"),'Country performance'!$A72)</f>
        <v>#REF!</v>
      </c>
      <c r="K82" s="41" t="e" cm="1">
        <f t="array" aca="1" ref="K82" ca="1">K$51*INDEX(INDIRECT("country"&amp;"["&amp;K$50&amp; "]"),'Country performance'!$A72)</f>
        <v>#REF!</v>
      </c>
      <c r="L82" s="41" t="e" cm="1">
        <f t="array" aca="1" ref="L82" ca="1">L$51*INDEX(INDIRECT("country"&amp;"["&amp;L$50&amp; "]"),'Country performance'!$A72)</f>
        <v>#REF!</v>
      </c>
      <c r="M82" s="41" t="e" cm="1">
        <f t="array" aca="1" ref="M82" ca="1">M$51*INDEX(INDIRECT("country"&amp;"["&amp;M$50&amp; "]"),'Country performance'!$A72)</f>
        <v>#REF!</v>
      </c>
      <c r="N82" s="41" t="e" cm="1">
        <f t="array" aca="1" ref="N82" ca="1">N$51*INDEX(INDIRECT("country"&amp;"["&amp;N$50&amp; "]"),'Country performance'!$A72)</f>
        <v>#REF!</v>
      </c>
      <c r="O82" s="41" t="e" cm="1">
        <f t="array" aca="1" ref="O82" ca="1">O$51*INDEX(INDIRECT("country"&amp;"["&amp;O$50&amp; "]"),'Country performance'!$A72)</f>
        <v>#REF!</v>
      </c>
      <c r="P82" s="41" t="e" cm="1">
        <f t="array" aca="1" ref="P82" ca="1">P$51*INDEX(INDIRECT("country"&amp;"["&amp;P$50&amp; "]"),'Country performance'!$A72)</f>
        <v>#REF!</v>
      </c>
      <c r="Q82" s="41" t="e" cm="1">
        <f t="array" aca="1" ref="Q82" ca="1">Q$51*INDEX(INDIRECT("country"&amp;"["&amp;Q$50&amp; "]"),'Country performance'!$A72)</f>
        <v>#REF!</v>
      </c>
      <c r="R82" t="s">
        <v>662</v>
      </c>
      <c r="S82" s="36">
        <f t="shared" ca="1" si="22"/>
        <v>0</v>
      </c>
      <c r="T82" s="43">
        <f t="shared" ca="1" si="20"/>
        <v>0</v>
      </c>
      <c r="U82">
        <f t="shared" ca="1" si="25"/>
        <v>0</v>
      </c>
      <c r="V82">
        <f t="shared" ca="1" si="25"/>
        <v>0</v>
      </c>
      <c r="W82">
        <f t="shared" ca="1" si="25"/>
        <v>0</v>
      </c>
      <c r="X82">
        <f t="shared" ca="1" si="25"/>
        <v>0</v>
      </c>
      <c r="Y82">
        <f t="shared" ca="1" si="25"/>
        <v>0</v>
      </c>
      <c r="Z82">
        <f t="shared" ca="1" si="25"/>
        <v>0</v>
      </c>
      <c r="AA82">
        <f t="shared" ca="1" si="25"/>
        <v>0</v>
      </c>
      <c r="AB82">
        <f t="shared" ca="1" si="25"/>
        <v>0</v>
      </c>
      <c r="AC82">
        <f t="shared" ca="1" si="25"/>
        <v>0</v>
      </c>
      <c r="AD82">
        <f t="shared" ca="1" si="25"/>
        <v>0</v>
      </c>
      <c r="AE82">
        <f t="shared" ca="1" si="25"/>
        <v>0</v>
      </c>
      <c r="AF82">
        <f t="shared" ca="1" si="25"/>
        <v>0</v>
      </c>
      <c r="AG82">
        <f t="shared" ca="1" si="25"/>
        <v>0</v>
      </c>
      <c r="AI82" s="40"/>
    </row>
    <row r="83" spans="1:35">
      <c r="A83" s="41">
        <f t="shared" ca="1" si="24"/>
        <v>0</v>
      </c>
      <c r="B83" s="42"/>
      <c r="C83" s="30">
        <f t="shared" ca="1" si="14"/>
        <v>0</v>
      </c>
      <c r="D83" s="30" t="str">
        <f>'Country performance'!B32</f>
        <v>High conflict zones per country per sector (SHDB)</v>
      </c>
      <c r="E83" s="41" t="e" cm="1">
        <f t="array" aca="1" ref="E83" ca="1">E$51*INDEX(INDIRECT("country"&amp;"["&amp;E$50&amp; "]"),'Country performance'!$A73)</f>
        <v>#REF!</v>
      </c>
      <c r="F83" s="41" t="e" cm="1">
        <f t="array" aca="1" ref="F83" ca="1">F$51*INDEX(INDIRECT("country"&amp;"["&amp;F$50&amp; "]"),'Country performance'!$A73)</f>
        <v>#REF!</v>
      </c>
      <c r="G83" s="41" t="e" cm="1">
        <f t="array" aca="1" ref="G83" ca="1">G$51*INDEX(INDIRECT("country"&amp;"["&amp;G$50&amp; "]"),'Country performance'!$A73)</f>
        <v>#REF!</v>
      </c>
      <c r="H83" s="41" t="e" cm="1">
        <f t="array" aca="1" ref="H83" ca="1">H$51*INDEX(INDIRECT("country"&amp;"["&amp;H$50&amp; "]"),'Country performance'!$A73)</f>
        <v>#REF!</v>
      </c>
      <c r="I83" s="41" t="e" cm="1">
        <f t="array" aca="1" ref="I83" ca="1">I$51*INDEX(INDIRECT("country"&amp;"["&amp;I$50&amp; "]"),'Country performance'!$A73)</f>
        <v>#REF!</v>
      </c>
      <c r="J83" s="41" t="e" cm="1">
        <f t="array" aca="1" ref="J83" ca="1">J$51*INDEX(INDIRECT("country"&amp;"["&amp;J$50&amp; "]"),'Country performance'!$A73)</f>
        <v>#REF!</v>
      </c>
      <c r="K83" s="41" t="e" cm="1">
        <f t="array" aca="1" ref="K83" ca="1">K$51*INDEX(INDIRECT("country"&amp;"["&amp;K$50&amp; "]"),'Country performance'!$A73)</f>
        <v>#REF!</v>
      </c>
      <c r="L83" s="41" t="e" cm="1">
        <f t="array" aca="1" ref="L83" ca="1">L$51*INDEX(INDIRECT("country"&amp;"["&amp;L$50&amp; "]"),'Country performance'!$A73)</f>
        <v>#REF!</v>
      </c>
      <c r="M83" s="41" t="e" cm="1">
        <f t="array" aca="1" ref="M83" ca="1">M$51*INDEX(INDIRECT("country"&amp;"["&amp;M$50&amp; "]"),'Country performance'!$A73)</f>
        <v>#REF!</v>
      </c>
      <c r="N83" s="41" t="e" cm="1">
        <f t="array" aca="1" ref="N83" ca="1">N$51*INDEX(INDIRECT("country"&amp;"["&amp;N$50&amp; "]"),'Country performance'!$A73)</f>
        <v>#REF!</v>
      </c>
      <c r="O83" s="41" t="e" cm="1">
        <f t="array" aca="1" ref="O83" ca="1">O$51*INDEX(INDIRECT("country"&amp;"["&amp;O$50&amp; "]"),'Country performance'!$A73)</f>
        <v>#REF!</v>
      </c>
      <c r="P83" s="41" t="e" cm="1">
        <f t="array" aca="1" ref="P83" ca="1">P$51*INDEX(INDIRECT("country"&amp;"["&amp;P$50&amp; "]"),'Country performance'!$A73)</f>
        <v>#REF!</v>
      </c>
      <c r="Q83" s="41" t="e" cm="1">
        <f t="array" aca="1" ref="Q83" ca="1">Q$51*INDEX(INDIRECT("country"&amp;"["&amp;Q$50&amp; "]"),'Country performance'!$A73)</f>
        <v>#REF!</v>
      </c>
      <c r="R83" t="s">
        <v>662</v>
      </c>
      <c r="S83" s="36">
        <f t="shared" ca="1" si="22"/>
        <v>0</v>
      </c>
      <c r="T83" s="43">
        <f t="shared" ca="1" si="20"/>
        <v>0</v>
      </c>
      <c r="U83">
        <f t="shared" ca="1" si="25"/>
        <v>0</v>
      </c>
      <c r="V83">
        <f t="shared" ca="1" si="25"/>
        <v>0</v>
      </c>
      <c r="W83">
        <f t="shared" ca="1" si="25"/>
        <v>0</v>
      </c>
      <c r="X83">
        <f t="shared" ca="1" si="25"/>
        <v>0</v>
      </c>
      <c r="Y83">
        <f t="shared" ca="1" si="25"/>
        <v>0</v>
      </c>
      <c r="Z83">
        <f t="shared" ca="1" si="25"/>
        <v>0</v>
      </c>
      <c r="AA83">
        <f t="shared" ca="1" si="25"/>
        <v>0</v>
      </c>
      <c r="AB83">
        <f t="shared" ca="1" si="25"/>
        <v>0</v>
      </c>
      <c r="AC83">
        <f t="shared" ca="1" si="25"/>
        <v>0</v>
      </c>
      <c r="AD83">
        <f t="shared" ca="1" si="25"/>
        <v>0</v>
      </c>
      <c r="AE83">
        <f t="shared" ca="1" si="25"/>
        <v>0</v>
      </c>
      <c r="AF83">
        <f t="shared" ca="1" si="25"/>
        <v>0</v>
      </c>
      <c r="AG83">
        <f t="shared" ca="1" si="25"/>
        <v>0</v>
      </c>
      <c r="AI83" s="40"/>
    </row>
    <row r="84" spans="1:35">
      <c r="A84" s="41">
        <f t="shared" ca="1" si="24"/>
        <v>0</v>
      </c>
      <c r="B84" s="42"/>
      <c r="C84" s="30">
        <f t="shared" ca="1" si="14"/>
        <v>0</v>
      </c>
      <c r="D84" s="30" t="str">
        <f>'Country performance'!B33</f>
        <v>Child labour per country per sector (SHDB) (2010-2019)</v>
      </c>
      <c r="E84" s="41" t="e" cm="1">
        <f t="array" aca="1" ref="E84" ca="1">E$51*INDEX(INDIRECT("country"&amp;"["&amp;E$50&amp; "]"),'Country performance'!$A74)</f>
        <v>#REF!</v>
      </c>
      <c r="F84" s="41" t="e" cm="1">
        <f t="array" aca="1" ref="F84" ca="1">F$51*INDEX(INDIRECT("country"&amp;"["&amp;F$50&amp; "]"),'Country performance'!$A74)</f>
        <v>#REF!</v>
      </c>
      <c r="G84" s="41" t="e" cm="1">
        <f t="array" aca="1" ref="G84" ca="1">G$51*INDEX(INDIRECT("country"&amp;"["&amp;G$50&amp; "]"),'Country performance'!$A74)</f>
        <v>#REF!</v>
      </c>
      <c r="H84" s="41" t="e" cm="1">
        <f t="array" aca="1" ref="H84" ca="1">H$51*INDEX(INDIRECT("country"&amp;"["&amp;H$50&amp; "]"),'Country performance'!$A74)</f>
        <v>#REF!</v>
      </c>
      <c r="I84" s="41" t="e" cm="1">
        <f t="array" aca="1" ref="I84" ca="1">I$51*INDEX(INDIRECT("country"&amp;"["&amp;I$50&amp; "]"),'Country performance'!$A74)</f>
        <v>#REF!</v>
      </c>
      <c r="J84" s="41" t="e" cm="1">
        <f t="array" aca="1" ref="J84" ca="1">J$51*INDEX(INDIRECT("country"&amp;"["&amp;J$50&amp; "]"),'Country performance'!$A74)</f>
        <v>#REF!</v>
      </c>
      <c r="K84" s="41" t="e" cm="1">
        <f t="array" aca="1" ref="K84" ca="1">K$51*INDEX(INDIRECT("country"&amp;"["&amp;K$50&amp; "]"),'Country performance'!$A74)</f>
        <v>#REF!</v>
      </c>
      <c r="L84" s="41" t="e" cm="1">
        <f t="array" aca="1" ref="L84" ca="1">L$51*INDEX(INDIRECT("country"&amp;"["&amp;L$50&amp; "]"),'Country performance'!$A74)</f>
        <v>#REF!</v>
      </c>
      <c r="M84" s="41" t="e" cm="1">
        <f t="array" aca="1" ref="M84" ca="1">M$51*INDEX(INDIRECT("country"&amp;"["&amp;M$50&amp; "]"),'Country performance'!$A74)</f>
        <v>#REF!</v>
      </c>
      <c r="N84" s="41" t="e" cm="1">
        <f t="array" aca="1" ref="N84" ca="1">N$51*INDEX(INDIRECT("country"&amp;"["&amp;N$50&amp; "]"),'Country performance'!$A74)</f>
        <v>#REF!</v>
      </c>
      <c r="O84" s="41" t="e" cm="1">
        <f t="array" aca="1" ref="O84" ca="1">O$51*INDEX(INDIRECT("country"&amp;"["&amp;O$50&amp; "]"),'Country performance'!$A74)</f>
        <v>#REF!</v>
      </c>
      <c r="P84" s="41" t="e" cm="1">
        <f t="array" aca="1" ref="P84" ca="1">P$51*INDEX(INDIRECT("country"&amp;"["&amp;P$50&amp; "]"),'Country performance'!$A74)</f>
        <v>#REF!</v>
      </c>
      <c r="Q84" s="41" t="e" cm="1">
        <f t="array" aca="1" ref="Q84" ca="1">Q$51*INDEX(INDIRECT("country"&amp;"["&amp;Q$50&amp; "]"),'Country performance'!$A74)</f>
        <v>#REF!</v>
      </c>
      <c r="R84" t="s">
        <v>662</v>
      </c>
      <c r="S84" s="36">
        <f t="shared" ca="1" si="22"/>
        <v>0</v>
      </c>
      <c r="T84" s="43">
        <f t="shared" ca="1" si="20"/>
        <v>0</v>
      </c>
      <c r="U84">
        <f t="shared" ca="1" si="25"/>
        <v>0</v>
      </c>
      <c r="V84">
        <f t="shared" ca="1" si="25"/>
        <v>0</v>
      </c>
      <c r="W84">
        <f t="shared" ca="1" si="25"/>
        <v>0</v>
      </c>
      <c r="X84">
        <f t="shared" ca="1" si="25"/>
        <v>0</v>
      </c>
      <c r="Y84">
        <f t="shared" ca="1" si="25"/>
        <v>0</v>
      </c>
      <c r="Z84">
        <f t="shared" ca="1" si="25"/>
        <v>0</v>
      </c>
      <c r="AA84">
        <f t="shared" ca="1" si="25"/>
        <v>0</v>
      </c>
      <c r="AB84">
        <f t="shared" ca="1" si="25"/>
        <v>0</v>
      </c>
      <c r="AC84">
        <f t="shared" ca="1" si="25"/>
        <v>0</v>
      </c>
      <c r="AD84">
        <f t="shared" ca="1" si="25"/>
        <v>0</v>
      </c>
      <c r="AE84">
        <f t="shared" ca="1" si="25"/>
        <v>0</v>
      </c>
      <c r="AF84">
        <f t="shared" ca="1" si="25"/>
        <v>0</v>
      </c>
      <c r="AG84">
        <f t="shared" ca="1" si="25"/>
        <v>0</v>
      </c>
      <c r="AI84" s="40"/>
    </row>
    <row r="85" spans="1:35">
      <c r="A85" s="41">
        <f t="shared" ca="1" si="24"/>
        <v>0</v>
      </c>
      <c r="B85" s="42"/>
      <c r="C85" s="30">
        <f t="shared" ca="1" si="14"/>
        <v>0</v>
      </c>
      <c r="D85" s="30" t="str">
        <f>'Country performance'!B34</f>
        <v>Food Security Index (FSI) (2022)</v>
      </c>
      <c r="E85" s="41" t="e" cm="1">
        <f t="array" aca="1" ref="E85" ca="1">E$51*INDEX(INDIRECT("country"&amp;"["&amp;E$50&amp; "]"),'Country performance'!$A75)</f>
        <v>#REF!</v>
      </c>
      <c r="F85" s="41" t="e" cm="1">
        <f t="array" aca="1" ref="F85" ca="1">F$51*INDEX(INDIRECT("country"&amp;"["&amp;F$50&amp; "]"),'Country performance'!$A75)</f>
        <v>#REF!</v>
      </c>
      <c r="G85" s="41" t="e" cm="1">
        <f t="array" aca="1" ref="G85" ca="1">G$51*INDEX(INDIRECT("country"&amp;"["&amp;G$50&amp; "]"),'Country performance'!$A75)</f>
        <v>#REF!</v>
      </c>
      <c r="H85" s="41" t="e" cm="1">
        <f t="array" aca="1" ref="H85" ca="1">H$51*INDEX(INDIRECT("country"&amp;"["&amp;H$50&amp; "]"),'Country performance'!$A75)</f>
        <v>#REF!</v>
      </c>
      <c r="I85" s="41" t="e" cm="1">
        <f t="array" aca="1" ref="I85" ca="1">I$51*INDEX(INDIRECT("country"&amp;"["&amp;I$50&amp; "]"),'Country performance'!$A75)</f>
        <v>#REF!</v>
      </c>
      <c r="J85" s="41" t="e" cm="1">
        <f t="array" aca="1" ref="J85" ca="1">J$51*INDEX(INDIRECT("country"&amp;"["&amp;J$50&amp; "]"),'Country performance'!$A75)</f>
        <v>#REF!</v>
      </c>
      <c r="K85" s="41" t="e" cm="1">
        <f t="array" aca="1" ref="K85" ca="1">K$51*INDEX(INDIRECT("country"&amp;"["&amp;K$50&amp; "]"),'Country performance'!$A75)</f>
        <v>#REF!</v>
      </c>
      <c r="L85" s="41" t="e" cm="1">
        <f t="array" aca="1" ref="L85" ca="1">L$51*INDEX(INDIRECT("country"&amp;"["&amp;L$50&amp; "]"),'Country performance'!$A75)</f>
        <v>#REF!</v>
      </c>
      <c r="M85" s="41" t="e" cm="1">
        <f t="array" aca="1" ref="M85" ca="1">M$51*INDEX(INDIRECT("country"&amp;"["&amp;M$50&amp; "]"),'Country performance'!$A75)</f>
        <v>#REF!</v>
      </c>
      <c r="N85" s="41" t="e" cm="1">
        <f t="array" aca="1" ref="N85" ca="1">N$51*INDEX(INDIRECT("country"&amp;"["&amp;N$50&amp; "]"),'Country performance'!$A75)</f>
        <v>#REF!</v>
      </c>
      <c r="O85" s="41" t="e" cm="1">
        <f t="array" aca="1" ref="O85" ca="1">O$51*INDEX(INDIRECT("country"&amp;"["&amp;O$50&amp; "]"),'Country performance'!$A75)</f>
        <v>#REF!</v>
      </c>
      <c r="P85" s="41" t="e" cm="1">
        <f t="array" aca="1" ref="P85" ca="1">P$51*INDEX(INDIRECT("country"&amp;"["&amp;P$50&amp; "]"),'Country performance'!$A75)</f>
        <v>#REF!</v>
      </c>
      <c r="Q85" s="41" t="e" cm="1">
        <f t="array" aca="1" ref="Q85" ca="1">Q$51*INDEX(INDIRECT("country"&amp;"["&amp;Q$50&amp; "]"),'Country performance'!$A75)</f>
        <v>#REF!</v>
      </c>
      <c r="R85" t="s">
        <v>662</v>
      </c>
      <c r="S85" s="36">
        <f t="shared" ca="1" si="22"/>
        <v>0</v>
      </c>
      <c r="T85" s="43">
        <f t="shared" ca="1" si="20"/>
        <v>0</v>
      </c>
      <c r="U85">
        <f t="shared" ca="1" si="25"/>
        <v>0</v>
      </c>
      <c r="V85">
        <f t="shared" ca="1" si="25"/>
        <v>0</v>
      </c>
      <c r="W85">
        <f t="shared" ca="1" si="25"/>
        <v>0</v>
      </c>
      <c r="X85">
        <f t="shared" ca="1" si="25"/>
        <v>0</v>
      </c>
      <c r="Y85">
        <f t="shared" ca="1" si="25"/>
        <v>0</v>
      </c>
      <c r="Z85">
        <f t="shared" ca="1" si="25"/>
        <v>0</v>
      </c>
      <c r="AA85">
        <f t="shared" ca="1" si="25"/>
        <v>0</v>
      </c>
      <c r="AB85">
        <f t="shared" ca="1" si="25"/>
        <v>0</v>
      </c>
      <c r="AC85">
        <f t="shared" ca="1" si="25"/>
        <v>0</v>
      </c>
      <c r="AD85">
        <f t="shared" ca="1" si="25"/>
        <v>0</v>
      </c>
      <c r="AE85">
        <f t="shared" ca="1" si="25"/>
        <v>0</v>
      </c>
      <c r="AF85">
        <f t="shared" ca="1" si="25"/>
        <v>0</v>
      </c>
      <c r="AG85">
        <f t="shared" ca="1" si="25"/>
        <v>0</v>
      </c>
      <c r="AI85" s="40"/>
    </row>
    <row r="86" spans="1:35">
      <c r="A86" s="41">
        <f t="shared" ca="1" si="24"/>
        <v>0</v>
      </c>
      <c r="B86" s="42"/>
      <c r="C86" s="30">
        <f t="shared" ca="1" si="14"/>
        <v>0</v>
      </c>
      <c r="D86" s="30" t="str">
        <f>'Country performance'!B35</f>
        <v>Disease outbreaks?</v>
      </c>
      <c r="E86" s="41" t="e" cm="1">
        <f t="array" aca="1" ref="E86" ca="1">E$51*INDEX(INDIRECT("country"&amp;"["&amp;E$50&amp; "]"),'Country performance'!$A76)</f>
        <v>#REF!</v>
      </c>
      <c r="F86" s="41" t="e" cm="1">
        <f t="array" aca="1" ref="F86" ca="1">F$51*INDEX(INDIRECT("country"&amp;"["&amp;F$50&amp; "]"),'Country performance'!$A76)</f>
        <v>#REF!</v>
      </c>
      <c r="G86" s="41" t="e" cm="1">
        <f t="array" aca="1" ref="G86" ca="1">G$51*INDEX(INDIRECT("country"&amp;"["&amp;G$50&amp; "]"),'Country performance'!$A76)</f>
        <v>#REF!</v>
      </c>
      <c r="H86" s="41" t="e" cm="1">
        <f t="array" aca="1" ref="H86" ca="1">H$51*INDEX(INDIRECT("country"&amp;"["&amp;H$50&amp; "]"),'Country performance'!$A76)</f>
        <v>#REF!</v>
      </c>
      <c r="I86" s="41" t="e" cm="1">
        <f t="array" aca="1" ref="I86" ca="1">I$51*INDEX(INDIRECT("country"&amp;"["&amp;I$50&amp; "]"),'Country performance'!$A76)</f>
        <v>#REF!</v>
      </c>
      <c r="J86" s="41" t="e" cm="1">
        <f t="array" aca="1" ref="J86" ca="1">J$51*INDEX(INDIRECT("country"&amp;"["&amp;J$50&amp; "]"),'Country performance'!$A76)</f>
        <v>#REF!</v>
      </c>
      <c r="K86" s="41" t="e" cm="1">
        <f t="array" aca="1" ref="K86" ca="1">K$51*INDEX(INDIRECT("country"&amp;"["&amp;K$50&amp; "]"),'Country performance'!$A76)</f>
        <v>#REF!</v>
      </c>
      <c r="L86" s="41" t="e" cm="1">
        <f t="array" aca="1" ref="L86" ca="1">L$51*INDEX(INDIRECT("country"&amp;"["&amp;L$50&amp; "]"),'Country performance'!$A76)</f>
        <v>#REF!</v>
      </c>
      <c r="M86" s="41" t="e" cm="1">
        <f t="array" aca="1" ref="M86" ca="1">M$51*INDEX(INDIRECT("country"&amp;"["&amp;M$50&amp; "]"),'Country performance'!$A76)</f>
        <v>#REF!</v>
      </c>
      <c r="N86" s="41" t="e" cm="1">
        <f t="array" aca="1" ref="N86" ca="1">N$51*INDEX(INDIRECT("country"&amp;"["&amp;N$50&amp; "]"),'Country performance'!$A76)</f>
        <v>#REF!</v>
      </c>
      <c r="O86" s="41" t="e" cm="1">
        <f t="array" aca="1" ref="O86" ca="1">O$51*INDEX(INDIRECT("country"&amp;"["&amp;O$50&amp; "]"),'Country performance'!$A76)</f>
        <v>#REF!</v>
      </c>
      <c r="P86" s="41" t="e" cm="1">
        <f t="array" aca="1" ref="P86" ca="1">P$51*INDEX(INDIRECT("country"&amp;"["&amp;P$50&amp; "]"),'Country performance'!$A76)</f>
        <v>#REF!</v>
      </c>
      <c r="Q86" s="41" t="e" cm="1">
        <f t="array" aca="1" ref="Q86" ca="1">Q$51*INDEX(INDIRECT("country"&amp;"["&amp;Q$50&amp; "]"),'Country performance'!$A76)</f>
        <v>#REF!</v>
      </c>
      <c r="R86" t="s">
        <v>662</v>
      </c>
      <c r="S86" s="36">
        <f t="shared" ca="1" si="22"/>
        <v>0</v>
      </c>
      <c r="T86" s="43">
        <f t="shared" ca="1" si="20"/>
        <v>0</v>
      </c>
      <c r="U86">
        <f t="shared" ca="1" si="25"/>
        <v>0</v>
      </c>
      <c r="V86">
        <f t="shared" ca="1" si="25"/>
        <v>0</v>
      </c>
      <c r="W86">
        <f t="shared" ca="1" si="25"/>
        <v>0</v>
      </c>
      <c r="X86">
        <f t="shared" ca="1" si="25"/>
        <v>0</v>
      </c>
      <c r="Y86">
        <f t="shared" ca="1" si="25"/>
        <v>0</v>
      </c>
      <c r="Z86">
        <f t="shared" ca="1" si="25"/>
        <v>0</v>
      </c>
      <c r="AA86">
        <f t="shared" ca="1" si="25"/>
        <v>0</v>
      </c>
      <c r="AB86">
        <f t="shared" ca="1" si="25"/>
        <v>0</v>
      </c>
      <c r="AC86">
        <f t="shared" ca="1" si="25"/>
        <v>0</v>
      </c>
      <c r="AD86">
        <f t="shared" ca="1" si="25"/>
        <v>0</v>
      </c>
      <c r="AE86">
        <f t="shared" ca="1" si="25"/>
        <v>0</v>
      </c>
      <c r="AF86">
        <f t="shared" ca="1" si="25"/>
        <v>0</v>
      </c>
      <c r="AG86">
        <f t="shared" ca="1" si="25"/>
        <v>0</v>
      </c>
      <c r="AI86" s="40"/>
    </row>
    <row r="87" spans="1:35">
      <c r="A87" s="41">
        <f t="shared" ca="1" si="24"/>
        <v>0</v>
      </c>
      <c r="B87" s="42"/>
      <c r="C87" s="30">
        <f t="shared" ca="1" si="14"/>
        <v>0</v>
      </c>
      <c r="D87" s="30" t="str">
        <f>'Country performance'!B36</f>
        <v>Land-use regulation?</v>
      </c>
      <c r="E87" s="41" t="e" cm="1">
        <f t="array" aca="1" ref="E87" ca="1">E$51*INDEX(INDIRECT("country"&amp;"["&amp;E$50&amp; "]"),'Country performance'!$A77)</f>
        <v>#REF!</v>
      </c>
      <c r="F87" s="41" t="e" cm="1">
        <f t="array" aca="1" ref="F87" ca="1">F$51*INDEX(INDIRECT("country"&amp;"["&amp;F$50&amp; "]"),'Country performance'!$A77)</f>
        <v>#REF!</v>
      </c>
      <c r="G87" s="41" t="e" cm="1">
        <f t="array" aca="1" ref="G87" ca="1">G$51*INDEX(INDIRECT("country"&amp;"["&amp;G$50&amp; "]"),'Country performance'!$A77)</f>
        <v>#REF!</v>
      </c>
      <c r="H87" s="41" t="e" cm="1">
        <f t="array" aca="1" ref="H87" ca="1">H$51*INDEX(INDIRECT("country"&amp;"["&amp;H$50&amp; "]"),'Country performance'!$A77)</f>
        <v>#REF!</v>
      </c>
      <c r="I87" s="41" t="e" cm="1">
        <f t="array" aca="1" ref="I87" ca="1">I$51*INDEX(INDIRECT("country"&amp;"["&amp;I$50&amp; "]"),'Country performance'!$A77)</f>
        <v>#REF!</v>
      </c>
      <c r="J87" s="41" t="e" cm="1">
        <f t="array" aca="1" ref="J87" ca="1">J$51*INDEX(INDIRECT("country"&amp;"["&amp;J$50&amp; "]"),'Country performance'!$A77)</f>
        <v>#REF!</v>
      </c>
      <c r="K87" s="41" t="e" cm="1">
        <f t="array" aca="1" ref="K87" ca="1">K$51*INDEX(INDIRECT("country"&amp;"["&amp;K$50&amp; "]"),'Country performance'!$A77)</f>
        <v>#REF!</v>
      </c>
      <c r="L87" s="41" t="e" cm="1">
        <f t="array" aca="1" ref="L87" ca="1">L$51*INDEX(INDIRECT("country"&amp;"["&amp;L$50&amp; "]"),'Country performance'!$A77)</f>
        <v>#REF!</v>
      </c>
      <c r="M87" s="41" t="e" cm="1">
        <f t="array" aca="1" ref="M87" ca="1">M$51*INDEX(INDIRECT("country"&amp;"["&amp;M$50&amp; "]"),'Country performance'!$A77)</f>
        <v>#REF!</v>
      </c>
      <c r="N87" s="41" t="e" cm="1">
        <f t="array" aca="1" ref="N87" ca="1">N$51*INDEX(INDIRECT("country"&amp;"["&amp;N$50&amp; "]"),'Country performance'!$A77)</f>
        <v>#REF!</v>
      </c>
      <c r="O87" s="41" t="e" cm="1">
        <f t="array" aca="1" ref="O87" ca="1">O$51*INDEX(INDIRECT("country"&amp;"["&amp;O$50&amp; "]"),'Country performance'!$A77)</f>
        <v>#REF!</v>
      </c>
      <c r="P87" s="41" t="e" cm="1">
        <f t="array" aca="1" ref="P87" ca="1">P$51*INDEX(INDIRECT("country"&amp;"["&amp;P$50&amp; "]"),'Country performance'!$A77)</f>
        <v>#REF!</v>
      </c>
      <c r="Q87" s="41" t="e" cm="1">
        <f t="array" aca="1" ref="Q87" ca="1">Q$51*INDEX(INDIRECT("country"&amp;"["&amp;Q$50&amp; "]"),'Country performance'!$A77)</f>
        <v>#REF!</v>
      </c>
      <c r="R87" t="s">
        <v>662</v>
      </c>
      <c r="S87" s="36">
        <f t="shared" ca="1" si="22"/>
        <v>0</v>
      </c>
      <c r="T87" s="43">
        <f t="shared" ca="1" si="20"/>
        <v>0</v>
      </c>
      <c r="U87">
        <f t="shared" ca="1" si="25"/>
        <v>0</v>
      </c>
      <c r="V87">
        <f t="shared" ca="1" si="25"/>
        <v>0</v>
      </c>
      <c r="W87">
        <f t="shared" ca="1" si="25"/>
        <v>0</v>
      </c>
      <c r="X87">
        <f t="shared" ca="1" si="25"/>
        <v>0</v>
      </c>
      <c r="Y87">
        <f t="shared" ca="1" si="25"/>
        <v>0</v>
      </c>
      <c r="Z87">
        <f t="shared" ca="1" si="25"/>
        <v>0</v>
      </c>
      <c r="AA87">
        <f t="shared" ca="1" si="25"/>
        <v>0</v>
      </c>
      <c r="AB87">
        <f t="shared" ca="1" si="25"/>
        <v>0</v>
      </c>
      <c r="AC87">
        <f t="shared" ca="1" si="25"/>
        <v>0</v>
      </c>
      <c r="AD87">
        <f t="shared" ca="1" si="25"/>
        <v>0</v>
      </c>
      <c r="AE87">
        <f t="shared" ca="1" si="25"/>
        <v>0</v>
      </c>
      <c r="AF87">
        <f t="shared" ca="1" si="25"/>
        <v>0</v>
      </c>
      <c r="AG87">
        <f t="shared" ca="1" si="25"/>
        <v>0</v>
      </c>
      <c r="AI87" s="40"/>
    </row>
    <row r="88" spans="1:35">
      <c r="A88" s="41">
        <f t="shared" ca="1" si="24"/>
        <v>0</v>
      </c>
      <c r="B88" s="42"/>
      <c r="C88" s="30">
        <f t="shared" ca="1" si="14"/>
        <v>0</v>
      </c>
      <c r="D88" s="30">
        <f>'Country performance'!B37</f>
        <v>0</v>
      </c>
      <c r="E88" s="41" t="e" cm="1">
        <f t="array" aca="1" ref="E88" ca="1">E$51*INDEX(INDIRECT("country"&amp;"["&amp;E$50&amp; "]"),'Country performance'!$A78)</f>
        <v>#REF!</v>
      </c>
      <c r="F88" s="41" t="e" cm="1">
        <f t="array" aca="1" ref="F88" ca="1">F$51*INDEX(INDIRECT("country"&amp;"["&amp;F$50&amp; "]"),'Country performance'!$A78)</f>
        <v>#REF!</v>
      </c>
      <c r="G88" s="41" t="e" cm="1">
        <f t="array" aca="1" ref="G88" ca="1">G$51*INDEX(INDIRECT("country"&amp;"["&amp;G$50&amp; "]"),'Country performance'!$A78)</f>
        <v>#REF!</v>
      </c>
      <c r="H88" s="41" t="e" cm="1">
        <f t="array" aca="1" ref="H88" ca="1">H$51*INDEX(INDIRECT("country"&amp;"["&amp;H$50&amp; "]"),'Country performance'!$A78)</f>
        <v>#REF!</v>
      </c>
      <c r="I88" s="41" t="e" cm="1">
        <f t="array" aca="1" ref="I88" ca="1">I$51*INDEX(INDIRECT("country"&amp;"["&amp;I$50&amp; "]"),'Country performance'!$A78)</f>
        <v>#REF!</v>
      </c>
      <c r="J88" s="41" t="e" cm="1">
        <f t="array" aca="1" ref="J88" ca="1">J$51*INDEX(INDIRECT("country"&amp;"["&amp;J$50&amp; "]"),'Country performance'!$A78)</f>
        <v>#REF!</v>
      </c>
      <c r="K88" s="41" t="e" cm="1">
        <f t="array" aca="1" ref="K88" ca="1">K$51*INDEX(INDIRECT("country"&amp;"["&amp;K$50&amp; "]"),'Country performance'!$A78)</f>
        <v>#REF!</v>
      </c>
      <c r="L88" s="41" t="e" cm="1">
        <f t="array" aca="1" ref="L88" ca="1">L$51*INDEX(INDIRECT("country"&amp;"["&amp;L$50&amp; "]"),'Country performance'!$A78)</f>
        <v>#REF!</v>
      </c>
      <c r="M88" s="41" t="e" cm="1">
        <f t="array" aca="1" ref="M88" ca="1">M$51*INDEX(INDIRECT("country"&amp;"["&amp;M$50&amp; "]"),'Country performance'!$A78)</f>
        <v>#REF!</v>
      </c>
      <c r="N88" s="41" t="e" cm="1">
        <f t="array" aca="1" ref="N88" ca="1">N$51*INDEX(INDIRECT("country"&amp;"["&amp;N$50&amp; "]"),'Country performance'!$A78)</f>
        <v>#REF!</v>
      </c>
      <c r="O88" s="41" t="e" cm="1">
        <f t="array" aca="1" ref="O88" ca="1">O$51*INDEX(INDIRECT("country"&amp;"["&amp;O$50&amp; "]"),'Country performance'!$A78)</f>
        <v>#REF!</v>
      </c>
      <c r="P88" s="41" t="e" cm="1">
        <f t="array" aca="1" ref="P88" ca="1">P$51*INDEX(INDIRECT("country"&amp;"["&amp;P$50&amp; "]"),'Country performance'!$A78)</f>
        <v>#REF!</v>
      </c>
      <c r="Q88" s="41" t="e" cm="1">
        <f t="array" aca="1" ref="Q88" ca="1">Q$51*INDEX(INDIRECT("country"&amp;"["&amp;Q$50&amp; "]"),'Country performance'!$A78)</f>
        <v>#REF!</v>
      </c>
      <c r="R88" t="s">
        <v>662</v>
      </c>
      <c r="S88" s="36">
        <f t="shared" ca="1" si="22"/>
        <v>0</v>
      </c>
      <c r="T88" s="43">
        <f t="shared" ca="1" si="20"/>
        <v>0</v>
      </c>
      <c r="U88">
        <f t="shared" ca="1" si="25"/>
        <v>0</v>
      </c>
      <c r="V88">
        <f t="shared" ca="1" si="25"/>
        <v>0</v>
      </c>
      <c r="W88">
        <f t="shared" ca="1" si="25"/>
        <v>0</v>
      </c>
      <c r="X88">
        <f t="shared" ca="1" si="25"/>
        <v>0</v>
      </c>
      <c r="Y88">
        <f t="shared" ca="1" si="25"/>
        <v>0</v>
      </c>
      <c r="Z88">
        <f t="shared" ca="1" si="25"/>
        <v>0</v>
      </c>
      <c r="AA88">
        <f t="shared" ca="1" si="25"/>
        <v>0</v>
      </c>
      <c r="AB88">
        <f t="shared" ca="1" si="25"/>
        <v>0</v>
      </c>
      <c r="AC88">
        <f t="shared" ca="1" si="25"/>
        <v>0</v>
      </c>
      <c r="AD88">
        <f t="shared" ca="1" si="25"/>
        <v>0</v>
      </c>
      <c r="AE88">
        <f t="shared" ca="1" si="25"/>
        <v>0</v>
      </c>
      <c r="AF88">
        <f t="shared" ca="1" si="25"/>
        <v>0</v>
      </c>
      <c r="AG88">
        <f t="shared" ca="1" si="25"/>
        <v>0</v>
      </c>
      <c r="AI88" s="40"/>
    </row>
    <row r="89" spans="1:35">
      <c r="A89" s="41">
        <f t="shared" ca="1" si="24"/>
        <v>0</v>
      </c>
      <c r="B89" s="42"/>
      <c r="C89" s="30">
        <f t="shared" ca="1" si="14"/>
        <v>0</v>
      </c>
      <c r="D89" s="30">
        <f>'Country performance'!B38</f>
        <v>0</v>
      </c>
      <c r="E89" s="41" t="e" cm="1">
        <f t="array" aca="1" ref="E89" ca="1">E$51*INDEX(INDIRECT("country"&amp;"["&amp;E$50&amp; "]"),'Country performance'!$A79)</f>
        <v>#REF!</v>
      </c>
      <c r="F89" s="41" t="e" cm="1">
        <f t="array" aca="1" ref="F89" ca="1">F$51*INDEX(INDIRECT("country"&amp;"["&amp;F$50&amp; "]"),'Country performance'!$A79)</f>
        <v>#REF!</v>
      </c>
      <c r="G89" s="41" t="e" cm="1">
        <f t="array" aca="1" ref="G89" ca="1">G$51*INDEX(INDIRECT("country"&amp;"["&amp;G$50&amp; "]"),'Country performance'!$A79)</f>
        <v>#REF!</v>
      </c>
      <c r="H89" s="41" t="e" cm="1">
        <f t="array" aca="1" ref="H89" ca="1">H$51*INDEX(INDIRECT("country"&amp;"["&amp;H$50&amp; "]"),'Country performance'!$A79)</f>
        <v>#REF!</v>
      </c>
      <c r="I89" s="41" t="e" cm="1">
        <f t="array" aca="1" ref="I89" ca="1">I$51*INDEX(INDIRECT("country"&amp;"["&amp;I$50&amp; "]"),'Country performance'!$A79)</f>
        <v>#REF!</v>
      </c>
      <c r="J89" s="41" t="e" cm="1">
        <f t="array" aca="1" ref="J89" ca="1">J$51*INDEX(INDIRECT("country"&amp;"["&amp;J$50&amp; "]"),'Country performance'!$A79)</f>
        <v>#REF!</v>
      </c>
      <c r="K89" s="41" t="e" cm="1">
        <f t="array" aca="1" ref="K89" ca="1">K$51*INDEX(INDIRECT("country"&amp;"["&amp;K$50&amp; "]"),'Country performance'!$A79)</f>
        <v>#REF!</v>
      </c>
      <c r="L89" s="41" t="e" cm="1">
        <f t="array" aca="1" ref="L89" ca="1">L$51*INDEX(INDIRECT("country"&amp;"["&amp;L$50&amp; "]"),'Country performance'!$A79)</f>
        <v>#REF!</v>
      </c>
      <c r="M89" s="41" t="e" cm="1">
        <f t="array" aca="1" ref="M89" ca="1">M$51*INDEX(INDIRECT("country"&amp;"["&amp;M$50&amp; "]"),'Country performance'!$A79)</f>
        <v>#REF!</v>
      </c>
      <c r="N89" s="41" t="e" cm="1">
        <f t="array" aca="1" ref="N89" ca="1">N$51*INDEX(INDIRECT("country"&amp;"["&amp;N$50&amp; "]"),'Country performance'!$A79)</f>
        <v>#REF!</v>
      </c>
      <c r="O89" s="41" t="e" cm="1">
        <f t="array" aca="1" ref="O89" ca="1">O$51*INDEX(INDIRECT("country"&amp;"["&amp;O$50&amp; "]"),'Country performance'!$A79)</f>
        <v>#REF!</v>
      </c>
      <c r="P89" s="41" t="e" cm="1">
        <f t="array" aca="1" ref="P89" ca="1">P$51*INDEX(INDIRECT("country"&amp;"["&amp;P$50&amp; "]"),'Country performance'!$A79)</f>
        <v>#REF!</v>
      </c>
      <c r="Q89" s="41" t="e" cm="1">
        <f t="array" aca="1" ref="Q89" ca="1">Q$51*INDEX(INDIRECT("country"&amp;"["&amp;Q$50&amp; "]"),'Country performance'!$A79)</f>
        <v>#REF!</v>
      </c>
      <c r="R89" t="s">
        <v>662</v>
      </c>
      <c r="S89" s="36">
        <f t="shared" ca="1" si="22"/>
        <v>0</v>
      </c>
      <c r="T89" s="43">
        <f t="shared" ca="1" si="20"/>
        <v>0</v>
      </c>
      <c r="U89">
        <f t="shared" ca="1" si="25"/>
        <v>0</v>
      </c>
      <c r="V89">
        <f t="shared" ca="1" si="25"/>
        <v>0</v>
      </c>
      <c r="W89">
        <f t="shared" ca="1" si="25"/>
        <v>0</v>
      </c>
      <c r="X89">
        <f t="shared" ca="1" si="25"/>
        <v>0</v>
      </c>
      <c r="Y89">
        <f t="shared" ca="1" si="25"/>
        <v>0</v>
      </c>
      <c r="Z89">
        <f t="shared" ca="1" si="25"/>
        <v>0</v>
      </c>
      <c r="AA89">
        <f t="shared" ca="1" si="25"/>
        <v>0</v>
      </c>
      <c r="AB89">
        <f t="shared" ca="1" si="25"/>
        <v>0</v>
      </c>
      <c r="AC89">
        <f t="shared" ca="1" si="25"/>
        <v>0</v>
      </c>
      <c r="AD89">
        <f t="shared" ca="1" si="25"/>
        <v>0</v>
      </c>
      <c r="AE89">
        <f t="shared" ca="1" si="25"/>
        <v>0</v>
      </c>
      <c r="AF89">
        <f t="shared" ca="1" si="25"/>
        <v>0</v>
      </c>
      <c r="AG89">
        <f t="shared" ca="1" si="25"/>
        <v>0</v>
      </c>
      <c r="AI89" s="40"/>
    </row>
    <row r="90" spans="1:35">
      <c r="A90" s="41">
        <f t="shared" ca="1" si="24"/>
        <v>0</v>
      </c>
      <c r="B90" s="42"/>
      <c r="C90" s="30">
        <f t="shared" ca="1" si="14"/>
        <v>0</v>
      </c>
      <c r="D90" s="30">
        <f>'Country performance'!B39</f>
        <v>0</v>
      </c>
      <c r="E90" s="41" t="e" cm="1">
        <f t="array" aca="1" ref="E90" ca="1">E$51*INDEX(INDIRECT("country"&amp;"["&amp;E$50&amp; "]"),'Country performance'!$A80)</f>
        <v>#REF!</v>
      </c>
      <c r="F90" s="41" t="e" cm="1">
        <f t="array" aca="1" ref="F90" ca="1">F$51*INDEX(INDIRECT("country"&amp;"["&amp;F$50&amp; "]"),'Country performance'!$A80)</f>
        <v>#REF!</v>
      </c>
      <c r="G90" s="41" t="e" cm="1">
        <f t="array" aca="1" ref="G90" ca="1">G$51*INDEX(INDIRECT("country"&amp;"["&amp;G$50&amp; "]"),'Country performance'!$A80)</f>
        <v>#REF!</v>
      </c>
      <c r="H90" s="41" t="e" cm="1">
        <f t="array" aca="1" ref="H90" ca="1">H$51*INDEX(INDIRECT("country"&amp;"["&amp;H$50&amp; "]"),'Country performance'!$A80)</f>
        <v>#REF!</v>
      </c>
      <c r="I90" s="41" t="e" cm="1">
        <f t="array" aca="1" ref="I90" ca="1">I$51*INDEX(INDIRECT("country"&amp;"["&amp;I$50&amp; "]"),'Country performance'!$A80)</f>
        <v>#REF!</v>
      </c>
      <c r="J90" s="41" t="e" cm="1">
        <f t="array" aca="1" ref="J90" ca="1">J$51*INDEX(INDIRECT("country"&amp;"["&amp;J$50&amp; "]"),'Country performance'!$A80)</f>
        <v>#REF!</v>
      </c>
      <c r="K90" s="41" t="e" cm="1">
        <f t="array" aca="1" ref="K90" ca="1">K$51*INDEX(INDIRECT("country"&amp;"["&amp;K$50&amp; "]"),'Country performance'!$A80)</f>
        <v>#REF!</v>
      </c>
      <c r="L90" s="41" t="e" cm="1">
        <f t="array" aca="1" ref="L90" ca="1">L$51*INDEX(INDIRECT("country"&amp;"["&amp;L$50&amp; "]"),'Country performance'!$A80)</f>
        <v>#REF!</v>
      </c>
      <c r="M90" s="41" t="e" cm="1">
        <f t="array" aca="1" ref="M90" ca="1">M$51*INDEX(INDIRECT("country"&amp;"["&amp;M$50&amp; "]"),'Country performance'!$A80)</f>
        <v>#REF!</v>
      </c>
      <c r="N90" s="41" t="e" cm="1">
        <f t="array" aca="1" ref="N90" ca="1">N$51*INDEX(INDIRECT("country"&amp;"["&amp;N$50&amp; "]"),'Country performance'!$A80)</f>
        <v>#REF!</v>
      </c>
      <c r="O90" s="41" t="e" cm="1">
        <f t="array" aca="1" ref="O90" ca="1">O$51*INDEX(INDIRECT("country"&amp;"["&amp;O$50&amp; "]"),'Country performance'!$A80)</f>
        <v>#REF!</v>
      </c>
      <c r="P90" s="41" t="e" cm="1">
        <f t="array" aca="1" ref="P90" ca="1">P$51*INDEX(INDIRECT("country"&amp;"["&amp;P$50&amp; "]"),'Country performance'!$A80)</f>
        <v>#REF!</v>
      </c>
      <c r="Q90" s="41" t="e" cm="1">
        <f t="array" aca="1" ref="Q90" ca="1">Q$51*INDEX(INDIRECT("country"&amp;"["&amp;Q$50&amp; "]"),'Country performance'!$A80)</f>
        <v>#REF!</v>
      </c>
      <c r="R90" t="s">
        <v>662</v>
      </c>
      <c r="S90" s="36">
        <f t="shared" ca="1" si="22"/>
        <v>0</v>
      </c>
      <c r="T90" s="43">
        <f t="shared" ca="1" si="20"/>
        <v>0</v>
      </c>
      <c r="U90">
        <f t="shared" ca="1" si="25"/>
        <v>0</v>
      </c>
      <c r="V90">
        <f t="shared" ca="1" si="25"/>
        <v>0</v>
      </c>
      <c r="W90">
        <f t="shared" ca="1" si="25"/>
        <v>0</v>
      </c>
      <c r="X90">
        <f t="shared" ca="1" si="25"/>
        <v>0</v>
      </c>
      <c r="Y90">
        <f t="shared" ca="1" si="25"/>
        <v>0</v>
      </c>
      <c r="Z90">
        <f t="shared" ca="1" si="25"/>
        <v>0</v>
      </c>
      <c r="AA90">
        <f t="shared" ca="1" si="25"/>
        <v>0</v>
      </c>
      <c r="AB90">
        <f t="shared" ca="1" si="25"/>
        <v>0</v>
      </c>
      <c r="AC90">
        <f t="shared" ca="1" si="25"/>
        <v>0</v>
      </c>
      <c r="AD90">
        <f t="shared" ca="1" si="25"/>
        <v>0</v>
      </c>
      <c r="AE90">
        <f t="shared" ca="1" si="25"/>
        <v>0</v>
      </c>
      <c r="AF90">
        <f t="shared" ca="1" si="25"/>
        <v>0</v>
      </c>
      <c r="AG90">
        <f t="shared" ca="1" si="25"/>
        <v>0</v>
      </c>
      <c r="AI90" s="40"/>
    </row>
    <row r="91" spans="1:35">
      <c r="A91" s="41">
        <f t="shared" ca="1" si="24"/>
        <v>0</v>
      </c>
      <c r="B91" s="42"/>
      <c r="C91" s="30">
        <f t="shared" ca="1" si="14"/>
        <v>0</v>
      </c>
      <c r="D91" s="30">
        <f>'Country performance'!B40</f>
        <v>0</v>
      </c>
      <c r="E91" s="41" t="e" cm="1">
        <f t="array" aca="1" ref="E91" ca="1">E$51*INDEX(INDIRECT("country"&amp;"["&amp;E$50&amp; "]"),'Country performance'!$A81)</f>
        <v>#REF!</v>
      </c>
      <c r="F91" s="41" t="e" cm="1">
        <f t="array" aca="1" ref="F91" ca="1">F$51*INDEX(INDIRECT("country"&amp;"["&amp;F$50&amp; "]"),'Country performance'!$A81)</f>
        <v>#REF!</v>
      </c>
      <c r="G91" s="41" t="e" cm="1">
        <f t="array" aca="1" ref="G91" ca="1">G$51*INDEX(INDIRECT("country"&amp;"["&amp;G$50&amp; "]"),'Country performance'!$A81)</f>
        <v>#REF!</v>
      </c>
      <c r="H91" s="41" t="e" cm="1">
        <f t="array" aca="1" ref="H91" ca="1">H$51*INDEX(INDIRECT("country"&amp;"["&amp;H$50&amp; "]"),'Country performance'!$A81)</f>
        <v>#REF!</v>
      </c>
      <c r="I91" s="41" t="e" cm="1">
        <f t="array" aca="1" ref="I91" ca="1">I$51*INDEX(INDIRECT("country"&amp;"["&amp;I$50&amp; "]"),'Country performance'!$A81)</f>
        <v>#REF!</v>
      </c>
      <c r="J91" s="41" t="e" cm="1">
        <f t="array" aca="1" ref="J91" ca="1">J$51*INDEX(INDIRECT("country"&amp;"["&amp;J$50&amp; "]"),'Country performance'!$A81)</f>
        <v>#REF!</v>
      </c>
      <c r="K91" s="41" t="e" cm="1">
        <f t="array" aca="1" ref="K91" ca="1">K$51*INDEX(INDIRECT("country"&amp;"["&amp;K$50&amp; "]"),'Country performance'!$A81)</f>
        <v>#REF!</v>
      </c>
      <c r="L91" s="41" t="e" cm="1">
        <f t="array" aca="1" ref="L91" ca="1">L$51*INDEX(INDIRECT("country"&amp;"["&amp;L$50&amp; "]"),'Country performance'!$A81)</f>
        <v>#REF!</v>
      </c>
      <c r="M91" s="41" t="e" cm="1">
        <f t="array" aca="1" ref="M91" ca="1">M$51*INDEX(INDIRECT("country"&amp;"["&amp;M$50&amp; "]"),'Country performance'!$A81)</f>
        <v>#REF!</v>
      </c>
      <c r="N91" s="41" t="e" cm="1">
        <f t="array" aca="1" ref="N91" ca="1">N$51*INDEX(INDIRECT("country"&amp;"["&amp;N$50&amp; "]"),'Country performance'!$A81)</f>
        <v>#REF!</v>
      </c>
      <c r="O91" s="41" t="e" cm="1">
        <f t="array" aca="1" ref="O91" ca="1">O$51*INDEX(INDIRECT("country"&amp;"["&amp;O$50&amp; "]"),'Country performance'!$A81)</f>
        <v>#REF!</v>
      </c>
      <c r="P91" s="41" t="e" cm="1">
        <f t="array" aca="1" ref="P91" ca="1">P$51*INDEX(INDIRECT("country"&amp;"["&amp;P$50&amp; "]"),'Country performance'!$A81)</f>
        <v>#REF!</v>
      </c>
      <c r="Q91" s="41" t="e" cm="1">
        <f t="array" aca="1" ref="Q91" ca="1">Q$51*INDEX(INDIRECT("country"&amp;"["&amp;Q$50&amp; "]"),'Country performance'!$A81)</f>
        <v>#REF!</v>
      </c>
      <c r="R91" t="s">
        <v>662</v>
      </c>
      <c r="S91" s="36">
        <f t="shared" ca="1" si="22"/>
        <v>0</v>
      </c>
      <c r="T91" s="43">
        <f t="shared" ca="1" si="20"/>
        <v>0</v>
      </c>
      <c r="U91">
        <f t="shared" ca="1" si="25"/>
        <v>0</v>
      </c>
      <c r="V91">
        <f t="shared" ca="1" si="25"/>
        <v>0</v>
      </c>
      <c r="W91">
        <f t="shared" ca="1" si="25"/>
        <v>0</v>
      </c>
      <c r="X91">
        <f t="shared" ca="1" si="25"/>
        <v>0</v>
      </c>
      <c r="Y91">
        <f t="shared" ca="1" si="25"/>
        <v>0</v>
      </c>
      <c r="Z91">
        <f t="shared" ca="1" si="25"/>
        <v>0</v>
      </c>
      <c r="AA91">
        <f t="shared" ca="1" si="25"/>
        <v>0</v>
      </c>
      <c r="AB91">
        <f t="shared" ca="1" si="25"/>
        <v>0</v>
      </c>
      <c r="AC91">
        <f t="shared" ca="1" si="25"/>
        <v>0</v>
      </c>
      <c r="AD91">
        <f t="shared" ca="1" si="25"/>
        <v>0</v>
      </c>
      <c r="AE91">
        <f t="shared" ca="1" si="25"/>
        <v>0</v>
      </c>
      <c r="AF91">
        <f t="shared" ca="1" si="25"/>
        <v>0</v>
      </c>
      <c r="AG91">
        <f t="shared" ca="1" si="25"/>
        <v>0</v>
      </c>
      <c r="AI91" s="40"/>
    </row>
    <row r="92" spans="1:35">
      <c r="A92" s="41">
        <f t="shared" ca="1" si="24"/>
        <v>0</v>
      </c>
      <c r="B92" s="42"/>
      <c r="C92" s="30">
        <f t="shared" ca="1" si="14"/>
        <v>0</v>
      </c>
      <c r="D92" s="30">
        <f>'Country performance'!B41</f>
        <v>0</v>
      </c>
      <c r="E92" s="41" t="e" cm="1">
        <f t="array" aca="1" ref="E92" ca="1">E$51*INDEX(INDIRECT("country"&amp;"["&amp;E$50&amp; "]"),'Country performance'!$A82)</f>
        <v>#REF!</v>
      </c>
      <c r="F92" s="41" t="e" cm="1">
        <f t="array" aca="1" ref="F92" ca="1">F$51*INDEX(INDIRECT("country"&amp;"["&amp;F$50&amp; "]"),'Country performance'!$A82)</f>
        <v>#REF!</v>
      </c>
      <c r="G92" s="41" t="e" cm="1">
        <f t="array" aca="1" ref="G92" ca="1">G$51*INDEX(INDIRECT("country"&amp;"["&amp;G$50&amp; "]"),'Country performance'!$A82)</f>
        <v>#REF!</v>
      </c>
      <c r="H92" s="41" t="e" cm="1">
        <f t="array" aca="1" ref="H92" ca="1">H$51*INDEX(INDIRECT("country"&amp;"["&amp;H$50&amp; "]"),'Country performance'!$A82)</f>
        <v>#REF!</v>
      </c>
      <c r="I92" s="41" t="e" cm="1">
        <f t="array" aca="1" ref="I92" ca="1">I$51*INDEX(INDIRECT("country"&amp;"["&amp;I$50&amp; "]"),'Country performance'!$A82)</f>
        <v>#REF!</v>
      </c>
      <c r="J92" s="41" t="e" cm="1">
        <f t="array" aca="1" ref="J92" ca="1">J$51*INDEX(INDIRECT("country"&amp;"["&amp;J$50&amp; "]"),'Country performance'!$A82)</f>
        <v>#REF!</v>
      </c>
      <c r="K92" s="41" t="e" cm="1">
        <f t="array" aca="1" ref="K92" ca="1">K$51*INDEX(INDIRECT("country"&amp;"["&amp;K$50&amp; "]"),'Country performance'!$A82)</f>
        <v>#REF!</v>
      </c>
      <c r="L92" s="41" t="e" cm="1">
        <f t="array" aca="1" ref="L92" ca="1">L$51*INDEX(INDIRECT("country"&amp;"["&amp;L$50&amp; "]"),'Country performance'!$A82)</f>
        <v>#REF!</v>
      </c>
      <c r="M92" s="41" t="e" cm="1">
        <f t="array" aca="1" ref="M92" ca="1">M$51*INDEX(INDIRECT("country"&amp;"["&amp;M$50&amp; "]"),'Country performance'!$A82)</f>
        <v>#REF!</v>
      </c>
      <c r="N92" s="41" t="e" cm="1">
        <f t="array" aca="1" ref="N92" ca="1">N$51*INDEX(INDIRECT("country"&amp;"["&amp;N$50&amp; "]"),'Country performance'!$A82)</f>
        <v>#REF!</v>
      </c>
      <c r="O92" s="41" t="e" cm="1">
        <f t="array" aca="1" ref="O92" ca="1">O$51*INDEX(INDIRECT("country"&amp;"["&amp;O$50&amp; "]"),'Country performance'!$A82)</f>
        <v>#REF!</v>
      </c>
      <c r="P92" s="41" t="e" cm="1">
        <f t="array" aca="1" ref="P92" ca="1">P$51*INDEX(INDIRECT("country"&amp;"["&amp;P$50&amp; "]"),'Country performance'!$A82)</f>
        <v>#REF!</v>
      </c>
      <c r="Q92" s="41" t="e" cm="1">
        <f t="array" aca="1" ref="Q92" ca="1">Q$51*INDEX(INDIRECT("country"&amp;"["&amp;Q$50&amp; "]"),'Country performance'!$A82)</f>
        <v>#REF!</v>
      </c>
      <c r="R92" t="s">
        <v>662</v>
      </c>
      <c r="S92" s="36">
        <f t="shared" ca="1" si="22"/>
        <v>0</v>
      </c>
      <c r="T92" s="43">
        <f t="shared" ca="1" si="20"/>
        <v>0</v>
      </c>
      <c r="U92">
        <f t="shared" ca="1" si="25"/>
        <v>0</v>
      </c>
      <c r="V92">
        <f t="shared" ca="1" si="25"/>
        <v>0</v>
      </c>
      <c r="W92">
        <f t="shared" ca="1" si="25"/>
        <v>0</v>
      </c>
      <c r="X92">
        <f t="shared" ca="1" si="25"/>
        <v>0</v>
      </c>
      <c r="Y92">
        <f t="shared" ca="1" si="25"/>
        <v>0</v>
      </c>
      <c r="Z92">
        <f t="shared" ca="1" si="25"/>
        <v>0</v>
      </c>
      <c r="AA92">
        <f t="shared" ca="1" si="25"/>
        <v>0</v>
      </c>
      <c r="AB92">
        <f t="shared" ca="1" si="25"/>
        <v>0</v>
      </c>
      <c r="AC92">
        <f t="shared" ca="1" si="25"/>
        <v>0</v>
      </c>
      <c r="AD92">
        <f t="shared" ca="1" si="25"/>
        <v>0</v>
      </c>
      <c r="AE92">
        <f t="shared" ca="1" si="25"/>
        <v>0</v>
      </c>
      <c r="AF92">
        <f t="shared" ca="1" si="25"/>
        <v>0</v>
      </c>
      <c r="AG92">
        <f t="shared" ca="1" si="25"/>
        <v>0</v>
      </c>
      <c r="AI92" s="40"/>
    </row>
    <row r="93" spans="1:35" ht="15" thickBot="1">
      <c r="A93" s="44">
        <f>S52</f>
        <v>0</v>
      </c>
      <c r="D93" t="str">
        <f>R52</f>
        <v xml:space="preserve">Total subjected to export restrictions </v>
      </c>
      <c r="T93" s="43"/>
      <c r="AI93" s="45"/>
    </row>
    <row r="94" spans="1:35" ht="15" thickBot="1">
      <c r="U94" t="s">
        <v>664</v>
      </c>
    </row>
    <row r="95" spans="1:35" ht="15" thickBot="1">
      <c r="A95" s="103" t="s">
        <v>656</v>
      </c>
      <c r="B95" s="30" t="s">
        <v>657</v>
      </c>
      <c r="C95" s="30" t="str">
        <f>T95</f>
        <v>% of market represented</v>
      </c>
      <c r="D95" s="65" t="s">
        <v>665</v>
      </c>
      <c r="E95" s="31" t="s">
        <v>537</v>
      </c>
      <c r="F95" s="31"/>
      <c r="G95" s="31"/>
      <c r="H95" s="31"/>
      <c r="I95" s="31"/>
      <c r="J95" s="31"/>
      <c r="K95" s="31"/>
      <c r="L95" s="31"/>
      <c r="M95" s="31"/>
      <c r="N95" s="31"/>
      <c r="O95" s="31"/>
      <c r="P95" s="31"/>
      <c r="Q95" s="31"/>
      <c r="T95" s="32" t="s">
        <v>659</v>
      </c>
      <c r="U95" t="str">
        <f t="shared" ref="U95:AE95" si="26">E95</f>
        <v>Spain</v>
      </c>
      <c r="V95">
        <f t="shared" si="26"/>
        <v>0</v>
      </c>
      <c r="W95">
        <f t="shared" si="26"/>
        <v>0</v>
      </c>
      <c r="X95">
        <f t="shared" si="26"/>
        <v>0</v>
      </c>
      <c r="Y95">
        <f t="shared" si="26"/>
        <v>0</v>
      </c>
      <c r="Z95">
        <f t="shared" si="26"/>
        <v>0</v>
      </c>
      <c r="AA95">
        <f t="shared" si="26"/>
        <v>0</v>
      </c>
      <c r="AB95">
        <f t="shared" si="26"/>
        <v>0</v>
      </c>
      <c r="AC95">
        <f t="shared" si="26"/>
        <v>0</v>
      </c>
      <c r="AD95">
        <f t="shared" si="26"/>
        <v>0</v>
      </c>
      <c r="AE95">
        <f t="shared" si="26"/>
        <v>0</v>
      </c>
      <c r="AF95">
        <f>P95</f>
        <v>0</v>
      </c>
      <c r="AG95">
        <f>Q95</f>
        <v>0</v>
      </c>
      <c r="AI95" s="33"/>
    </row>
    <row r="96" spans="1:35">
      <c r="A96" s="103"/>
      <c r="B96" s="30">
        <f>S96</f>
        <v>10000</v>
      </c>
      <c r="C96" s="71">
        <f t="shared" ref="C96:C137" si="27">T96</f>
        <v>1</v>
      </c>
      <c r="D96" s="30" t="s">
        <v>660</v>
      </c>
      <c r="E96" s="34">
        <v>1</v>
      </c>
      <c r="F96" s="34"/>
      <c r="G96" s="34"/>
      <c r="H96" s="34"/>
      <c r="I96" s="34"/>
      <c r="J96" s="34"/>
      <c r="K96" s="34"/>
      <c r="L96" s="35"/>
      <c r="M96" s="35"/>
      <c r="N96" s="35"/>
      <c r="O96" s="35"/>
      <c r="P96" s="35"/>
      <c r="Q96" s="35"/>
      <c r="R96" t="s">
        <v>661</v>
      </c>
      <c r="S96" s="36">
        <f>SUM(U96:AG96)</f>
        <v>10000</v>
      </c>
      <c r="T96" s="37">
        <f>SUM($E96:Q96)</f>
        <v>1</v>
      </c>
      <c r="U96">
        <f t="shared" ref="U96:AE96" si="28">(100*E96)^2</f>
        <v>10000</v>
      </c>
      <c r="V96">
        <f t="shared" si="28"/>
        <v>0</v>
      </c>
      <c r="W96">
        <f t="shared" si="28"/>
        <v>0</v>
      </c>
      <c r="X96">
        <f t="shared" si="28"/>
        <v>0</v>
      </c>
      <c r="Y96">
        <f t="shared" si="28"/>
        <v>0</v>
      </c>
      <c r="Z96">
        <f t="shared" si="28"/>
        <v>0</v>
      </c>
      <c r="AA96">
        <f t="shared" si="28"/>
        <v>0</v>
      </c>
      <c r="AB96">
        <f t="shared" si="28"/>
        <v>0</v>
      </c>
      <c r="AC96">
        <f t="shared" si="28"/>
        <v>0</v>
      </c>
      <c r="AD96">
        <f t="shared" si="28"/>
        <v>0</v>
      </c>
      <c r="AE96">
        <f t="shared" si="28"/>
        <v>0</v>
      </c>
      <c r="AF96">
        <f>(100*P96)^2</f>
        <v>0</v>
      </c>
      <c r="AG96">
        <f>(100*Q96)^2</f>
        <v>0</v>
      </c>
      <c r="AI96" s="33"/>
    </row>
    <row r="97" spans="1:35">
      <c r="A97" s="30"/>
      <c r="B97" s="30"/>
      <c r="C97" s="71">
        <f>T97</f>
        <v>0</v>
      </c>
      <c r="D97" s="30" t="s">
        <v>127</v>
      </c>
      <c r="E97" s="38"/>
      <c r="F97" s="38"/>
      <c r="G97" s="38"/>
      <c r="H97" s="38"/>
      <c r="I97" s="38"/>
      <c r="J97" s="38"/>
      <c r="K97" s="38"/>
      <c r="L97" s="39"/>
      <c r="M97" s="39"/>
      <c r="N97" s="39"/>
      <c r="O97" s="39"/>
      <c r="P97" s="39"/>
      <c r="Q97" s="39"/>
      <c r="R97" s="31" t="s">
        <v>647</v>
      </c>
      <c r="S97" s="36">
        <f t="shared" ref="S97:S107" si="29">SUM(U97:AG97)</f>
        <v>0</v>
      </c>
      <c r="U97">
        <f>IF(E97&lt;&gt;"Yes",0,E$96)</f>
        <v>0</v>
      </c>
      <c r="V97">
        <f t="shared" ref="V97:AG97" si="30">IF(F97&lt;&gt;"Yes",0,F$96)</f>
        <v>0</v>
      </c>
      <c r="W97">
        <f t="shared" si="30"/>
        <v>0</v>
      </c>
      <c r="X97">
        <f t="shared" si="30"/>
        <v>0</v>
      </c>
      <c r="Y97">
        <f t="shared" si="30"/>
        <v>0</v>
      </c>
      <c r="Z97">
        <f t="shared" si="30"/>
        <v>0</v>
      </c>
      <c r="AA97">
        <f t="shared" si="30"/>
        <v>0</v>
      </c>
      <c r="AB97">
        <f t="shared" si="30"/>
        <v>0</v>
      </c>
      <c r="AC97">
        <f t="shared" si="30"/>
        <v>0</v>
      </c>
      <c r="AD97">
        <f t="shared" si="30"/>
        <v>0</v>
      </c>
      <c r="AE97">
        <f t="shared" si="30"/>
        <v>0</v>
      </c>
      <c r="AF97">
        <f t="shared" si="30"/>
        <v>0</v>
      </c>
      <c r="AG97">
        <f t="shared" si="30"/>
        <v>0</v>
      </c>
      <c r="AI97" s="40"/>
    </row>
    <row r="98" spans="1:35">
      <c r="A98" s="41">
        <f t="shared" ref="A98:A111" ca="1" si="31">_xlfn.AGGREGATE(9,6,E98:Q98)</f>
        <v>41.981132507324219</v>
      </c>
      <c r="B98" s="42"/>
      <c r="C98" s="71">
        <f t="shared" ca="1" si="27"/>
        <v>1</v>
      </c>
      <c r="D98" s="30" t="str">
        <f>'Country performance'!B2</f>
        <v>WGI - Political stability &amp; absence of Violence/terrorism (2020)</v>
      </c>
      <c r="E98" s="41" cm="1">
        <f t="array" aca="1" ref="E98" ca="1">E$96*INDEX(INDIRECT("country"&amp;"["&amp;E$95&amp; "]"),'Country performance'!$A44)</f>
        <v>41.981132507324219</v>
      </c>
      <c r="F98" s="41" t="e" cm="1">
        <f t="array" aca="1" ref="F98" ca="1">F$96*INDEX(INDIRECT("country"&amp;"["&amp;F$95&amp; "]"),'Country performance'!$A44)</f>
        <v>#REF!</v>
      </c>
      <c r="G98" s="41" t="e" cm="1">
        <f t="array" aca="1" ref="G98" ca="1">G$96*INDEX(INDIRECT("country"&amp;"["&amp;G$95&amp; "]"),'Country performance'!$A44)</f>
        <v>#REF!</v>
      </c>
      <c r="H98" s="41" t="e" cm="1">
        <f t="array" aca="1" ref="H98" ca="1">H$96*INDEX(INDIRECT("country"&amp;"["&amp;H$95&amp; "]"),'Country performance'!$A44)</f>
        <v>#REF!</v>
      </c>
      <c r="I98" s="41" t="e" cm="1">
        <f t="array" aca="1" ref="I98" ca="1">I$96*INDEX(INDIRECT("country"&amp;"["&amp;I$95&amp; "]"),'Country performance'!$A44)</f>
        <v>#REF!</v>
      </c>
      <c r="J98" s="41" t="e" cm="1">
        <f t="array" aca="1" ref="J98" ca="1">J$96*INDEX(INDIRECT("country"&amp;"["&amp;J$95&amp; "]"),'Country performance'!$A44)</f>
        <v>#REF!</v>
      </c>
      <c r="K98" s="41" t="e" cm="1">
        <f t="array" aca="1" ref="K98" ca="1">K$96*INDEX(INDIRECT("country"&amp;"["&amp;K$95&amp; "]"),'Country performance'!$A44)</f>
        <v>#REF!</v>
      </c>
      <c r="L98" s="41" t="e" cm="1">
        <f t="array" aca="1" ref="L98" ca="1">L$96*INDEX(INDIRECT("country"&amp;"["&amp;L$95&amp; "]"),'Country performance'!$A44)</f>
        <v>#REF!</v>
      </c>
      <c r="M98" s="41" t="e" cm="1">
        <f t="array" aca="1" ref="M98" ca="1">M$96*INDEX(INDIRECT("country"&amp;"["&amp;M$95&amp; "]"),'Country performance'!$A44)</f>
        <v>#REF!</v>
      </c>
      <c r="N98" s="41" t="e" cm="1">
        <f t="array" aca="1" ref="N98" ca="1">N$96*INDEX(INDIRECT("country"&amp;"["&amp;N$95&amp; "]"),'Country performance'!$A44)</f>
        <v>#REF!</v>
      </c>
      <c r="O98" s="41" t="e" cm="1">
        <f t="array" aca="1" ref="O98" ca="1">O$96*INDEX(INDIRECT("country"&amp;"["&amp;O$95&amp; "]"),'Country performance'!$A44)</f>
        <v>#REF!</v>
      </c>
      <c r="P98" s="41" t="e" cm="1">
        <f t="array" aca="1" ref="P98" ca="1">P$96*INDEX(INDIRECT("country"&amp;"["&amp;P$95&amp; "]"),'Country performance'!$A44)</f>
        <v>#REF!</v>
      </c>
      <c r="Q98" s="41" t="e" cm="1">
        <f t="array" aca="1" ref="Q98" ca="1">Q$96*INDEX(INDIRECT("country"&amp;"["&amp;Q$95&amp; "]"),'Country performance'!$A44)</f>
        <v>#REF!</v>
      </c>
      <c r="R98" t="s">
        <v>662</v>
      </c>
      <c r="S98" s="36">
        <f t="shared" ca="1" si="29"/>
        <v>0</v>
      </c>
      <c r="T98" s="43">
        <f ca="1">T$96-S98</f>
        <v>1</v>
      </c>
      <c r="U98">
        <f ca="1">IFERROR((E98/E98-1),E$96)</f>
        <v>0</v>
      </c>
      <c r="V98">
        <f t="shared" ref="V98:AG113" ca="1" si="32">IFERROR((F98/F98-1),F$96)</f>
        <v>0</v>
      </c>
      <c r="W98">
        <f t="shared" ca="1" si="32"/>
        <v>0</v>
      </c>
      <c r="X98">
        <f t="shared" ca="1" si="32"/>
        <v>0</v>
      </c>
      <c r="Y98">
        <f t="shared" ca="1" si="32"/>
        <v>0</v>
      </c>
      <c r="Z98">
        <f t="shared" ca="1" si="32"/>
        <v>0</v>
      </c>
      <c r="AA98">
        <f t="shared" ca="1" si="32"/>
        <v>0</v>
      </c>
      <c r="AB98">
        <f t="shared" ca="1" si="32"/>
        <v>0</v>
      </c>
      <c r="AC98">
        <f t="shared" ca="1" si="32"/>
        <v>0</v>
      </c>
      <c r="AD98">
        <f t="shared" ca="1" si="32"/>
        <v>0</v>
      </c>
      <c r="AE98">
        <f t="shared" ca="1" si="32"/>
        <v>0</v>
      </c>
      <c r="AF98">
        <f t="shared" ca="1" si="32"/>
        <v>0</v>
      </c>
      <c r="AG98">
        <f t="shared" ca="1" si="32"/>
        <v>0</v>
      </c>
      <c r="AI98" s="40"/>
    </row>
    <row r="99" spans="1:35">
      <c r="A99" s="41">
        <f t="shared" ca="1" si="31"/>
        <v>22.115386962890625</v>
      </c>
      <c r="B99" s="42"/>
      <c r="C99" s="71">
        <f t="shared" ca="1" si="27"/>
        <v>1</v>
      </c>
      <c r="D99" s="30" t="str">
        <f>'Country performance'!B3</f>
        <v>WGI - Government effectiveness (2020)</v>
      </c>
      <c r="E99" s="41" cm="1">
        <f t="array" aca="1" ref="E99" ca="1">E$96*INDEX(INDIRECT("country"&amp;"["&amp;E$95&amp; "]"),'Country performance'!$A45)</f>
        <v>22.115386962890625</v>
      </c>
      <c r="F99" s="41" t="e" cm="1">
        <f t="array" aca="1" ref="F99" ca="1">F$96*INDEX(INDIRECT("country"&amp;"["&amp;F$95&amp; "]"),'Country performance'!$A45)</f>
        <v>#REF!</v>
      </c>
      <c r="G99" s="41" t="e" cm="1">
        <f t="array" aca="1" ref="G99" ca="1">G$96*INDEX(INDIRECT("country"&amp;"["&amp;G$95&amp; "]"),'Country performance'!$A45)</f>
        <v>#REF!</v>
      </c>
      <c r="H99" s="41" t="e" cm="1">
        <f t="array" aca="1" ref="H99" ca="1">H$96*INDEX(INDIRECT("country"&amp;"["&amp;H$95&amp; "]"),'Country performance'!$A45)</f>
        <v>#REF!</v>
      </c>
      <c r="I99" s="41" t="e" cm="1">
        <f t="array" aca="1" ref="I99" ca="1">I$96*INDEX(INDIRECT("country"&amp;"["&amp;I$95&amp; "]"),'Country performance'!$A45)</f>
        <v>#REF!</v>
      </c>
      <c r="J99" s="41" t="e" cm="1">
        <f t="array" aca="1" ref="J99" ca="1">J$96*INDEX(INDIRECT("country"&amp;"["&amp;J$95&amp; "]"),'Country performance'!$A45)</f>
        <v>#REF!</v>
      </c>
      <c r="K99" s="41" t="e" cm="1">
        <f t="array" aca="1" ref="K99" ca="1">K$96*INDEX(INDIRECT("country"&amp;"["&amp;K$95&amp; "]"),'Country performance'!$A45)</f>
        <v>#REF!</v>
      </c>
      <c r="L99" s="41" t="e" cm="1">
        <f t="array" aca="1" ref="L99" ca="1">L$96*INDEX(INDIRECT("country"&amp;"["&amp;L$95&amp; "]"),'Country performance'!$A45)</f>
        <v>#REF!</v>
      </c>
      <c r="M99" s="41" t="e" cm="1">
        <f t="array" aca="1" ref="M99" ca="1">M$96*INDEX(INDIRECT("country"&amp;"["&amp;M$95&amp; "]"),'Country performance'!$A45)</f>
        <v>#REF!</v>
      </c>
      <c r="N99" s="41" t="e" cm="1">
        <f t="array" aca="1" ref="N99" ca="1">N$96*INDEX(INDIRECT("country"&amp;"["&amp;N$95&amp; "]"),'Country performance'!$A45)</f>
        <v>#REF!</v>
      </c>
      <c r="O99" s="41" t="e" cm="1">
        <f t="array" aca="1" ref="O99" ca="1">O$96*INDEX(INDIRECT("country"&amp;"["&amp;O$95&amp; "]"),'Country performance'!$A45)</f>
        <v>#REF!</v>
      </c>
      <c r="P99" s="41" t="e" cm="1">
        <f t="array" aca="1" ref="P99" ca="1">P$96*INDEX(INDIRECT("country"&amp;"["&amp;P$95&amp; "]"),'Country performance'!$A45)</f>
        <v>#REF!</v>
      </c>
      <c r="Q99" s="41" t="e" cm="1">
        <f t="array" aca="1" ref="Q99" ca="1">Q$96*INDEX(INDIRECT("country"&amp;"["&amp;Q$95&amp; "]"),'Country performance'!$A45)</f>
        <v>#REF!</v>
      </c>
      <c r="R99" t="s">
        <v>662</v>
      </c>
      <c r="S99" s="36">
        <f t="shared" ca="1" si="29"/>
        <v>0</v>
      </c>
      <c r="T99" s="43">
        <f t="shared" ref="T99:T137" ca="1" si="33">T$96-S99</f>
        <v>1</v>
      </c>
      <c r="U99">
        <f t="shared" ref="U99:AG122" ca="1" si="34">IFERROR((E99/E99-1),E$96)</f>
        <v>0</v>
      </c>
      <c r="V99">
        <f t="shared" ca="1" si="32"/>
        <v>0</v>
      </c>
      <c r="W99">
        <f t="shared" ca="1" si="32"/>
        <v>0</v>
      </c>
      <c r="X99">
        <f t="shared" ca="1" si="32"/>
        <v>0</v>
      </c>
      <c r="Y99">
        <f t="shared" ca="1" si="32"/>
        <v>0</v>
      </c>
      <c r="Z99">
        <f t="shared" ca="1" si="32"/>
        <v>0</v>
      </c>
      <c r="AA99">
        <f t="shared" ca="1" si="32"/>
        <v>0</v>
      </c>
      <c r="AB99">
        <f t="shared" ca="1" si="32"/>
        <v>0</v>
      </c>
      <c r="AC99">
        <f t="shared" ca="1" si="32"/>
        <v>0</v>
      </c>
      <c r="AD99">
        <f t="shared" ca="1" si="32"/>
        <v>0</v>
      </c>
      <c r="AE99">
        <f t="shared" ca="1" si="32"/>
        <v>0</v>
      </c>
      <c r="AF99">
        <f t="shared" ca="1" si="32"/>
        <v>0</v>
      </c>
      <c r="AG99">
        <f t="shared" ca="1" si="32"/>
        <v>0</v>
      </c>
      <c r="AI99" s="40"/>
    </row>
    <row r="100" spans="1:35">
      <c r="A100" s="41">
        <f t="shared" ca="1" si="31"/>
        <v>26.442306518554688</v>
      </c>
      <c r="B100" s="42"/>
      <c r="C100" s="71">
        <f t="shared" ca="1" si="27"/>
        <v>1</v>
      </c>
      <c r="D100" s="30" t="str">
        <f>'Country performance'!B4</f>
        <v>WGI - Regulatory Quality (2020)</v>
      </c>
      <c r="E100" s="41" cm="1">
        <f t="array" aca="1" ref="E100" ca="1">E$96*INDEX(INDIRECT("country"&amp;"["&amp;E$95&amp; "]"),'Country performance'!$A46)</f>
        <v>26.442306518554688</v>
      </c>
      <c r="F100" s="41" t="e" cm="1">
        <f t="array" aca="1" ref="F100" ca="1">F$96*INDEX(INDIRECT("country"&amp;"["&amp;F$95&amp; "]"),'Country performance'!$A46)</f>
        <v>#REF!</v>
      </c>
      <c r="G100" s="41" t="e" cm="1">
        <f t="array" aca="1" ref="G100" ca="1">G$96*INDEX(INDIRECT("country"&amp;"["&amp;G$95&amp; "]"),'Country performance'!$A46)</f>
        <v>#REF!</v>
      </c>
      <c r="H100" s="41" t="e" cm="1">
        <f t="array" aca="1" ref="H100" ca="1">H$96*INDEX(INDIRECT("country"&amp;"["&amp;H$95&amp; "]"),'Country performance'!$A46)</f>
        <v>#REF!</v>
      </c>
      <c r="I100" s="41" t="e" cm="1">
        <f t="array" aca="1" ref="I100" ca="1">I$96*INDEX(INDIRECT("country"&amp;"["&amp;I$95&amp; "]"),'Country performance'!$A46)</f>
        <v>#REF!</v>
      </c>
      <c r="J100" s="41" t="e" cm="1">
        <f t="array" aca="1" ref="J100" ca="1">J$96*INDEX(INDIRECT("country"&amp;"["&amp;J$95&amp; "]"),'Country performance'!$A46)</f>
        <v>#REF!</v>
      </c>
      <c r="K100" s="41" t="e" cm="1">
        <f t="array" aca="1" ref="K100" ca="1">K$96*INDEX(INDIRECT("country"&amp;"["&amp;K$95&amp; "]"),'Country performance'!$A46)</f>
        <v>#REF!</v>
      </c>
      <c r="L100" s="41" t="e" cm="1">
        <f t="array" aca="1" ref="L100" ca="1">L$96*INDEX(INDIRECT("country"&amp;"["&amp;L$95&amp; "]"),'Country performance'!$A46)</f>
        <v>#REF!</v>
      </c>
      <c r="M100" s="41" t="e" cm="1">
        <f t="array" aca="1" ref="M100" ca="1">M$96*INDEX(INDIRECT("country"&amp;"["&amp;M$95&amp; "]"),'Country performance'!$A46)</f>
        <v>#REF!</v>
      </c>
      <c r="N100" s="41" t="e" cm="1">
        <f t="array" aca="1" ref="N100" ca="1">N$96*INDEX(INDIRECT("country"&amp;"["&amp;N$95&amp; "]"),'Country performance'!$A46)</f>
        <v>#REF!</v>
      </c>
      <c r="O100" s="41" t="e" cm="1">
        <f t="array" aca="1" ref="O100" ca="1">O$96*INDEX(INDIRECT("country"&amp;"["&amp;O$95&amp; "]"),'Country performance'!$A46)</f>
        <v>#REF!</v>
      </c>
      <c r="P100" s="41" t="e" cm="1">
        <f t="array" aca="1" ref="P100" ca="1">P$96*INDEX(INDIRECT("country"&amp;"["&amp;P$95&amp; "]"),'Country performance'!$A46)</f>
        <v>#REF!</v>
      </c>
      <c r="Q100" s="41" t="e" cm="1">
        <f t="array" aca="1" ref="Q100" ca="1">Q$96*INDEX(INDIRECT("country"&amp;"["&amp;Q$95&amp; "]"),'Country performance'!$A46)</f>
        <v>#REF!</v>
      </c>
      <c r="R100" t="s">
        <v>662</v>
      </c>
      <c r="S100" s="36">
        <f t="shared" ca="1" si="29"/>
        <v>0</v>
      </c>
      <c r="T100" s="43">
        <f t="shared" ca="1" si="33"/>
        <v>1</v>
      </c>
      <c r="U100">
        <f t="shared" ca="1" si="34"/>
        <v>0</v>
      </c>
      <c r="V100">
        <f t="shared" ca="1" si="32"/>
        <v>0</v>
      </c>
      <c r="W100">
        <f t="shared" ca="1" si="32"/>
        <v>0</v>
      </c>
      <c r="X100">
        <f t="shared" ca="1" si="32"/>
        <v>0</v>
      </c>
      <c r="Y100">
        <f t="shared" ca="1" si="32"/>
        <v>0</v>
      </c>
      <c r="Z100">
        <f t="shared" ca="1" si="32"/>
        <v>0</v>
      </c>
      <c r="AA100">
        <f t="shared" ca="1" si="32"/>
        <v>0</v>
      </c>
      <c r="AB100">
        <f t="shared" ca="1" si="32"/>
        <v>0</v>
      </c>
      <c r="AC100">
        <f t="shared" ca="1" si="32"/>
        <v>0</v>
      </c>
      <c r="AD100">
        <f t="shared" ca="1" si="32"/>
        <v>0</v>
      </c>
      <c r="AE100">
        <f t="shared" ca="1" si="32"/>
        <v>0</v>
      </c>
      <c r="AF100">
        <f t="shared" ca="1" si="32"/>
        <v>0</v>
      </c>
      <c r="AG100">
        <f t="shared" ca="1" si="32"/>
        <v>0</v>
      </c>
      <c r="AI100" s="40"/>
    </row>
    <row r="101" spans="1:35">
      <c r="A101" s="41">
        <f t="shared" ca="1" si="31"/>
        <v>21.634613037109375</v>
      </c>
      <c r="B101" s="42"/>
      <c r="C101" s="71">
        <f t="shared" ca="1" si="27"/>
        <v>1</v>
      </c>
      <c r="D101" s="30" t="str">
        <f>'Country performance'!B5</f>
        <v>WGI - Rule of law (2020)</v>
      </c>
      <c r="E101" s="41" cm="1">
        <f t="array" aca="1" ref="E101" ca="1">E$96*INDEX(INDIRECT("country"&amp;"["&amp;E$95&amp; "]"),'Country performance'!$A47)</f>
        <v>21.634613037109375</v>
      </c>
      <c r="F101" s="41" t="e" cm="1">
        <f t="array" aca="1" ref="F101" ca="1">F$96*INDEX(INDIRECT("country"&amp;"["&amp;F$95&amp; "]"),'Country performance'!$A47)</f>
        <v>#REF!</v>
      </c>
      <c r="G101" s="41" t="e" cm="1">
        <f t="array" aca="1" ref="G101" ca="1">G$96*INDEX(INDIRECT("country"&amp;"["&amp;G$95&amp; "]"),'Country performance'!$A47)</f>
        <v>#REF!</v>
      </c>
      <c r="H101" s="41" t="e" cm="1">
        <f t="array" aca="1" ref="H101" ca="1">H$96*INDEX(INDIRECT("country"&amp;"["&amp;H$95&amp; "]"),'Country performance'!$A47)</f>
        <v>#REF!</v>
      </c>
      <c r="I101" s="41" t="e" cm="1">
        <f t="array" aca="1" ref="I101" ca="1">I$96*INDEX(INDIRECT("country"&amp;"["&amp;I$95&amp; "]"),'Country performance'!$A47)</f>
        <v>#REF!</v>
      </c>
      <c r="J101" s="41" t="e" cm="1">
        <f t="array" aca="1" ref="J101" ca="1">J$96*INDEX(INDIRECT("country"&amp;"["&amp;J$95&amp; "]"),'Country performance'!$A47)</f>
        <v>#REF!</v>
      </c>
      <c r="K101" s="41" t="e" cm="1">
        <f t="array" aca="1" ref="K101" ca="1">K$96*INDEX(INDIRECT("country"&amp;"["&amp;K$95&amp; "]"),'Country performance'!$A47)</f>
        <v>#REF!</v>
      </c>
      <c r="L101" s="41" t="e" cm="1">
        <f t="array" aca="1" ref="L101" ca="1">L$96*INDEX(INDIRECT("country"&amp;"["&amp;L$95&amp; "]"),'Country performance'!$A47)</f>
        <v>#REF!</v>
      </c>
      <c r="M101" s="41" t="e" cm="1">
        <f t="array" aca="1" ref="M101" ca="1">M$96*INDEX(INDIRECT("country"&amp;"["&amp;M$95&amp; "]"),'Country performance'!$A47)</f>
        <v>#REF!</v>
      </c>
      <c r="N101" s="41" t="e" cm="1">
        <f t="array" aca="1" ref="N101" ca="1">N$96*INDEX(INDIRECT("country"&amp;"["&amp;N$95&amp; "]"),'Country performance'!$A47)</f>
        <v>#REF!</v>
      </c>
      <c r="O101" s="41" t="e" cm="1">
        <f t="array" aca="1" ref="O101" ca="1">O$96*INDEX(INDIRECT("country"&amp;"["&amp;O$95&amp; "]"),'Country performance'!$A47)</f>
        <v>#REF!</v>
      </c>
      <c r="P101" s="41" t="e" cm="1">
        <f t="array" aca="1" ref="P101" ca="1">P$96*INDEX(INDIRECT("country"&amp;"["&amp;P$95&amp; "]"),'Country performance'!$A47)</f>
        <v>#REF!</v>
      </c>
      <c r="Q101" s="41" t="e" cm="1">
        <f t="array" aca="1" ref="Q101" ca="1">Q$96*INDEX(INDIRECT("country"&amp;"["&amp;Q$95&amp; "]"),'Country performance'!$A47)</f>
        <v>#REF!</v>
      </c>
      <c r="R101" t="s">
        <v>662</v>
      </c>
      <c r="S101" s="36">
        <f t="shared" ca="1" si="29"/>
        <v>0</v>
      </c>
      <c r="T101" s="43">
        <f t="shared" ca="1" si="33"/>
        <v>1</v>
      </c>
      <c r="U101">
        <f t="shared" ca="1" si="34"/>
        <v>0</v>
      </c>
      <c r="V101">
        <f t="shared" ca="1" si="32"/>
        <v>0</v>
      </c>
      <c r="W101">
        <f t="shared" ca="1" si="32"/>
        <v>0</v>
      </c>
      <c r="X101">
        <f t="shared" ca="1" si="32"/>
        <v>0</v>
      </c>
      <c r="Y101">
        <f t="shared" ca="1" si="32"/>
        <v>0</v>
      </c>
      <c r="Z101">
        <f t="shared" ca="1" si="32"/>
        <v>0</v>
      </c>
      <c r="AA101">
        <f t="shared" ca="1" si="32"/>
        <v>0</v>
      </c>
      <c r="AB101">
        <f t="shared" ca="1" si="32"/>
        <v>0</v>
      </c>
      <c r="AC101">
        <f t="shared" ca="1" si="32"/>
        <v>0</v>
      </c>
      <c r="AD101">
        <f t="shared" ca="1" si="32"/>
        <v>0</v>
      </c>
      <c r="AE101">
        <f t="shared" ca="1" si="32"/>
        <v>0</v>
      </c>
      <c r="AF101">
        <f t="shared" ca="1" si="32"/>
        <v>0</v>
      </c>
      <c r="AG101">
        <f t="shared" ca="1" si="32"/>
        <v>0</v>
      </c>
      <c r="AI101" s="40"/>
    </row>
    <row r="102" spans="1:35">
      <c r="A102" s="41">
        <f t="shared" ca="1" si="31"/>
        <v>23.557693481445313</v>
      </c>
      <c r="B102" s="42"/>
      <c r="C102" s="71">
        <f t="shared" ca="1" si="27"/>
        <v>1</v>
      </c>
      <c r="D102" s="30" t="str">
        <f>'Country performance'!B6</f>
        <v>WGI - Control of corruption (2020)</v>
      </c>
      <c r="E102" s="41" cm="1">
        <f t="array" aca="1" ref="E102" ca="1">E$96*INDEX(INDIRECT("country"&amp;"["&amp;E$95&amp; "]"),'Country performance'!$A48)</f>
        <v>23.557693481445313</v>
      </c>
      <c r="F102" s="41" t="e" cm="1">
        <f t="array" aca="1" ref="F102" ca="1">F$96*INDEX(INDIRECT("country"&amp;"["&amp;F$95&amp; "]"),'Country performance'!$A48)</f>
        <v>#REF!</v>
      </c>
      <c r="G102" s="41" t="e" cm="1">
        <f t="array" aca="1" ref="G102" ca="1">G$96*INDEX(INDIRECT("country"&amp;"["&amp;G$95&amp; "]"),'Country performance'!$A48)</f>
        <v>#REF!</v>
      </c>
      <c r="H102" s="41" t="e" cm="1">
        <f t="array" aca="1" ref="H102" ca="1">H$96*INDEX(INDIRECT("country"&amp;"["&amp;H$95&amp; "]"),'Country performance'!$A48)</f>
        <v>#REF!</v>
      </c>
      <c r="I102" s="41" t="e" cm="1">
        <f t="array" aca="1" ref="I102" ca="1">I$96*INDEX(INDIRECT("country"&amp;"["&amp;I$95&amp; "]"),'Country performance'!$A48)</f>
        <v>#REF!</v>
      </c>
      <c r="J102" s="41" t="e" cm="1">
        <f t="array" aca="1" ref="J102" ca="1">J$96*INDEX(INDIRECT("country"&amp;"["&amp;J$95&amp; "]"),'Country performance'!$A48)</f>
        <v>#REF!</v>
      </c>
      <c r="K102" s="41" t="e" cm="1">
        <f t="array" aca="1" ref="K102" ca="1">K$96*INDEX(INDIRECT("country"&amp;"["&amp;K$95&amp; "]"),'Country performance'!$A48)</f>
        <v>#REF!</v>
      </c>
      <c r="L102" s="41" t="e" cm="1">
        <f t="array" aca="1" ref="L102" ca="1">L$96*INDEX(INDIRECT("country"&amp;"["&amp;L$95&amp; "]"),'Country performance'!$A48)</f>
        <v>#REF!</v>
      </c>
      <c r="M102" s="41" t="e" cm="1">
        <f t="array" aca="1" ref="M102" ca="1">M$96*INDEX(INDIRECT("country"&amp;"["&amp;M$95&amp; "]"),'Country performance'!$A48)</f>
        <v>#REF!</v>
      </c>
      <c r="N102" s="41" t="e" cm="1">
        <f t="array" aca="1" ref="N102" ca="1">N$96*INDEX(INDIRECT("country"&amp;"["&amp;N$95&amp; "]"),'Country performance'!$A48)</f>
        <v>#REF!</v>
      </c>
      <c r="O102" s="41" t="e" cm="1">
        <f t="array" aca="1" ref="O102" ca="1">O$96*INDEX(INDIRECT("country"&amp;"["&amp;O$95&amp; "]"),'Country performance'!$A48)</f>
        <v>#REF!</v>
      </c>
      <c r="P102" s="41" t="e" cm="1">
        <f t="array" aca="1" ref="P102" ca="1">P$96*INDEX(INDIRECT("country"&amp;"["&amp;P$95&amp; "]"),'Country performance'!$A48)</f>
        <v>#REF!</v>
      </c>
      <c r="Q102" s="41" t="e" cm="1">
        <f t="array" aca="1" ref="Q102" ca="1">Q$96*INDEX(INDIRECT("country"&amp;"["&amp;Q$95&amp; "]"),'Country performance'!$A48)</f>
        <v>#REF!</v>
      </c>
      <c r="R102" t="s">
        <v>662</v>
      </c>
      <c r="S102" s="36">
        <f t="shared" ca="1" si="29"/>
        <v>0</v>
      </c>
      <c r="T102" s="43">
        <f t="shared" ca="1" si="33"/>
        <v>1</v>
      </c>
      <c r="U102">
        <f t="shared" ca="1" si="34"/>
        <v>0</v>
      </c>
      <c r="V102">
        <f t="shared" ca="1" si="32"/>
        <v>0</v>
      </c>
      <c r="W102">
        <f t="shared" ca="1" si="32"/>
        <v>0</v>
      </c>
      <c r="X102">
        <f t="shared" ca="1" si="32"/>
        <v>0</v>
      </c>
      <c r="Y102">
        <f t="shared" ca="1" si="32"/>
        <v>0</v>
      </c>
      <c r="Z102">
        <f t="shared" ca="1" si="32"/>
        <v>0</v>
      </c>
      <c r="AA102">
        <f t="shared" ca="1" si="32"/>
        <v>0</v>
      </c>
      <c r="AB102">
        <f t="shared" ca="1" si="32"/>
        <v>0</v>
      </c>
      <c r="AC102">
        <f t="shared" ca="1" si="32"/>
        <v>0</v>
      </c>
      <c r="AD102">
        <f t="shared" ca="1" si="32"/>
        <v>0</v>
      </c>
      <c r="AE102">
        <f t="shared" ca="1" si="32"/>
        <v>0</v>
      </c>
      <c r="AF102">
        <f t="shared" ca="1" si="32"/>
        <v>0</v>
      </c>
      <c r="AG102">
        <f t="shared" ca="1" si="32"/>
        <v>0</v>
      </c>
      <c r="AI102" s="40"/>
    </row>
    <row r="103" spans="1:35">
      <c r="A103" s="41">
        <f t="shared" ca="1" si="31"/>
        <v>19.32366943359375</v>
      </c>
      <c r="B103" s="42"/>
      <c r="C103" s="71">
        <f t="shared" ca="1" si="27"/>
        <v>1</v>
      </c>
      <c r="D103" s="30" t="str">
        <f>'Country performance'!B7</f>
        <v>WGI - Voice and Accountability (2020)</v>
      </c>
      <c r="E103" s="41" cm="1">
        <f t="array" aca="1" ref="E103" ca="1">E$96*INDEX(INDIRECT("country"&amp;"["&amp;E$95&amp; "]"),'Country performance'!$A49)</f>
        <v>19.32366943359375</v>
      </c>
      <c r="F103" s="41" t="e" cm="1">
        <f t="array" aca="1" ref="F103" ca="1">F$96*INDEX(INDIRECT("country"&amp;"["&amp;F$95&amp; "]"),'Country performance'!$A49)</f>
        <v>#REF!</v>
      </c>
      <c r="G103" s="41" t="e" cm="1">
        <f t="array" aca="1" ref="G103" ca="1">G$96*INDEX(INDIRECT("country"&amp;"["&amp;G$95&amp; "]"),'Country performance'!$A49)</f>
        <v>#REF!</v>
      </c>
      <c r="H103" s="41" t="e" cm="1">
        <f t="array" aca="1" ref="H103" ca="1">H$96*INDEX(INDIRECT("country"&amp;"["&amp;H$95&amp; "]"),'Country performance'!$A49)</f>
        <v>#REF!</v>
      </c>
      <c r="I103" s="41" t="e" cm="1">
        <f t="array" aca="1" ref="I103" ca="1">I$96*INDEX(INDIRECT("country"&amp;"["&amp;I$95&amp; "]"),'Country performance'!$A49)</f>
        <v>#REF!</v>
      </c>
      <c r="J103" s="41" t="e" cm="1">
        <f t="array" aca="1" ref="J103" ca="1">J$96*INDEX(INDIRECT("country"&amp;"["&amp;J$95&amp; "]"),'Country performance'!$A49)</f>
        <v>#REF!</v>
      </c>
      <c r="K103" s="41" t="e" cm="1">
        <f t="array" aca="1" ref="K103" ca="1">K$96*INDEX(INDIRECT("country"&amp;"["&amp;K$95&amp; "]"),'Country performance'!$A49)</f>
        <v>#REF!</v>
      </c>
      <c r="L103" s="41" t="e" cm="1">
        <f t="array" aca="1" ref="L103" ca="1">L$96*INDEX(INDIRECT("country"&amp;"["&amp;L$95&amp; "]"),'Country performance'!$A49)</f>
        <v>#REF!</v>
      </c>
      <c r="M103" s="41" t="e" cm="1">
        <f t="array" aca="1" ref="M103" ca="1">M$96*INDEX(INDIRECT("country"&amp;"["&amp;M$95&amp; "]"),'Country performance'!$A49)</f>
        <v>#REF!</v>
      </c>
      <c r="N103" s="41" t="e" cm="1">
        <f t="array" aca="1" ref="N103" ca="1">N$96*INDEX(INDIRECT("country"&amp;"["&amp;N$95&amp; "]"),'Country performance'!$A49)</f>
        <v>#REF!</v>
      </c>
      <c r="O103" s="41" t="e" cm="1">
        <f t="array" aca="1" ref="O103" ca="1">O$96*INDEX(INDIRECT("country"&amp;"["&amp;O$95&amp; "]"),'Country performance'!$A49)</f>
        <v>#REF!</v>
      </c>
      <c r="P103" s="41" t="e" cm="1">
        <f t="array" aca="1" ref="P103" ca="1">P$96*INDEX(INDIRECT("country"&amp;"["&amp;P$95&amp; "]"),'Country performance'!$A49)</f>
        <v>#REF!</v>
      </c>
      <c r="Q103" s="41" t="e" cm="1">
        <f t="array" aca="1" ref="Q103" ca="1">Q$96*INDEX(INDIRECT("country"&amp;"["&amp;Q$95&amp; "]"),'Country performance'!$A49)</f>
        <v>#REF!</v>
      </c>
      <c r="R103" t="s">
        <v>662</v>
      </c>
      <c r="S103" s="36">
        <f t="shared" ca="1" si="29"/>
        <v>0</v>
      </c>
      <c r="T103" s="43">
        <f t="shared" ca="1" si="33"/>
        <v>1</v>
      </c>
      <c r="U103">
        <f t="shared" ca="1" si="34"/>
        <v>0</v>
      </c>
      <c r="V103">
        <f t="shared" ca="1" si="32"/>
        <v>0</v>
      </c>
      <c r="W103">
        <f t="shared" ca="1" si="32"/>
        <v>0</v>
      </c>
      <c r="X103">
        <f t="shared" ca="1" si="32"/>
        <v>0</v>
      </c>
      <c r="Y103">
        <f t="shared" ca="1" si="32"/>
        <v>0</v>
      </c>
      <c r="Z103">
        <f t="shared" ca="1" si="32"/>
        <v>0</v>
      </c>
      <c r="AA103">
        <f t="shared" ca="1" si="32"/>
        <v>0</v>
      </c>
      <c r="AB103">
        <f t="shared" ca="1" si="32"/>
        <v>0</v>
      </c>
      <c r="AC103">
        <f t="shared" ca="1" si="32"/>
        <v>0</v>
      </c>
      <c r="AD103">
        <f t="shared" ca="1" si="32"/>
        <v>0</v>
      </c>
      <c r="AE103">
        <f t="shared" ca="1" si="32"/>
        <v>0</v>
      </c>
      <c r="AF103">
        <f t="shared" ca="1" si="32"/>
        <v>0</v>
      </c>
      <c r="AG103">
        <f t="shared" ca="1" si="32"/>
        <v>0</v>
      </c>
      <c r="AI103" s="40"/>
    </row>
    <row r="104" spans="1:35">
      <c r="A104" s="41">
        <f t="shared" ca="1" si="31"/>
        <v>33.916666666666664</v>
      </c>
      <c r="B104" s="42"/>
      <c r="C104" s="71">
        <f t="shared" ca="1" si="27"/>
        <v>1</v>
      </c>
      <c r="D104" s="30" t="str">
        <f>'Country performance'!B8</f>
        <v>Fragile State Index (2022)</v>
      </c>
      <c r="E104" s="41" cm="1">
        <f t="array" aca="1" ref="E104" ca="1">E$96*INDEX(INDIRECT("country"&amp;"["&amp;E$95&amp; "]"),'Country performance'!$A50)</f>
        <v>33.916666666666664</v>
      </c>
      <c r="F104" s="41" t="e" cm="1">
        <f t="array" aca="1" ref="F104" ca="1">F$96*INDEX(INDIRECT("country"&amp;"["&amp;F$95&amp; "]"),'Country performance'!$A50)</f>
        <v>#REF!</v>
      </c>
      <c r="G104" s="41" t="e" cm="1">
        <f t="array" aca="1" ref="G104" ca="1">G$96*INDEX(INDIRECT("country"&amp;"["&amp;G$95&amp; "]"),'Country performance'!$A50)</f>
        <v>#REF!</v>
      </c>
      <c r="H104" s="41" t="e" cm="1">
        <f t="array" aca="1" ref="H104" ca="1">H$96*INDEX(INDIRECT("country"&amp;"["&amp;H$95&amp; "]"),'Country performance'!$A50)</f>
        <v>#REF!</v>
      </c>
      <c r="I104" s="41" t="e" cm="1">
        <f t="array" aca="1" ref="I104" ca="1">I$96*INDEX(INDIRECT("country"&amp;"["&amp;I$95&amp; "]"),'Country performance'!$A50)</f>
        <v>#REF!</v>
      </c>
      <c r="J104" s="41" t="e" cm="1">
        <f t="array" aca="1" ref="J104" ca="1">J$96*INDEX(INDIRECT("country"&amp;"["&amp;J$95&amp; "]"),'Country performance'!$A50)</f>
        <v>#REF!</v>
      </c>
      <c r="K104" s="41" t="e" cm="1">
        <f t="array" aca="1" ref="K104" ca="1">K$96*INDEX(INDIRECT("country"&amp;"["&amp;K$95&amp; "]"),'Country performance'!$A50)</f>
        <v>#REF!</v>
      </c>
      <c r="L104" s="41" t="e" cm="1">
        <f t="array" aca="1" ref="L104" ca="1">L$96*INDEX(INDIRECT("country"&amp;"["&amp;L$95&amp; "]"),'Country performance'!$A50)</f>
        <v>#REF!</v>
      </c>
      <c r="M104" s="41" t="e" cm="1">
        <f t="array" aca="1" ref="M104" ca="1">M$96*INDEX(INDIRECT("country"&amp;"["&amp;M$95&amp; "]"),'Country performance'!$A50)</f>
        <v>#REF!</v>
      </c>
      <c r="N104" s="41" t="e" cm="1">
        <f t="array" aca="1" ref="N104" ca="1">N$96*INDEX(INDIRECT("country"&amp;"["&amp;N$95&amp; "]"),'Country performance'!$A50)</f>
        <v>#REF!</v>
      </c>
      <c r="O104" s="41" t="e" cm="1">
        <f t="array" aca="1" ref="O104" ca="1">O$96*INDEX(INDIRECT("country"&amp;"["&amp;O$95&amp; "]"),'Country performance'!$A50)</f>
        <v>#REF!</v>
      </c>
      <c r="P104" s="41" t="e" cm="1">
        <f t="array" aca="1" ref="P104" ca="1">P$96*INDEX(INDIRECT("country"&amp;"["&amp;P$95&amp; "]"),'Country performance'!$A50)</f>
        <v>#REF!</v>
      </c>
      <c r="Q104" s="41" t="e" cm="1">
        <f t="array" aca="1" ref="Q104" ca="1">Q$96*INDEX(INDIRECT("country"&amp;"["&amp;Q$95&amp; "]"),'Country performance'!$A50)</f>
        <v>#REF!</v>
      </c>
      <c r="R104" t="s">
        <v>662</v>
      </c>
      <c r="S104" s="36">
        <f t="shared" ca="1" si="29"/>
        <v>0</v>
      </c>
      <c r="T104" s="43">
        <f t="shared" ca="1" si="33"/>
        <v>1</v>
      </c>
      <c r="U104">
        <f t="shared" ca="1" si="34"/>
        <v>0</v>
      </c>
      <c r="V104">
        <f t="shared" ca="1" si="32"/>
        <v>0</v>
      </c>
      <c r="W104">
        <f t="shared" ca="1" si="32"/>
        <v>0</v>
      </c>
      <c r="X104">
        <f t="shared" ca="1" si="32"/>
        <v>0</v>
      </c>
      <c r="Y104">
        <f t="shared" ca="1" si="32"/>
        <v>0</v>
      </c>
      <c r="Z104">
        <f t="shared" ca="1" si="32"/>
        <v>0</v>
      </c>
      <c r="AA104">
        <f t="shared" ca="1" si="32"/>
        <v>0</v>
      </c>
      <c r="AB104">
        <f t="shared" ca="1" si="32"/>
        <v>0</v>
      </c>
      <c r="AC104">
        <f t="shared" ca="1" si="32"/>
        <v>0</v>
      </c>
      <c r="AD104">
        <f t="shared" ca="1" si="32"/>
        <v>0</v>
      </c>
      <c r="AE104">
        <f t="shared" ca="1" si="32"/>
        <v>0</v>
      </c>
      <c r="AF104">
        <f t="shared" ca="1" si="32"/>
        <v>0</v>
      </c>
      <c r="AG104">
        <f t="shared" ca="1" si="32"/>
        <v>0</v>
      </c>
      <c r="AI104" s="40"/>
    </row>
    <row r="105" spans="1:35">
      <c r="A105" s="41">
        <f t="shared" ca="1" si="31"/>
        <v>41.12</v>
      </c>
      <c r="B105" s="42"/>
      <c r="C105" s="71">
        <f t="shared" ca="1" si="27"/>
        <v>1</v>
      </c>
      <c r="D105" s="30" t="str">
        <f>'Country performance'!B9</f>
        <v>Policy Perception Index (2021)</v>
      </c>
      <c r="E105" s="41" cm="1">
        <f t="array" aca="1" ref="E105" ca="1">E$96*INDEX(INDIRECT("country"&amp;"["&amp;E$95&amp; "]"),'Country performance'!$A51)</f>
        <v>41.12</v>
      </c>
      <c r="F105" s="41" t="e" cm="1">
        <f t="array" aca="1" ref="F105" ca="1">F$96*INDEX(INDIRECT("country"&amp;"["&amp;F$95&amp; "]"),'Country performance'!$A51)</f>
        <v>#REF!</v>
      </c>
      <c r="G105" s="41" t="e" cm="1">
        <f t="array" aca="1" ref="G105" ca="1">G$96*INDEX(INDIRECT("country"&amp;"["&amp;G$95&amp; "]"),'Country performance'!$A51)</f>
        <v>#REF!</v>
      </c>
      <c r="H105" s="41" t="e" cm="1">
        <f t="array" aca="1" ref="H105" ca="1">H$96*INDEX(INDIRECT("country"&amp;"["&amp;H$95&amp; "]"),'Country performance'!$A51)</f>
        <v>#REF!</v>
      </c>
      <c r="I105" s="41" t="e" cm="1">
        <f t="array" aca="1" ref="I105" ca="1">I$96*INDEX(INDIRECT("country"&amp;"["&amp;I$95&amp; "]"),'Country performance'!$A51)</f>
        <v>#REF!</v>
      </c>
      <c r="J105" s="41" t="e" cm="1">
        <f t="array" aca="1" ref="J105" ca="1">J$96*INDEX(INDIRECT("country"&amp;"["&amp;J$95&amp; "]"),'Country performance'!$A51)</f>
        <v>#REF!</v>
      </c>
      <c r="K105" s="41" t="e" cm="1">
        <f t="array" aca="1" ref="K105" ca="1">K$96*INDEX(INDIRECT("country"&amp;"["&amp;K$95&amp; "]"),'Country performance'!$A51)</f>
        <v>#REF!</v>
      </c>
      <c r="L105" s="41" t="e" cm="1">
        <f t="array" aca="1" ref="L105" ca="1">L$96*INDEX(INDIRECT("country"&amp;"["&amp;L$95&amp; "]"),'Country performance'!$A51)</f>
        <v>#REF!</v>
      </c>
      <c r="M105" s="41" t="e" cm="1">
        <f t="array" aca="1" ref="M105" ca="1">M$96*INDEX(INDIRECT("country"&amp;"["&amp;M$95&amp; "]"),'Country performance'!$A51)</f>
        <v>#REF!</v>
      </c>
      <c r="N105" s="41" t="e" cm="1">
        <f t="array" aca="1" ref="N105" ca="1">N$96*INDEX(INDIRECT("country"&amp;"["&amp;N$95&amp; "]"),'Country performance'!$A51)</f>
        <v>#REF!</v>
      </c>
      <c r="O105" s="41" t="e" cm="1">
        <f t="array" aca="1" ref="O105" ca="1">O$96*INDEX(INDIRECT("country"&amp;"["&amp;O$95&amp; "]"),'Country performance'!$A51)</f>
        <v>#REF!</v>
      </c>
      <c r="P105" s="41" t="e" cm="1">
        <f t="array" aca="1" ref="P105" ca="1">P$96*INDEX(INDIRECT("country"&amp;"["&amp;P$95&amp; "]"),'Country performance'!$A51)</f>
        <v>#REF!</v>
      </c>
      <c r="Q105" s="41" t="e" cm="1">
        <f t="array" aca="1" ref="Q105" ca="1">Q$96*INDEX(INDIRECT("country"&amp;"["&amp;Q$95&amp; "]"),'Country performance'!$A51)</f>
        <v>#REF!</v>
      </c>
      <c r="R105" t="s">
        <v>662</v>
      </c>
      <c r="S105" s="36">
        <f t="shared" ca="1" si="29"/>
        <v>0</v>
      </c>
      <c r="T105" s="43">
        <f t="shared" ca="1" si="33"/>
        <v>1</v>
      </c>
      <c r="U105">
        <f t="shared" ca="1" si="34"/>
        <v>0</v>
      </c>
      <c r="V105">
        <f t="shared" ca="1" si="32"/>
        <v>0</v>
      </c>
      <c r="W105">
        <f t="shared" ca="1" si="32"/>
        <v>0</v>
      </c>
      <c r="X105">
        <f t="shared" ca="1" si="32"/>
        <v>0</v>
      </c>
      <c r="Y105">
        <f t="shared" ca="1" si="32"/>
        <v>0</v>
      </c>
      <c r="Z105">
        <f t="shared" ca="1" si="32"/>
        <v>0</v>
      </c>
      <c r="AA105">
        <f t="shared" ca="1" si="32"/>
        <v>0</v>
      </c>
      <c r="AB105">
        <f t="shared" ca="1" si="32"/>
        <v>0</v>
      </c>
      <c r="AC105">
        <f t="shared" ca="1" si="32"/>
        <v>0</v>
      </c>
      <c r="AD105">
        <f t="shared" ca="1" si="32"/>
        <v>0</v>
      </c>
      <c r="AE105">
        <f t="shared" ca="1" si="32"/>
        <v>0</v>
      </c>
      <c r="AF105">
        <f t="shared" ca="1" si="32"/>
        <v>0</v>
      </c>
      <c r="AG105">
        <f t="shared" ca="1" si="32"/>
        <v>0</v>
      </c>
      <c r="AI105" s="40"/>
    </row>
    <row r="106" spans="1:35">
      <c r="A106" s="41">
        <f t="shared" ca="1" si="31"/>
        <v>28.666666666666664</v>
      </c>
      <c r="B106" s="42"/>
      <c r="C106" s="71">
        <f t="shared" ca="1" si="27"/>
        <v>1</v>
      </c>
      <c r="D106" s="30" t="str">
        <f>'Country performance'!B10</f>
        <v>Enabling trade index (2016)</v>
      </c>
      <c r="E106" s="41" cm="1">
        <f t="array" aca="1" ref="E106" ca="1">E$96*INDEX(INDIRECT("country"&amp;"["&amp;E$95&amp; "]"),'Country performance'!$A52)</f>
        <v>28.666666666666664</v>
      </c>
      <c r="F106" s="41" t="e" cm="1">
        <f t="array" aca="1" ref="F106" ca="1">F$96*INDEX(INDIRECT("country"&amp;"["&amp;F$95&amp; "]"),'Country performance'!$A52)</f>
        <v>#REF!</v>
      </c>
      <c r="G106" s="41" t="e" cm="1">
        <f t="array" aca="1" ref="G106" ca="1">G$96*INDEX(INDIRECT("country"&amp;"["&amp;G$95&amp; "]"),'Country performance'!$A52)</f>
        <v>#REF!</v>
      </c>
      <c r="H106" s="41" t="e" cm="1">
        <f t="array" aca="1" ref="H106" ca="1">H$96*INDEX(INDIRECT("country"&amp;"["&amp;H$95&amp; "]"),'Country performance'!$A52)</f>
        <v>#REF!</v>
      </c>
      <c r="I106" s="41" t="e" cm="1">
        <f t="array" aca="1" ref="I106" ca="1">I$96*INDEX(INDIRECT("country"&amp;"["&amp;I$95&amp; "]"),'Country performance'!$A52)</f>
        <v>#REF!</v>
      </c>
      <c r="J106" s="41" t="e" cm="1">
        <f t="array" aca="1" ref="J106" ca="1">J$96*INDEX(INDIRECT("country"&amp;"["&amp;J$95&amp; "]"),'Country performance'!$A52)</f>
        <v>#REF!</v>
      </c>
      <c r="K106" s="41" t="e" cm="1">
        <f t="array" aca="1" ref="K106" ca="1">K$96*INDEX(INDIRECT("country"&amp;"["&amp;K$95&amp; "]"),'Country performance'!$A52)</f>
        <v>#REF!</v>
      </c>
      <c r="L106" s="41" t="e" cm="1">
        <f t="array" aca="1" ref="L106" ca="1">L$96*INDEX(INDIRECT("country"&amp;"["&amp;L$95&amp; "]"),'Country performance'!$A52)</f>
        <v>#REF!</v>
      </c>
      <c r="M106" s="41" t="e" cm="1">
        <f t="array" aca="1" ref="M106" ca="1">M$96*INDEX(INDIRECT("country"&amp;"["&amp;M$95&amp; "]"),'Country performance'!$A52)</f>
        <v>#REF!</v>
      </c>
      <c r="N106" s="41" t="e" cm="1">
        <f t="array" aca="1" ref="N106" ca="1">N$96*INDEX(INDIRECT("country"&amp;"["&amp;N$95&amp; "]"),'Country performance'!$A52)</f>
        <v>#REF!</v>
      </c>
      <c r="O106" s="41" t="e" cm="1">
        <f t="array" aca="1" ref="O106" ca="1">O$96*INDEX(INDIRECT("country"&amp;"["&amp;O$95&amp; "]"),'Country performance'!$A52)</f>
        <v>#REF!</v>
      </c>
      <c r="P106" s="41" t="e" cm="1">
        <f t="array" aca="1" ref="P106" ca="1">P$96*INDEX(INDIRECT("country"&amp;"["&amp;P$95&amp; "]"),'Country performance'!$A52)</f>
        <v>#REF!</v>
      </c>
      <c r="Q106" s="41" t="e" cm="1">
        <f t="array" aca="1" ref="Q106" ca="1">Q$96*INDEX(INDIRECT("country"&amp;"["&amp;Q$95&amp; "]"),'Country performance'!$A52)</f>
        <v>#REF!</v>
      </c>
      <c r="R106" t="s">
        <v>662</v>
      </c>
      <c r="S106" s="36">
        <f t="shared" ca="1" si="29"/>
        <v>0</v>
      </c>
      <c r="T106" s="43">
        <f t="shared" ca="1" si="33"/>
        <v>1</v>
      </c>
      <c r="U106">
        <f t="shared" ca="1" si="34"/>
        <v>0</v>
      </c>
      <c r="V106">
        <f t="shared" ca="1" si="32"/>
        <v>0</v>
      </c>
      <c r="W106">
        <f t="shared" ca="1" si="32"/>
        <v>0</v>
      </c>
      <c r="X106">
        <f t="shared" ca="1" si="32"/>
        <v>0</v>
      </c>
      <c r="Y106">
        <f t="shared" ca="1" si="32"/>
        <v>0</v>
      </c>
      <c r="Z106">
        <f t="shared" ca="1" si="32"/>
        <v>0</v>
      </c>
      <c r="AA106">
        <f t="shared" ca="1" si="32"/>
        <v>0</v>
      </c>
      <c r="AB106">
        <f t="shared" ca="1" si="32"/>
        <v>0</v>
      </c>
      <c r="AC106">
        <f t="shared" ca="1" si="32"/>
        <v>0</v>
      </c>
      <c r="AD106">
        <f t="shared" ca="1" si="32"/>
        <v>0</v>
      </c>
      <c r="AE106">
        <f t="shared" ca="1" si="32"/>
        <v>0</v>
      </c>
      <c r="AF106">
        <f t="shared" ca="1" si="32"/>
        <v>0</v>
      </c>
      <c r="AG106">
        <f t="shared" ca="1" si="32"/>
        <v>0</v>
      </c>
      <c r="AI106" s="40"/>
    </row>
    <row r="107" spans="1:35">
      <c r="A107" s="41">
        <f t="shared" ca="1" si="31"/>
        <v>36</v>
      </c>
      <c r="B107" s="42"/>
      <c r="C107" s="71">
        <f t="shared" ca="1" si="27"/>
        <v>1</v>
      </c>
      <c r="D107" s="30" t="str">
        <f>'Country performance'!B11</f>
        <v>Environmental Performance Index (2024)</v>
      </c>
      <c r="E107" s="41" cm="1">
        <f t="array" aca="1" ref="E107" ca="1">E$96*INDEX(INDIRECT("country"&amp;"["&amp;E$95&amp; "]"),'Country performance'!$A53)</f>
        <v>36</v>
      </c>
      <c r="F107" s="41" t="e" cm="1">
        <f t="array" aca="1" ref="F107" ca="1">F$96*INDEX(INDIRECT("country"&amp;"["&amp;F$95&amp; "]"),'Country performance'!$A53)</f>
        <v>#REF!</v>
      </c>
      <c r="G107" s="41" t="e" cm="1">
        <f t="array" aca="1" ref="G107" ca="1">G$96*INDEX(INDIRECT("country"&amp;"["&amp;G$95&amp; "]"),'Country performance'!$A53)</f>
        <v>#REF!</v>
      </c>
      <c r="H107" s="41" t="e" cm="1">
        <f t="array" aca="1" ref="H107" ca="1">H$96*INDEX(INDIRECT("country"&amp;"["&amp;H$95&amp; "]"),'Country performance'!$A53)</f>
        <v>#REF!</v>
      </c>
      <c r="I107" s="41" t="e" cm="1">
        <f t="array" aca="1" ref="I107" ca="1">I$96*INDEX(INDIRECT("country"&amp;"["&amp;I$95&amp; "]"),'Country performance'!$A53)</f>
        <v>#REF!</v>
      </c>
      <c r="J107" s="41" t="e" cm="1">
        <f t="array" aca="1" ref="J107" ca="1">J$96*INDEX(INDIRECT("country"&amp;"["&amp;J$95&amp; "]"),'Country performance'!$A53)</f>
        <v>#REF!</v>
      </c>
      <c r="K107" s="41" t="e" cm="1">
        <f t="array" aca="1" ref="K107" ca="1">K$96*INDEX(INDIRECT("country"&amp;"["&amp;K$95&amp; "]"),'Country performance'!$A53)</f>
        <v>#REF!</v>
      </c>
      <c r="L107" s="41" t="e" cm="1">
        <f t="array" aca="1" ref="L107" ca="1">L$96*INDEX(INDIRECT("country"&amp;"["&amp;L$95&amp; "]"),'Country performance'!$A53)</f>
        <v>#REF!</v>
      </c>
      <c r="M107" s="41" t="e" cm="1">
        <f t="array" aca="1" ref="M107" ca="1">M$96*INDEX(INDIRECT("country"&amp;"["&amp;M$95&amp; "]"),'Country performance'!$A53)</f>
        <v>#REF!</v>
      </c>
      <c r="N107" s="41" t="e" cm="1">
        <f t="array" aca="1" ref="N107" ca="1">N$96*INDEX(INDIRECT("country"&amp;"["&amp;N$95&amp; "]"),'Country performance'!$A53)</f>
        <v>#REF!</v>
      </c>
      <c r="O107" s="41" t="e" cm="1">
        <f t="array" aca="1" ref="O107" ca="1">O$96*INDEX(INDIRECT("country"&amp;"["&amp;O$95&amp; "]"),'Country performance'!$A53)</f>
        <v>#REF!</v>
      </c>
      <c r="P107" s="41" t="e" cm="1">
        <f t="array" aca="1" ref="P107" ca="1">P$96*INDEX(INDIRECT("country"&amp;"["&amp;P$95&amp; "]"),'Country performance'!$A53)</f>
        <v>#REF!</v>
      </c>
      <c r="Q107" s="41" t="e" cm="1">
        <f t="array" aca="1" ref="Q107" ca="1">Q$96*INDEX(INDIRECT("country"&amp;"["&amp;Q$95&amp; "]"),'Country performance'!$A53)</f>
        <v>#REF!</v>
      </c>
      <c r="R107" t="s">
        <v>662</v>
      </c>
      <c r="S107" s="36">
        <f t="shared" ca="1" si="29"/>
        <v>0</v>
      </c>
      <c r="T107" s="43">
        <f t="shared" ca="1" si="33"/>
        <v>1</v>
      </c>
      <c r="U107">
        <f t="shared" ca="1" si="34"/>
        <v>0</v>
      </c>
      <c r="V107">
        <f t="shared" ca="1" si="32"/>
        <v>0</v>
      </c>
      <c r="W107">
        <f t="shared" ca="1" si="32"/>
        <v>0</v>
      </c>
      <c r="X107">
        <f t="shared" ca="1" si="32"/>
        <v>0</v>
      </c>
      <c r="Y107">
        <f t="shared" ca="1" si="32"/>
        <v>0</v>
      </c>
      <c r="Z107">
        <f t="shared" ca="1" si="32"/>
        <v>0</v>
      </c>
      <c r="AA107">
        <f t="shared" ca="1" si="32"/>
        <v>0</v>
      </c>
      <c r="AB107">
        <f t="shared" ca="1" si="32"/>
        <v>0</v>
      </c>
      <c r="AC107">
        <f t="shared" ca="1" si="32"/>
        <v>0</v>
      </c>
      <c r="AD107">
        <f t="shared" ca="1" si="32"/>
        <v>0</v>
      </c>
      <c r="AE107">
        <f t="shared" ca="1" si="32"/>
        <v>0</v>
      </c>
      <c r="AF107">
        <f t="shared" ca="1" si="32"/>
        <v>0</v>
      </c>
      <c r="AG107">
        <f t="shared" ca="1" si="32"/>
        <v>0</v>
      </c>
      <c r="AI107" s="40"/>
    </row>
    <row r="108" spans="1:35">
      <c r="A108" s="41">
        <f t="shared" ca="1" si="31"/>
        <v>0</v>
      </c>
      <c r="B108" s="42"/>
      <c r="C108" s="71">
        <f t="shared" ca="1" si="27"/>
        <v>0</v>
      </c>
      <c r="D108" s="30" t="str">
        <f>'Country performance'!B12</f>
        <v>Child labour (% ages 5-17) (2010-2019)</v>
      </c>
      <c r="E108" s="41" t="e" cm="1">
        <f t="array" aca="1" ref="E108" ca="1">E$96*INDEX(INDIRECT("country"&amp;"["&amp;E$95&amp; "]"),'Country performance'!$A54)</f>
        <v>#VALUE!</v>
      </c>
      <c r="F108" s="41" t="e" cm="1">
        <f t="array" aca="1" ref="F108" ca="1">F$96*INDEX(INDIRECT("country"&amp;"["&amp;F$95&amp; "]"),'Country performance'!$A54)</f>
        <v>#REF!</v>
      </c>
      <c r="G108" s="41" t="e" cm="1">
        <f t="array" aca="1" ref="G108" ca="1">G$96*INDEX(INDIRECT("country"&amp;"["&amp;G$95&amp; "]"),'Country performance'!$A54)</f>
        <v>#REF!</v>
      </c>
      <c r="H108" s="41" t="e" cm="1">
        <f t="array" aca="1" ref="H108" ca="1">H$96*INDEX(INDIRECT("country"&amp;"["&amp;H$95&amp; "]"),'Country performance'!$A54)</f>
        <v>#REF!</v>
      </c>
      <c r="I108" s="41" t="e" cm="1">
        <f t="array" aca="1" ref="I108" ca="1">I$96*INDEX(INDIRECT("country"&amp;"["&amp;I$95&amp; "]"),'Country performance'!$A54)</f>
        <v>#REF!</v>
      </c>
      <c r="J108" s="41" t="e" cm="1">
        <f t="array" aca="1" ref="J108" ca="1">J$96*INDEX(INDIRECT("country"&amp;"["&amp;J$95&amp; "]"),'Country performance'!$A54)</f>
        <v>#REF!</v>
      </c>
      <c r="K108" s="41" t="e" cm="1">
        <f t="array" aca="1" ref="K108" ca="1">K$96*INDEX(INDIRECT("country"&amp;"["&amp;K$95&amp; "]"),'Country performance'!$A54)</f>
        <v>#REF!</v>
      </c>
      <c r="L108" s="41" t="e" cm="1">
        <f t="array" aca="1" ref="L108" ca="1">L$96*INDEX(INDIRECT("country"&amp;"["&amp;L$95&amp; "]"),'Country performance'!$A54)</f>
        <v>#REF!</v>
      </c>
      <c r="M108" s="41" t="e" cm="1">
        <f t="array" aca="1" ref="M108" ca="1">M$96*INDEX(INDIRECT("country"&amp;"["&amp;M$95&amp; "]"),'Country performance'!$A54)</f>
        <v>#REF!</v>
      </c>
      <c r="N108" s="41" t="e" cm="1">
        <f t="array" aca="1" ref="N108" ca="1">N$96*INDEX(INDIRECT("country"&amp;"["&amp;N$95&amp; "]"),'Country performance'!$A54)</f>
        <v>#REF!</v>
      </c>
      <c r="O108" s="41" t="e" cm="1">
        <f t="array" aca="1" ref="O108" ca="1">O$96*INDEX(INDIRECT("country"&amp;"["&amp;O$95&amp; "]"),'Country performance'!$A54)</f>
        <v>#REF!</v>
      </c>
      <c r="P108" s="41" t="e" cm="1">
        <f t="array" aca="1" ref="P108" ca="1">P$96*INDEX(INDIRECT("country"&amp;"["&amp;P$95&amp; "]"),'Country performance'!$A54)</f>
        <v>#REF!</v>
      </c>
      <c r="Q108" s="41" t="e" cm="1">
        <f t="array" aca="1" ref="Q108" ca="1">Q$96*INDEX(INDIRECT("country"&amp;"["&amp;Q$95&amp; "]"),'Country performance'!$A54)</f>
        <v>#REF!</v>
      </c>
      <c r="R108" t="s">
        <v>662</v>
      </c>
      <c r="S108" s="36">
        <f ca="1">SUM(U108:AG108)</f>
        <v>1</v>
      </c>
      <c r="T108" s="43">
        <f t="shared" ca="1" si="33"/>
        <v>0</v>
      </c>
      <c r="U108">
        <f t="shared" ca="1" si="34"/>
        <v>1</v>
      </c>
      <c r="V108">
        <f t="shared" ca="1" si="32"/>
        <v>0</v>
      </c>
      <c r="W108">
        <f t="shared" ca="1" si="32"/>
        <v>0</v>
      </c>
      <c r="X108">
        <f t="shared" ca="1" si="32"/>
        <v>0</v>
      </c>
      <c r="Y108">
        <f t="shared" ca="1" si="32"/>
        <v>0</v>
      </c>
      <c r="Z108">
        <f t="shared" ca="1" si="32"/>
        <v>0</v>
      </c>
      <c r="AA108">
        <f t="shared" ca="1" si="32"/>
        <v>0</v>
      </c>
      <c r="AB108">
        <f t="shared" ca="1" si="32"/>
        <v>0</v>
      </c>
      <c r="AC108">
        <f t="shared" ca="1" si="32"/>
        <v>0</v>
      </c>
      <c r="AD108">
        <f t="shared" ca="1" si="32"/>
        <v>0</v>
      </c>
      <c r="AE108">
        <f t="shared" ca="1" si="32"/>
        <v>0</v>
      </c>
      <c r="AF108">
        <f t="shared" ca="1" si="32"/>
        <v>0</v>
      </c>
      <c r="AG108">
        <f t="shared" ca="1" si="32"/>
        <v>0</v>
      </c>
      <c r="AI108" s="40"/>
    </row>
    <row r="109" spans="1:35">
      <c r="A109" s="41">
        <f t="shared" ca="1" si="31"/>
        <v>17.8</v>
      </c>
      <c r="B109" s="42"/>
      <c r="C109" s="71">
        <f t="shared" ca="1" si="27"/>
        <v>1</v>
      </c>
      <c r="D109" s="30" t="str">
        <f>'Country performance'!B13</f>
        <v>Global Peace Index (2022)</v>
      </c>
      <c r="E109" s="41" cm="1">
        <f t="array" aca="1" ref="E109" ca="1">E$96*INDEX(INDIRECT("country"&amp;"["&amp;E$95&amp; "]"),'Country performance'!$A55)</f>
        <v>17.8</v>
      </c>
      <c r="F109" s="41" t="e" cm="1">
        <f t="array" aca="1" ref="F109" ca="1">F$96*INDEX(INDIRECT("country"&amp;"["&amp;F$95&amp; "]"),'Country performance'!$A55)</f>
        <v>#REF!</v>
      </c>
      <c r="G109" s="41" t="e" cm="1">
        <f t="array" aca="1" ref="G109" ca="1">G$96*INDEX(INDIRECT("country"&amp;"["&amp;G$95&amp; "]"),'Country performance'!$A55)</f>
        <v>#REF!</v>
      </c>
      <c r="H109" s="41" t="e" cm="1">
        <f t="array" aca="1" ref="H109" ca="1">H$96*INDEX(INDIRECT("country"&amp;"["&amp;H$95&amp; "]"),'Country performance'!$A55)</f>
        <v>#REF!</v>
      </c>
      <c r="I109" s="41" t="e" cm="1">
        <f t="array" aca="1" ref="I109" ca="1">I$96*INDEX(INDIRECT("country"&amp;"["&amp;I$95&amp; "]"),'Country performance'!$A55)</f>
        <v>#REF!</v>
      </c>
      <c r="J109" s="41" t="e" cm="1">
        <f t="array" aca="1" ref="J109" ca="1">J$96*INDEX(INDIRECT("country"&amp;"["&amp;J$95&amp; "]"),'Country performance'!$A55)</f>
        <v>#REF!</v>
      </c>
      <c r="K109" s="41" t="e" cm="1">
        <f t="array" aca="1" ref="K109" ca="1">K$96*INDEX(INDIRECT("country"&amp;"["&amp;K$95&amp; "]"),'Country performance'!$A55)</f>
        <v>#REF!</v>
      </c>
      <c r="L109" s="41" t="e" cm="1">
        <f t="array" aca="1" ref="L109" ca="1">L$96*INDEX(INDIRECT("country"&amp;"["&amp;L$95&amp; "]"),'Country performance'!$A55)</f>
        <v>#REF!</v>
      </c>
      <c r="M109" s="41" t="e" cm="1">
        <f t="array" aca="1" ref="M109" ca="1">M$96*INDEX(INDIRECT("country"&amp;"["&amp;M$95&amp; "]"),'Country performance'!$A55)</f>
        <v>#REF!</v>
      </c>
      <c r="N109" s="41" t="e" cm="1">
        <f t="array" aca="1" ref="N109" ca="1">N$96*INDEX(INDIRECT("country"&amp;"["&amp;N$95&amp; "]"),'Country performance'!$A55)</f>
        <v>#REF!</v>
      </c>
      <c r="O109" s="41" t="e" cm="1">
        <f t="array" aca="1" ref="O109" ca="1">O$96*INDEX(INDIRECT("country"&amp;"["&amp;O$95&amp; "]"),'Country performance'!$A55)</f>
        <v>#REF!</v>
      </c>
      <c r="P109" s="41" t="e" cm="1">
        <f t="array" aca="1" ref="P109" ca="1">P$96*INDEX(INDIRECT("country"&amp;"["&amp;P$95&amp; "]"),'Country performance'!$A55)</f>
        <v>#REF!</v>
      </c>
      <c r="Q109" s="41" t="e" cm="1">
        <f t="array" aca="1" ref="Q109" ca="1">Q$96*INDEX(INDIRECT("country"&amp;"["&amp;Q$95&amp; "]"),'Country performance'!$A55)</f>
        <v>#REF!</v>
      </c>
      <c r="R109" t="s">
        <v>662</v>
      </c>
      <c r="S109" s="36">
        <f t="shared" ref="S109:S111" ca="1" si="35">SUM(U109:AG109)</f>
        <v>0</v>
      </c>
      <c r="T109" s="43">
        <f t="shared" ca="1" si="33"/>
        <v>1</v>
      </c>
      <c r="U109">
        <f t="shared" ca="1" si="34"/>
        <v>0</v>
      </c>
      <c r="V109">
        <f t="shared" ca="1" si="32"/>
        <v>0</v>
      </c>
      <c r="W109">
        <f t="shared" ca="1" si="32"/>
        <v>0</v>
      </c>
      <c r="X109">
        <f t="shared" ca="1" si="32"/>
        <v>0</v>
      </c>
      <c r="Y109">
        <f t="shared" ca="1" si="32"/>
        <v>0</v>
      </c>
      <c r="Z109">
        <f t="shared" ca="1" si="32"/>
        <v>0</v>
      </c>
      <c r="AA109">
        <f t="shared" ca="1" si="32"/>
        <v>0</v>
      </c>
      <c r="AB109">
        <f t="shared" ca="1" si="32"/>
        <v>0</v>
      </c>
      <c r="AC109">
        <f t="shared" ca="1" si="32"/>
        <v>0</v>
      </c>
      <c r="AD109">
        <f t="shared" ca="1" si="32"/>
        <v>0</v>
      </c>
      <c r="AE109">
        <f t="shared" ca="1" si="32"/>
        <v>0</v>
      </c>
      <c r="AF109">
        <f t="shared" ca="1" si="32"/>
        <v>0</v>
      </c>
      <c r="AG109">
        <f t="shared" ca="1" si="32"/>
        <v>0</v>
      </c>
      <c r="AI109" s="40"/>
    </row>
    <row r="110" spans="1:35">
      <c r="A110" s="41">
        <f t="shared" ca="1" si="31"/>
        <v>39</v>
      </c>
      <c r="B110" s="42"/>
      <c r="C110" s="71">
        <f t="shared" ca="1" si="27"/>
        <v>1</v>
      </c>
      <c r="D110" s="30" t="str">
        <f>'Country performance'!B14</f>
        <v>Corruption Perceptions Index CPI (2021)</v>
      </c>
      <c r="E110" s="41" cm="1">
        <f t="array" aca="1" ref="E110" ca="1">E$96*INDEX(INDIRECT("country"&amp;"["&amp;E$95&amp; "]"),'Country performance'!$A56)</f>
        <v>39</v>
      </c>
      <c r="F110" s="41" t="e" cm="1">
        <f t="array" aca="1" ref="F110" ca="1">F$96*INDEX(INDIRECT("country"&amp;"["&amp;F$95&amp; "]"),'Country performance'!$A56)</f>
        <v>#REF!</v>
      </c>
      <c r="G110" s="41" t="e" cm="1">
        <f t="array" aca="1" ref="G110" ca="1">G$96*INDEX(INDIRECT("country"&amp;"["&amp;G$95&amp; "]"),'Country performance'!$A56)</f>
        <v>#REF!</v>
      </c>
      <c r="H110" s="41" t="e" cm="1">
        <f t="array" aca="1" ref="H110" ca="1">H$96*INDEX(INDIRECT("country"&amp;"["&amp;H$95&amp; "]"),'Country performance'!$A56)</f>
        <v>#REF!</v>
      </c>
      <c r="I110" s="41" t="e" cm="1">
        <f t="array" aca="1" ref="I110" ca="1">I$96*INDEX(INDIRECT("country"&amp;"["&amp;I$95&amp; "]"),'Country performance'!$A56)</f>
        <v>#REF!</v>
      </c>
      <c r="J110" s="41" t="e" cm="1">
        <f t="array" aca="1" ref="J110" ca="1">J$96*INDEX(INDIRECT("country"&amp;"["&amp;J$95&amp; "]"),'Country performance'!$A56)</f>
        <v>#REF!</v>
      </c>
      <c r="K110" s="41" t="e" cm="1">
        <f t="array" aca="1" ref="K110" ca="1">K$96*INDEX(INDIRECT("country"&amp;"["&amp;K$95&amp; "]"),'Country performance'!$A56)</f>
        <v>#REF!</v>
      </c>
      <c r="L110" s="41" t="e" cm="1">
        <f t="array" aca="1" ref="L110" ca="1">L$96*INDEX(INDIRECT("country"&amp;"["&amp;L$95&amp; "]"),'Country performance'!$A56)</f>
        <v>#REF!</v>
      </c>
      <c r="M110" s="41" t="e" cm="1">
        <f t="array" aca="1" ref="M110" ca="1">M$96*INDEX(INDIRECT("country"&amp;"["&amp;M$95&amp; "]"),'Country performance'!$A56)</f>
        <v>#REF!</v>
      </c>
      <c r="N110" s="41" t="e" cm="1">
        <f t="array" aca="1" ref="N110" ca="1">N$96*INDEX(INDIRECT("country"&amp;"["&amp;N$95&amp; "]"),'Country performance'!$A56)</f>
        <v>#REF!</v>
      </c>
      <c r="O110" s="41" t="e" cm="1">
        <f t="array" aca="1" ref="O110" ca="1">O$96*INDEX(INDIRECT("country"&amp;"["&amp;O$95&amp; "]"),'Country performance'!$A56)</f>
        <v>#REF!</v>
      </c>
      <c r="P110" s="41" t="e" cm="1">
        <f t="array" aca="1" ref="P110" ca="1">P$96*INDEX(INDIRECT("country"&amp;"["&amp;P$95&amp; "]"),'Country performance'!$A56)</f>
        <v>#REF!</v>
      </c>
      <c r="Q110" s="41" t="e" cm="1">
        <f t="array" aca="1" ref="Q110" ca="1">Q$96*INDEX(INDIRECT("country"&amp;"["&amp;Q$95&amp; "]"),'Country performance'!$A56)</f>
        <v>#REF!</v>
      </c>
      <c r="R110" t="s">
        <v>662</v>
      </c>
      <c r="S110" s="36">
        <f t="shared" ca="1" si="35"/>
        <v>0</v>
      </c>
      <c r="T110" s="43">
        <f t="shared" ca="1" si="33"/>
        <v>1</v>
      </c>
      <c r="U110">
        <f t="shared" ca="1" si="34"/>
        <v>0</v>
      </c>
      <c r="V110">
        <f t="shared" ca="1" si="32"/>
        <v>0</v>
      </c>
      <c r="W110">
        <f t="shared" ca="1" si="32"/>
        <v>0</v>
      </c>
      <c r="X110">
        <f t="shared" ca="1" si="32"/>
        <v>0</v>
      </c>
      <c r="Y110">
        <f t="shared" ca="1" si="32"/>
        <v>0</v>
      </c>
      <c r="Z110">
        <f t="shared" ca="1" si="32"/>
        <v>0</v>
      </c>
      <c r="AA110">
        <f t="shared" ca="1" si="32"/>
        <v>0</v>
      </c>
      <c r="AB110">
        <f t="shared" ca="1" si="32"/>
        <v>0</v>
      </c>
      <c r="AC110">
        <f t="shared" ca="1" si="32"/>
        <v>0</v>
      </c>
      <c r="AD110">
        <f t="shared" ca="1" si="32"/>
        <v>0</v>
      </c>
      <c r="AE110">
        <f t="shared" ca="1" si="32"/>
        <v>0</v>
      </c>
      <c r="AF110">
        <f t="shared" ca="1" si="32"/>
        <v>0</v>
      </c>
      <c r="AG110">
        <f t="shared" ca="1" si="32"/>
        <v>0</v>
      </c>
      <c r="AI110" s="40"/>
    </row>
    <row r="111" spans="1:35">
      <c r="A111" s="41">
        <f t="shared" ca="1" si="31"/>
        <v>9.5999999999999979</v>
      </c>
      <c r="B111" s="42"/>
      <c r="C111" s="71">
        <f t="shared" ca="1" si="27"/>
        <v>1</v>
      </c>
      <c r="D111" s="30" t="str">
        <f>'Country performance'!B15</f>
        <v>Human Development Index HDI (2019)</v>
      </c>
      <c r="E111" s="41" cm="1">
        <f t="array" aca="1" ref="E111" ca="1">E$96*INDEX(INDIRECT("country"&amp;"["&amp;E$95&amp; "]"),'Country performance'!$A57)</f>
        <v>9.5999999999999979</v>
      </c>
      <c r="F111" s="41" t="e" cm="1">
        <f t="array" aca="1" ref="F111" ca="1">F$96*INDEX(INDIRECT("country"&amp;"["&amp;F$95&amp; "]"),'Country performance'!$A57)</f>
        <v>#REF!</v>
      </c>
      <c r="G111" s="41" t="e" cm="1">
        <f t="array" aca="1" ref="G111" ca="1">G$96*INDEX(INDIRECT("country"&amp;"["&amp;G$95&amp; "]"),'Country performance'!$A57)</f>
        <v>#REF!</v>
      </c>
      <c r="H111" s="41" t="e" cm="1">
        <f t="array" aca="1" ref="H111" ca="1">H$96*INDEX(INDIRECT("country"&amp;"["&amp;H$95&amp; "]"),'Country performance'!$A57)</f>
        <v>#REF!</v>
      </c>
      <c r="I111" s="41" t="e" cm="1">
        <f t="array" aca="1" ref="I111" ca="1">I$96*INDEX(INDIRECT("country"&amp;"["&amp;I$95&amp; "]"),'Country performance'!$A57)</f>
        <v>#REF!</v>
      </c>
      <c r="J111" s="41" t="e" cm="1">
        <f t="array" aca="1" ref="J111" ca="1">J$96*INDEX(INDIRECT("country"&amp;"["&amp;J$95&amp; "]"),'Country performance'!$A57)</f>
        <v>#REF!</v>
      </c>
      <c r="K111" s="41" t="e" cm="1">
        <f t="array" aca="1" ref="K111" ca="1">K$96*INDEX(INDIRECT("country"&amp;"["&amp;K$95&amp; "]"),'Country performance'!$A57)</f>
        <v>#REF!</v>
      </c>
      <c r="L111" s="41" t="e" cm="1">
        <f t="array" aca="1" ref="L111" ca="1">L$96*INDEX(INDIRECT("country"&amp;"["&amp;L$95&amp; "]"),'Country performance'!$A57)</f>
        <v>#REF!</v>
      </c>
      <c r="M111" s="41" t="e" cm="1">
        <f t="array" aca="1" ref="M111" ca="1">M$96*INDEX(INDIRECT("country"&amp;"["&amp;M$95&amp; "]"),'Country performance'!$A57)</f>
        <v>#REF!</v>
      </c>
      <c r="N111" s="41" t="e" cm="1">
        <f t="array" aca="1" ref="N111" ca="1">N$96*INDEX(INDIRECT("country"&amp;"["&amp;N$95&amp; "]"),'Country performance'!$A57)</f>
        <v>#REF!</v>
      </c>
      <c r="O111" s="41" t="e" cm="1">
        <f t="array" aca="1" ref="O111" ca="1">O$96*INDEX(INDIRECT("country"&amp;"["&amp;O$95&amp; "]"),'Country performance'!$A57)</f>
        <v>#REF!</v>
      </c>
      <c r="P111" s="41" t="e" cm="1">
        <f t="array" aca="1" ref="P111" ca="1">P$96*INDEX(INDIRECT("country"&amp;"["&amp;P$95&amp; "]"),'Country performance'!$A57)</f>
        <v>#REF!</v>
      </c>
      <c r="Q111" s="41" t="e" cm="1">
        <f t="array" aca="1" ref="Q111" ca="1">Q$96*INDEX(INDIRECT("country"&amp;"["&amp;Q$95&amp; "]"),'Country performance'!$A57)</f>
        <v>#REF!</v>
      </c>
      <c r="R111" t="s">
        <v>662</v>
      </c>
      <c r="S111" s="36">
        <f t="shared" ca="1" si="35"/>
        <v>0</v>
      </c>
      <c r="T111" s="43">
        <f t="shared" ca="1" si="33"/>
        <v>1</v>
      </c>
      <c r="U111">
        <f t="shared" ca="1" si="34"/>
        <v>0</v>
      </c>
      <c r="V111">
        <f t="shared" ca="1" si="32"/>
        <v>0</v>
      </c>
      <c r="W111">
        <f t="shared" ca="1" si="32"/>
        <v>0</v>
      </c>
      <c r="X111">
        <f t="shared" ca="1" si="32"/>
        <v>0</v>
      </c>
      <c r="Y111">
        <f t="shared" ca="1" si="32"/>
        <v>0</v>
      </c>
      <c r="Z111">
        <f t="shared" ca="1" si="32"/>
        <v>0</v>
      </c>
      <c r="AA111">
        <f t="shared" ca="1" si="32"/>
        <v>0</v>
      </c>
      <c r="AB111">
        <f t="shared" ca="1" si="32"/>
        <v>0</v>
      </c>
      <c r="AC111">
        <f t="shared" ca="1" si="32"/>
        <v>0</v>
      </c>
      <c r="AD111">
        <f t="shared" ca="1" si="32"/>
        <v>0</v>
      </c>
      <c r="AE111">
        <f t="shared" ca="1" si="32"/>
        <v>0</v>
      </c>
      <c r="AF111">
        <f t="shared" ca="1" si="32"/>
        <v>0</v>
      </c>
      <c r="AG111">
        <f t="shared" ca="1" si="32"/>
        <v>0</v>
      </c>
      <c r="AI111" s="40"/>
    </row>
    <row r="112" spans="1:35">
      <c r="A112" s="41">
        <f ca="1">_xlfn.AGGREGATE(9,6,E112:Q112)</f>
        <v>3.07</v>
      </c>
      <c r="B112" s="42"/>
      <c r="C112" s="71">
        <f t="shared" ca="1" si="27"/>
        <v>1</v>
      </c>
      <c r="D112" s="30" t="str">
        <f>'Country performance'!B16</f>
        <v>Natural disaster Index (NDI) (2013)</v>
      </c>
      <c r="E112" s="41" cm="1">
        <f t="array" aca="1" ref="E112" ca="1">E$96*INDEX(INDIRECT("country"&amp;"["&amp;E$95&amp; "]"),'Country performance'!$A58)</f>
        <v>3.07</v>
      </c>
      <c r="F112" s="41" t="e" cm="1">
        <f t="array" aca="1" ref="F112" ca="1">F$96*INDEX(INDIRECT("country"&amp;"["&amp;F$95&amp; "]"),'Country performance'!$A58)</f>
        <v>#REF!</v>
      </c>
      <c r="G112" s="41" t="e" cm="1">
        <f t="array" aca="1" ref="G112" ca="1">G$96*INDEX(INDIRECT("country"&amp;"["&amp;G$95&amp; "]"),'Country performance'!$A58)</f>
        <v>#REF!</v>
      </c>
      <c r="H112" s="41" t="e" cm="1">
        <f t="array" aca="1" ref="H112" ca="1">H$96*INDEX(INDIRECT("country"&amp;"["&amp;H$95&amp; "]"),'Country performance'!$A58)</f>
        <v>#REF!</v>
      </c>
      <c r="I112" s="41" t="e" cm="1">
        <f t="array" aca="1" ref="I112" ca="1">I$96*INDEX(INDIRECT("country"&amp;"["&amp;I$95&amp; "]"),'Country performance'!$A58)</f>
        <v>#REF!</v>
      </c>
      <c r="J112" s="41" t="e" cm="1">
        <f t="array" aca="1" ref="J112" ca="1">J$96*INDEX(INDIRECT("country"&amp;"["&amp;J$95&amp; "]"),'Country performance'!$A58)</f>
        <v>#REF!</v>
      </c>
      <c r="K112" s="41" t="e" cm="1">
        <f t="array" aca="1" ref="K112" ca="1">K$96*INDEX(INDIRECT("country"&amp;"["&amp;K$95&amp; "]"),'Country performance'!$A58)</f>
        <v>#REF!</v>
      </c>
      <c r="L112" s="41" t="e" cm="1">
        <f t="array" aca="1" ref="L112" ca="1">L$96*INDEX(INDIRECT("country"&amp;"["&amp;L$95&amp; "]"),'Country performance'!$A58)</f>
        <v>#REF!</v>
      </c>
      <c r="M112" s="41" t="e" cm="1">
        <f t="array" aca="1" ref="M112" ca="1">M$96*INDEX(INDIRECT("country"&amp;"["&amp;M$95&amp; "]"),'Country performance'!$A58)</f>
        <v>#REF!</v>
      </c>
      <c r="N112" s="41" t="e" cm="1">
        <f t="array" aca="1" ref="N112" ca="1">N$96*INDEX(INDIRECT("country"&amp;"["&amp;N$95&amp; "]"),'Country performance'!$A58)</f>
        <v>#REF!</v>
      </c>
      <c r="O112" s="41" t="e" cm="1">
        <f t="array" aca="1" ref="O112" ca="1">O$96*INDEX(INDIRECT("country"&amp;"["&amp;O$95&amp; "]"),'Country performance'!$A58)</f>
        <v>#REF!</v>
      </c>
      <c r="P112" s="41" t="e" cm="1">
        <f t="array" aca="1" ref="P112" ca="1">P$96*INDEX(INDIRECT("country"&amp;"["&amp;P$95&amp; "]"),'Country performance'!$A58)</f>
        <v>#REF!</v>
      </c>
      <c r="Q112" s="41" t="e" cm="1">
        <f t="array" aca="1" ref="Q112" ca="1">Q$96*INDEX(INDIRECT("country"&amp;"["&amp;Q$95&amp; "]"),'Country performance'!$A58)</f>
        <v>#REF!</v>
      </c>
      <c r="R112" t="s">
        <v>662</v>
      </c>
      <c r="S112" s="36">
        <f t="shared" ref="S112:S137" ca="1" si="36">SUM(U112:AG112)</f>
        <v>0</v>
      </c>
      <c r="T112" s="43">
        <f t="shared" ca="1" si="33"/>
        <v>1</v>
      </c>
      <c r="U112">
        <f t="shared" ca="1" si="34"/>
        <v>0</v>
      </c>
      <c r="V112">
        <f t="shared" ca="1" si="32"/>
        <v>0</v>
      </c>
      <c r="W112">
        <f t="shared" ca="1" si="32"/>
        <v>0</v>
      </c>
      <c r="X112">
        <f t="shared" ca="1" si="32"/>
        <v>0</v>
      </c>
      <c r="Y112">
        <f t="shared" ca="1" si="32"/>
        <v>0</v>
      </c>
      <c r="Z112">
        <f t="shared" ca="1" si="32"/>
        <v>0</v>
      </c>
      <c r="AA112">
        <f t="shared" ca="1" si="32"/>
        <v>0</v>
      </c>
      <c r="AB112">
        <f t="shared" ca="1" si="32"/>
        <v>0</v>
      </c>
      <c r="AC112">
        <f t="shared" ca="1" si="32"/>
        <v>0</v>
      </c>
      <c r="AD112">
        <f t="shared" ca="1" si="32"/>
        <v>0</v>
      </c>
      <c r="AE112">
        <f t="shared" ca="1" si="32"/>
        <v>0</v>
      </c>
      <c r="AF112">
        <f t="shared" ca="1" si="32"/>
        <v>0</v>
      </c>
      <c r="AG112">
        <f t="shared" ca="1" si="32"/>
        <v>0</v>
      </c>
      <c r="AI112" s="40"/>
    </row>
    <row r="113" spans="1:35">
      <c r="A113" s="41">
        <f t="shared" ref="A113:A121" ca="1" si="37">_xlfn.AGGREGATE(9,6,E113:Q113)</f>
        <v>0</v>
      </c>
      <c r="B113" s="42"/>
      <c r="C113" s="71">
        <f t="shared" ca="1" si="27"/>
        <v>0</v>
      </c>
      <c r="D113" s="30" t="str">
        <f>'Country performance'!B17</f>
        <v>Economic Vulnerability Index (2024)</v>
      </c>
      <c r="E113" s="41" t="e" cm="1">
        <f t="array" aca="1" ref="E113" ca="1">E$96*INDEX(INDIRECT("country"&amp;"["&amp;E$95&amp; "]"),'Country performance'!$A59)</f>
        <v>#VALUE!</v>
      </c>
      <c r="F113" s="41" t="e" cm="1">
        <f t="array" aca="1" ref="F113" ca="1">F$96*INDEX(INDIRECT("country"&amp;"["&amp;F$95&amp; "]"),'Country performance'!#REF!)</f>
        <v>#REF!</v>
      </c>
      <c r="G113" s="41" t="e" cm="1">
        <f t="array" aca="1" ref="G113" ca="1">G$96*INDEX(INDIRECT("country"&amp;"["&amp;G$95&amp; "]"),'Country performance'!#REF!)</f>
        <v>#REF!</v>
      </c>
      <c r="H113" s="41" t="e" cm="1">
        <f t="array" aca="1" ref="H113" ca="1">H$96*INDEX(INDIRECT("country"&amp;"["&amp;H$95&amp; "]"),'Country performance'!#REF!)</f>
        <v>#REF!</v>
      </c>
      <c r="I113" s="41" t="e" cm="1">
        <f t="array" aca="1" ref="I113" ca="1">I$96*INDEX(INDIRECT("country"&amp;"["&amp;I$95&amp; "]"),'Country performance'!#REF!)</f>
        <v>#REF!</v>
      </c>
      <c r="J113" s="41" t="e" cm="1">
        <f t="array" aca="1" ref="J113" ca="1">J$96*INDEX(INDIRECT("country"&amp;"["&amp;J$95&amp; "]"),'Country performance'!#REF!)</f>
        <v>#REF!</v>
      </c>
      <c r="K113" s="41" t="e" cm="1">
        <f t="array" aca="1" ref="K113" ca="1">K$96*INDEX(INDIRECT("country"&amp;"["&amp;K$95&amp; "]"),'Country performance'!#REF!)</f>
        <v>#REF!</v>
      </c>
      <c r="L113" s="41" t="e" cm="1">
        <f t="array" aca="1" ref="L113" ca="1">L$96*INDEX(INDIRECT("country"&amp;"["&amp;L$95&amp; "]"),'Country performance'!#REF!)</f>
        <v>#REF!</v>
      </c>
      <c r="M113" s="41" t="e" cm="1">
        <f t="array" aca="1" ref="M113" ca="1">M$96*INDEX(INDIRECT("country"&amp;"["&amp;M$95&amp; "]"),'Country performance'!#REF!)</f>
        <v>#REF!</v>
      </c>
      <c r="N113" s="41" t="e" cm="1">
        <f t="array" aca="1" ref="N113" ca="1">N$96*INDEX(INDIRECT("country"&amp;"["&amp;N$95&amp; "]"),'Country performance'!#REF!)</f>
        <v>#REF!</v>
      </c>
      <c r="O113" s="41" t="e" cm="1">
        <f t="array" aca="1" ref="O113" ca="1">O$96*INDEX(INDIRECT("country"&amp;"["&amp;O$95&amp; "]"),'Country performance'!#REF!)</f>
        <v>#REF!</v>
      </c>
      <c r="P113" s="41" t="e" cm="1">
        <f t="array" aca="1" ref="P113" ca="1">P$96*INDEX(INDIRECT("country"&amp;"["&amp;P$95&amp; "]"),'Country performance'!#REF!)</f>
        <v>#REF!</v>
      </c>
      <c r="Q113" s="41" t="e" cm="1">
        <f t="array" aca="1" ref="Q113" ca="1">Q$96*INDEX(INDIRECT("country"&amp;"["&amp;Q$95&amp; "]"),'Country performance'!#REF!)</f>
        <v>#REF!</v>
      </c>
      <c r="R113" t="s">
        <v>662</v>
      </c>
      <c r="S113" s="36">
        <f t="shared" ca="1" si="36"/>
        <v>1</v>
      </c>
      <c r="T113" s="43">
        <f t="shared" ca="1" si="33"/>
        <v>0</v>
      </c>
      <c r="U113">
        <f t="shared" ca="1" si="34"/>
        <v>1</v>
      </c>
      <c r="V113">
        <f t="shared" ca="1" si="32"/>
        <v>0</v>
      </c>
      <c r="W113">
        <f t="shared" ca="1" si="32"/>
        <v>0</v>
      </c>
      <c r="X113">
        <f t="shared" ca="1" si="32"/>
        <v>0</v>
      </c>
      <c r="Y113">
        <f t="shared" ca="1" si="32"/>
        <v>0</v>
      </c>
      <c r="Z113">
        <f t="shared" ca="1" si="32"/>
        <v>0</v>
      </c>
      <c r="AA113">
        <f t="shared" ca="1" si="32"/>
        <v>0</v>
      </c>
      <c r="AB113">
        <f t="shared" ca="1" si="32"/>
        <v>0</v>
      </c>
      <c r="AC113">
        <f t="shared" ca="1" si="32"/>
        <v>0</v>
      </c>
      <c r="AD113">
        <f t="shared" ca="1" si="32"/>
        <v>0</v>
      </c>
      <c r="AE113">
        <f t="shared" ca="1" si="32"/>
        <v>0</v>
      </c>
      <c r="AF113">
        <f t="shared" ca="1" si="32"/>
        <v>0</v>
      </c>
      <c r="AG113">
        <f t="shared" ca="1" si="32"/>
        <v>0</v>
      </c>
      <c r="AI113" s="40"/>
    </row>
    <row r="114" spans="1:35">
      <c r="A114" s="41">
        <f t="shared" ca="1" si="37"/>
        <v>0</v>
      </c>
      <c r="B114" s="42"/>
      <c r="C114" s="71">
        <f t="shared" ca="1" si="27"/>
        <v>0</v>
      </c>
      <c r="D114" s="30" t="str">
        <f>'Country performance'!B18</f>
        <v>Economic Vulnerability Index - Share of agriculture, forestry and fisheries (2024)</v>
      </c>
      <c r="E114" s="41" t="e" cm="1">
        <f t="array" aca="1" ref="E114" ca="1">E$96*INDEX(INDIRECT("country"&amp;"["&amp;E$95&amp; "]"),'Country performance'!$A60)</f>
        <v>#VALUE!</v>
      </c>
      <c r="F114" s="41" t="e" cm="1">
        <f t="array" aca="1" ref="F114" ca="1">F$96*INDEX(INDIRECT("country"&amp;"["&amp;F$95&amp; "]"),'Country performance'!$A59)</f>
        <v>#REF!</v>
      </c>
      <c r="G114" s="41" t="e" cm="1">
        <f t="array" aca="1" ref="G114" ca="1">G$96*INDEX(INDIRECT("country"&amp;"["&amp;G$95&amp; "]"),'Country performance'!$A59)</f>
        <v>#REF!</v>
      </c>
      <c r="H114" s="41" t="e" cm="1">
        <f t="array" aca="1" ref="H114" ca="1">H$96*INDEX(INDIRECT("country"&amp;"["&amp;H$95&amp; "]"),'Country performance'!$A59)</f>
        <v>#REF!</v>
      </c>
      <c r="I114" s="41" t="e" cm="1">
        <f t="array" aca="1" ref="I114" ca="1">I$96*INDEX(INDIRECT("country"&amp;"["&amp;I$95&amp; "]"),'Country performance'!$A59)</f>
        <v>#REF!</v>
      </c>
      <c r="J114" s="41" t="e" cm="1">
        <f t="array" aca="1" ref="J114" ca="1">J$96*INDEX(INDIRECT("country"&amp;"["&amp;J$95&amp; "]"),'Country performance'!$A59)</f>
        <v>#REF!</v>
      </c>
      <c r="K114" s="41" t="e" cm="1">
        <f t="array" aca="1" ref="K114" ca="1">K$96*INDEX(INDIRECT("country"&amp;"["&amp;K$95&amp; "]"),'Country performance'!$A59)</f>
        <v>#REF!</v>
      </c>
      <c r="L114" s="41" t="e" cm="1">
        <f t="array" aca="1" ref="L114" ca="1">L$96*INDEX(INDIRECT("country"&amp;"["&amp;L$95&amp; "]"),'Country performance'!$A59)</f>
        <v>#REF!</v>
      </c>
      <c r="M114" s="41" t="e" cm="1">
        <f t="array" aca="1" ref="M114" ca="1">M$96*INDEX(INDIRECT("country"&amp;"["&amp;M$95&amp; "]"),'Country performance'!$A59)</f>
        <v>#REF!</v>
      </c>
      <c r="N114" s="41" t="e" cm="1">
        <f t="array" aca="1" ref="N114" ca="1">N$96*INDEX(INDIRECT("country"&amp;"["&amp;N$95&amp; "]"),'Country performance'!$A59)</f>
        <v>#REF!</v>
      </c>
      <c r="O114" s="41" t="e" cm="1">
        <f t="array" aca="1" ref="O114" ca="1">O$96*INDEX(INDIRECT("country"&amp;"["&amp;O$95&amp; "]"),'Country performance'!$A59)</f>
        <v>#REF!</v>
      </c>
      <c r="P114" s="41" t="e" cm="1">
        <f t="array" aca="1" ref="P114" ca="1">P$96*INDEX(INDIRECT("country"&amp;"["&amp;P$95&amp; "]"),'Country performance'!$A59)</f>
        <v>#REF!</v>
      </c>
      <c r="Q114" s="41" t="e" cm="1">
        <f t="array" aca="1" ref="Q114" ca="1">Q$96*INDEX(INDIRECT("country"&amp;"["&amp;Q$95&amp; "]"),'Country performance'!$A59)</f>
        <v>#REF!</v>
      </c>
      <c r="R114" t="s">
        <v>662</v>
      </c>
      <c r="S114" s="36">
        <f t="shared" ca="1" si="36"/>
        <v>1</v>
      </c>
      <c r="T114" s="43">
        <f t="shared" ca="1" si="33"/>
        <v>0</v>
      </c>
      <c r="U114">
        <f t="shared" ca="1" si="34"/>
        <v>1</v>
      </c>
      <c r="V114">
        <f t="shared" ca="1" si="34"/>
        <v>0</v>
      </c>
      <c r="W114">
        <f t="shared" ca="1" si="34"/>
        <v>0</v>
      </c>
      <c r="X114">
        <f t="shared" ca="1" si="34"/>
        <v>0</v>
      </c>
      <c r="Y114">
        <f t="shared" ca="1" si="34"/>
        <v>0</v>
      </c>
      <c r="Z114">
        <f t="shared" ca="1" si="34"/>
        <v>0</v>
      </c>
      <c r="AA114">
        <f t="shared" ca="1" si="34"/>
        <v>0</v>
      </c>
      <c r="AB114">
        <f t="shared" ca="1" si="34"/>
        <v>0</v>
      </c>
      <c r="AC114">
        <f t="shared" ca="1" si="34"/>
        <v>0</v>
      </c>
      <c r="AD114">
        <f t="shared" ca="1" si="34"/>
        <v>0</v>
      </c>
      <c r="AE114">
        <f t="shared" ca="1" si="34"/>
        <v>0</v>
      </c>
      <c r="AF114">
        <f t="shared" ca="1" si="34"/>
        <v>0</v>
      </c>
      <c r="AG114">
        <f t="shared" ca="1" si="34"/>
        <v>0</v>
      </c>
      <c r="AI114" s="40"/>
    </row>
    <row r="115" spans="1:35">
      <c r="A115" s="41">
        <f t="shared" ca="1" si="37"/>
        <v>0</v>
      </c>
      <c r="B115" s="42"/>
      <c r="C115" s="71">
        <f t="shared" ca="1" si="27"/>
        <v>0</v>
      </c>
      <c r="D115" s="30" t="str">
        <f>'Country performance'!B19</f>
        <v xml:space="preserve">Economic Vulnerability Index - Remoteness and landlockedness (2024)		</v>
      </c>
      <c r="E115" s="41" t="e" cm="1">
        <f t="array" aca="1" ref="E115" ca="1">E$96*INDEX(INDIRECT("country"&amp;"["&amp;E$95&amp; "]"),'Country performance'!$A61)</f>
        <v>#VALUE!</v>
      </c>
      <c r="F115" s="41" t="e" cm="1">
        <f t="array" aca="1" ref="F115" ca="1">F$96*INDEX(INDIRECT("country"&amp;"["&amp;F$95&amp; "]"),'Country performance'!$A60)</f>
        <v>#REF!</v>
      </c>
      <c r="G115" s="41" t="e" cm="1">
        <f t="array" aca="1" ref="G115" ca="1">G$96*INDEX(INDIRECT("country"&amp;"["&amp;G$95&amp; "]"),'Country performance'!$A60)</f>
        <v>#REF!</v>
      </c>
      <c r="H115" s="41" t="e" cm="1">
        <f t="array" aca="1" ref="H115" ca="1">H$96*INDEX(INDIRECT("country"&amp;"["&amp;H$95&amp; "]"),'Country performance'!$A60)</f>
        <v>#REF!</v>
      </c>
      <c r="I115" s="41" t="e" cm="1">
        <f t="array" aca="1" ref="I115" ca="1">I$96*INDEX(INDIRECT("country"&amp;"["&amp;I$95&amp; "]"),'Country performance'!$A60)</f>
        <v>#REF!</v>
      </c>
      <c r="J115" s="41" t="e" cm="1">
        <f t="array" aca="1" ref="J115" ca="1">J$96*INDEX(INDIRECT("country"&amp;"["&amp;J$95&amp; "]"),'Country performance'!$A60)</f>
        <v>#REF!</v>
      </c>
      <c r="K115" s="41" t="e" cm="1">
        <f t="array" aca="1" ref="K115" ca="1">K$96*INDEX(INDIRECT("country"&amp;"["&amp;K$95&amp; "]"),'Country performance'!$A60)</f>
        <v>#REF!</v>
      </c>
      <c r="L115" s="41" t="e" cm="1">
        <f t="array" aca="1" ref="L115" ca="1">L$96*INDEX(INDIRECT("country"&amp;"["&amp;L$95&amp; "]"),'Country performance'!$A60)</f>
        <v>#REF!</v>
      </c>
      <c r="M115" s="41" t="e" cm="1">
        <f t="array" aca="1" ref="M115" ca="1">M$96*INDEX(INDIRECT("country"&amp;"["&amp;M$95&amp; "]"),'Country performance'!$A60)</f>
        <v>#REF!</v>
      </c>
      <c r="N115" s="41" t="e" cm="1">
        <f t="array" aca="1" ref="N115" ca="1">N$96*INDEX(INDIRECT("country"&amp;"["&amp;N$95&amp; "]"),'Country performance'!$A60)</f>
        <v>#REF!</v>
      </c>
      <c r="O115" s="41" t="e" cm="1">
        <f t="array" aca="1" ref="O115" ca="1">O$96*INDEX(INDIRECT("country"&amp;"["&amp;O$95&amp; "]"),'Country performance'!$A60)</f>
        <v>#REF!</v>
      </c>
      <c r="P115" s="41" t="e" cm="1">
        <f t="array" aca="1" ref="P115" ca="1">P$96*INDEX(INDIRECT("country"&amp;"["&amp;P$95&amp; "]"),'Country performance'!$A60)</f>
        <v>#REF!</v>
      </c>
      <c r="Q115" s="41" t="e" cm="1">
        <f t="array" aca="1" ref="Q115" ca="1">Q$96*INDEX(INDIRECT("country"&amp;"["&amp;Q$95&amp; "]"),'Country performance'!$A60)</f>
        <v>#REF!</v>
      </c>
      <c r="R115" t="s">
        <v>662</v>
      </c>
      <c r="S115" s="36">
        <f t="shared" ca="1" si="36"/>
        <v>1</v>
      </c>
      <c r="T115" s="43">
        <f t="shared" ca="1" si="33"/>
        <v>0</v>
      </c>
      <c r="U115">
        <f t="shared" ca="1" si="34"/>
        <v>1</v>
      </c>
      <c r="V115">
        <f t="shared" ca="1" si="34"/>
        <v>0</v>
      </c>
      <c r="W115">
        <f t="shared" ca="1" si="34"/>
        <v>0</v>
      </c>
      <c r="X115">
        <f t="shared" ca="1" si="34"/>
        <v>0</v>
      </c>
      <c r="Y115">
        <f t="shared" ca="1" si="34"/>
        <v>0</v>
      </c>
      <c r="Z115">
        <f t="shared" ca="1" si="34"/>
        <v>0</v>
      </c>
      <c r="AA115">
        <f t="shared" ca="1" si="34"/>
        <v>0</v>
      </c>
      <c r="AB115">
        <f t="shared" ca="1" si="34"/>
        <v>0</v>
      </c>
      <c r="AC115">
        <f t="shared" ca="1" si="34"/>
        <v>0</v>
      </c>
      <c r="AD115">
        <f t="shared" ca="1" si="34"/>
        <v>0</v>
      </c>
      <c r="AE115">
        <f t="shared" ca="1" si="34"/>
        <v>0</v>
      </c>
      <c r="AF115">
        <f t="shared" ca="1" si="34"/>
        <v>0</v>
      </c>
      <c r="AG115">
        <f t="shared" ca="1" si="34"/>
        <v>0</v>
      </c>
      <c r="AI115" s="40"/>
    </row>
    <row r="116" spans="1:35">
      <c r="A116" s="41">
        <f t="shared" ca="1" si="37"/>
        <v>0</v>
      </c>
      <c r="B116" s="42"/>
      <c r="C116" s="71">
        <f t="shared" ca="1" si="27"/>
        <v>0</v>
      </c>
      <c r="D116" s="30" t="str">
        <f>'Country performance'!B20</f>
        <v>Economic Vulnerability Index - Export concentration (2024)</v>
      </c>
      <c r="E116" s="41" t="e" cm="1">
        <f t="array" aca="1" ref="E116" ca="1">E$96*INDEX(INDIRECT("country"&amp;"["&amp;E$95&amp; "]"),'Country performance'!$A62)</f>
        <v>#VALUE!</v>
      </c>
      <c r="F116" s="41" t="e" cm="1">
        <f t="array" aca="1" ref="F116" ca="1">F$96*INDEX(INDIRECT("country"&amp;"["&amp;F$95&amp; "]"),'Country performance'!$A61)</f>
        <v>#REF!</v>
      </c>
      <c r="G116" s="41" t="e" cm="1">
        <f t="array" aca="1" ref="G116" ca="1">G$96*INDEX(INDIRECT("country"&amp;"["&amp;G$95&amp; "]"),'Country performance'!$A61)</f>
        <v>#REF!</v>
      </c>
      <c r="H116" s="41" t="e" cm="1">
        <f t="array" aca="1" ref="H116" ca="1">H$96*INDEX(INDIRECT("country"&amp;"["&amp;H$95&amp; "]"),'Country performance'!$A61)</f>
        <v>#REF!</v>
      </c>
      <c r="I116" s="41" t="e" cm="1">
        <f t="array" aca="1" ref="I116" ca="1">I$96*INDEX(INDIRECT("country"&amp;"["&amp;I$95&amp; "]"),'Country performance'!$A61)</f>
        <v>#REF!</v>
      </c>
      <c r="J116" s="41" t="e" cm="1">
        <f t="array" aca="1" ref="J116" ca="1">J$96*INDEX(INDIRECT("country"&amp;"["&amp;J$95&amp; "]"),'Country performance'!$A61)</f>
        <v>#REF!</v>
      </c>
      <c r="K116" s="41" t="e" cm="1">
        <f t="array" aca="1" ref="K116" ca="1">K$96*INDEX(INDIRECT("country"&amp;"["&amp;K$95&amp; "]"),'Country performance'!$A61)</f>
        <v>#REF!</v>
      </c>
      <c r="L116" s="41" t="e" cm="1">
        <f t="array" aca="1" ref="L116" ca="1">L$96*INDEX(INDIRECT("country"&amp;"["&amp;L$95&amp; "]"),'Country performance'!$A61)</f>
        <v>#REF!</v>
      </c>
      <c r="M116" s="41" t="e" cm="1">
        <f t="array" aca="1" ref="M116" ca="1">M$96*INDEX(INDIRECT("country"&amp;"["&amp;M$95&amp; "]"),'Country performance'!$A61)</f>
        <v>#REF!</v>
      </c>
      <c r="N116" s="41" t="e" cm="1">
        <f t="array" aca="1" ref="N116" ca="1">N$96*INDEX(INDIRECT("country"&amp;"["&amp;N$95&amp; "]"),'Country performance'!$A61)</f>
        <v>#REF!</v>
      </c>
      <c r="O116" s="41" t="e" cm="1">
        <f t="array" aca="1" ref="O116" ca="1">O$96*INDEX(INDIRECT("country"&amp;"["&amp;O$95&amp; "]"),'Country performance'!$A61)</f>
        <v>#REF!</v>
      </c>
      <c r="P116" s="41" t="e" cm="1">
        <f t="array" aca="1" ref="P116" ca="1">P$96*INDEX(INDIRECT("country"&amp;"["&amp;P$95&amp; "]"),'Country performance'!$A61)</f>
        <v>#REF!</v>
      </c>
      <c r="Q116" s="41" t="e" cm="1">
        <f t="array" aca="1" ref="Q116" ca="1">Q$96*INDEX(INDIRECT("country"&amp;"["&amp;Q$95&amp; "]"),'Country performance'!$A61)</f>
        <v>#REF!</v>
      </c>
      <c r="R116" t="s">
        <v>662</v>
      </c>
      <c r="S116" s="36">
        <f t="shared" ca="1" si="36"/>
        <v>1</v>
      </c>
      <c r="T116" s="43">
        <f t="shared" ca="1" si="33"/>
        <v>0</v>
      </c>
      <c r="U116">
        <f t="shared" ca="1" si="34"/>
        <v>1</v>
      </c>
      <c r="V116">
        <f t="shared" ca="1" si="34"/>
        <v>0</v>
      </c>
      <c r="W116">
        <f t="shared" ca="1" si="34"/>
        <v>0</v>
      </c>
      <c r="X116">
        <f t="shared" ca="1" si="34"/>
        <v>0</v>
      </c>
      <c r="Y116">
        <f t="shared" ca="1" si="34"/>
        <v>0</v>
      </c>
      <c r="Z116">
        <f t="shared" ca="1" si="34"/>
        <v>0</v>
      </c>
      <c r="AA116">
        <f t="shared" ca="1" si="34"/>
        <v>0</v>
      </c>
      <c r="AB116">
        <f t="shared" ca="1" si="34"/>
        <v>0</v>
      </c>
      <c r="AC116">
        <f t="shared" ca="1" si="34"/>
        <v>0</v>
      </c>
      <c r="AD116">
        <f t="shared" ca="1" si="34"/>
        <v>0</v>
      </c>
      <c r="AE116">
        <f t="shared" ca="1" si="34"/>
        <v>0</v>
      </c>
      <c r="AF116">
        <f t="shared" ca="1" si="34"/>
        <v>0</v>
      </c>
      <c r="AG116">
        <f t="shared" ca="1" si="34"/>
        <v>0</v>
      </c>
      <c r="AI116" s="40"/>
    </row>
    <row r="117" spans="1:35">
      <c r="A117" s="41">
        <f t="shared" ca="1" si="37"/>
        <v>0</v>
      </c>
      <c r="B117" s="42"/>
      <c r="C117" s="71">
        <f t="shared" ca="1" si="27"/>
        <v>0</v>
      </c>
      <c r="D117" s="30" t="str">
        <f>'Country performance'!B21</f>
        <v>Economic Vulnerability Index - Export instability (2024)</v>
      </c>
      <c r="E117" s="41" t="e" cm="1">
        <f t="array" aca="1" ref="E117" ca="1">E$96*INDEX(INDIRECT("country"&amp;"["&amp;E$95&amp; "]"),'Country performance'!$A63)</f>
        <v>#VALUE!</v>
      </c>
      <c r="F117" s="41" t="e" cm="1">
        <f t="array" aca="1" ref="F117" ca="1">F$96*INDEX(INDIRECT("country"&amp;"["&amp;F$95&amp; "]"),'Country performance'!$A62)</f>
        <v>#REF!</v>
      </c>
      <c r="G117" s="41" t="e" cm="1">
        <f t="array" aca="1" ref="G117" ca="1">G$96*INDEX(INDIRECT("country"&amp;"["&amp;G$95&amp; "]"),'Country performance'!$A62)</f>
        <v>#REF!</v>
      </c>
      <c r="H117" s="41" t="e" cm="1">
        <f t="array" aca="1" ref="H117" ca="1">H$96*INDEX(INDIRECT("country"&amp;"["&amp;H$95&amp; "]"),'Country performance'!$A62)</f>
        <v>#REF!</v>
      </c>
      <c r="I117" s="41" t="e" cm="1">
        <f t="array" aca="1" ref="I117" ca="1">I$96*INDEX(INDIRECT("country"&amp;"["&amp;I$95&amp; "]"),'Country performance'!$A62)</f>
        <v>#REF!</v>
      </c>
      <c r="J117" s="41" t="e" cm="1">
        <f t="array" aca="1" ref="J117" ca="1">J$96*INDEX(INDIRECT("country"&amp;"["&amp;J$95&amp; "]"),'Country performance'!$A62)</f>
        <v>#REF!</v>
      </c>
      <c r="K117" s="41" t="e" cm="1">
        <f t="array" aca="1" ref="K117" ca="1">K$96*INDEX(INDIRECT("country"&amp;"["&amp;K$95&amp; "]"),'Country performance'!$A62)</f>
        <v>#REF!</v>
      </c>
      <c r="L117" s="41" t="e" cm="1">
        <f t="array" aca="1" ref="L117" ca="1">L$96*INDEX(INDIRECT("country"&amp;"["&amp;L$95&amp; "]"),'Country performance'!$A62)</f>
        <v>#REF!</v>
      </c>
      <c r="M117" s="41" t="e" cm="1">
        <f t="array" aca="1" ref="M117" ca="1">M$96*INDEX(INDIRECT("country"&amp;"["&amp;M$95&amp; "]"),'Country performance'!$A62)</f>
        <v>#REF!</v>
      </c>
      <c r="N117" s="41" t="e" cm="1">
        <f t="array" aca="1" ref="N117" ca="1">N$96*INDEX(INDIRECT("country"&amp;"["&amp;N$95&amp; "]"),'Country performance'!$A62)</f>
        <v>#REF!</v>
      </c>
      <c r="O117" s="41" t="e" cm="1">
        <f t="array" aca="1" ref="O117" ca="1">O$96*INDEX(INDIRECT("country"&amp;"["&amp;O$95&amp; "]"),'Country performance'!$A62)</f>
        <v>#REF!</v>
      </c>
      <c r="P117" s="41" t="e" cm="1">
        <f t="array" aca="1" ref="P117" ca="1">P$96*INDEX(INDIRECT("country"&amp;"["&amp;P$95&amp; "]"),'Country performance'!$A62)</f>
        <v>#REF!</v>
      </c>
      <c r="Q117" s="41" t="e" cm="1">
        <f t="array" aca="1" ref="Q117" ca="1">Q$96*INDEX(INDIRECT("country"&amp;"["&amp;Q$95&amp; "]"),'Country performance'!$A62)</f>
        <v>#REF!</v>
      </c>
      <c r="R117" t="s">
        <v>662</v>
      </c>
      <c r="S117" s="36">
        <f t="shared" ca="1" si="36"/>
        <v>1</v>
      </c>
      <c r="T117" s="43">
        <f t="shared" ca="1" si="33"/>
        <v>0</v>
      </c>
      <c r="U117">
        <f t="shared" ca="1" si="34"/>
        <v>1</v>
      </c>
      <c r="V117">
        <f t="shared" ca="1" si="34"/>
        <v>0</v>
      </c>
      <c r="W117">
        <f t="shared" ca="1" si="34"/>
        <v>0</v>
      </c>
      <c r="X117">
        <f t="shared" ca="1" si="34"/>
        <v>0</v>
      </c>
      <c r="Y117">
        <f t="shared" ca="1" si="34"/>
        <v>0</v>
      </c>
      <c r="Z117">
        <f t="shared" ca="1" si="34"/>
        <v>0</v>
      </c>
      <c r="AA117">
        <f t="shared" ca="1" si="34"/>
        <v>0</v>
      </c>
      <c r="AB117">
        <f t="shared" ca="1" si="34"/>
        <v>0</v>
      </c>
      <c r="AC117">
        <f t="shared" ca="1" si="34"/>
        <v>0</v>
      </c>
      <c r="AD117">
        <f t="shared" ca="1" si="34"/>
        <v>0</v>
      </c>
      <c r="AE117">
        <f t="shared" ca="1" si="34"/>
        <v>0</v>
      </c>
      <c r="AF117">
        <f t="shared" ca="1" si="34"/>
        <v>0</v>
      </c>
      <c r="AG117">
        <f t="shared" ca="1" si="34"/>
        <v>0</v>
      </c>
      <c r="AI117" s="40"/>
    </row>
    <row r="118" spans="1:35">
      <c r="A118" s="41">
        <f t="shared" ca="1" si="37"/>
        <v>0</v>
      </c>
      <c r="B118" s="42"/>
      <c r="C118" s="71">
        <f t="shared" ca="1" si="27"/>
        <v>0</v>
      </c>
      <c r="D118" s="30" t="str">
        <f>'Country performance'!B22</f>
        <v>Economic Vulnerability Index - Share of population living in low elevated coastal zones (2024)</v>
      </c>
      <c r="E118" s="41" t="e" cm="1">
        <f t="array" aca="1" ref="E118" ca="1">E$96*INDEX(INDIRECT("country"&amp;"["&amp;E$95&amp; "]"),'Country performance'!$A64)</f>
        <v>#VALUE!</v>
      </c>
      <c r="F118" s="41" t="e" cm="1">
        <f t="array" aca="1" ref="F118" ca="1">F$96*INDEX(INDIRECT("country"&amp;"["&amp;F$95&amp; "]"),'Country performance'!$A63)</f>
        <v>#REF!</v>
      </c>
      <c r="G118" s="41" t="e" cm="1">
        <f t="array" aca="1" ref="G118" ca="1">G$96*INDEX(INDIRECT("country"&amp;"["&amp;G$95&amp; "]"),'Country performance'!$A63)</f>
        <v>#REF!</v>
      </c>
      <c r="H118" s="41" t="e" cm="1">
        <f t="array" aca="1" ref="H118" ca="1">H$96*INDEX(INDIRECT("country"&amp;"["&amp;H$95&amp; "]"),'Country performance'!$A63)</f>
        <v>#REF!</v>
      </c>
      <c r="I118" s="41" t="e" cm="1">
        <f t="array" aca="1" ref="I118" ca="1">I$96*INDEX(INDIRECT("country"&amp;"["&amp;I$95&amp; "]"),'Country performance'!$A63)</f>
        <v>#REF!</v>
      </c>
      <c r="J118" s="41" t="e" cm="1">
        <f t="array" aca="1" ref="J118" ca="1">J$96*INDEX(INDIRECT("country"&amp;"["&amp;J$95&amp; "]"),'Country performance'!$A63)</f>
        <v>#REF!</v>
      </c>
      <c r="K118" s="41" t="e" cm="1">
        <f t="array" aca="1" ref="K118" ca="1">K$96*INDEX(INDIRECT("country"&amp;"["&amp;K$95&amp; "]"),'Country performance'!$A63)</f>
        <v>#REF!</v>
      </c>
      <c r="L118" s="41" t="e" cm="1">
        <f t="array" aca="1" ref="L118" ca="1">L$96*INDEX(INDIRECT("country"&amp;"["&amp;L$95&amp; "]"),'Country performance'!$A63)</f>
        <v>#REF!</v>
      </c>
      <c r="M118" s="41" t="e" cm="1">
        <f t="array" aca="1" ref="M118" ca="1">M$96*INDEX(INDIRECT("country"&amp;"["&amp;M$95&amp; "]"),'Country performance'!$A63)</f>
        <v>#REF!</v>
      </c>
      <c r="N118" s="41" t="e" cm="1">
        <f t="array" aca="1" ref="N118" ca="1">N$96*INDEX(INDIRECT("country"&amp;"["&amp;N$95&amp; "]"),'Country performance'!$A63)</f>
        <v>#REF!</v>
      </c>
      <c r="O118" s="41" t="e" cm="1">
        <f t="array" aca="1" ref="O118" ca="1">O$96*INDEX(INDIRECT("country"&amp;"["&amp;O$95&amp; "]"),'Country performance'!$A63)</f>
        <v>#REF!</v>
      </c>
      <c r="P118" s="41" t="e" cm="1">
        <f t="array" aca="1" ref="P118" ca="1">P$96*INDEX(INDIRECT("country"&amp;"["&amp;P$95&amp; "]"),'Country performance'!$A63)</f>
        <v>#REF!</v>
      </c>
      <c r="Q118" s="41" t="e" cm="1">
        <f t="array" aca="1" ref="Q118" ca="1">Q$96*INDEX(INDIRECT("country"&amp;"["&amp;Q$95&amp; "]"),'Country performance'!$A63)</f>
        <v>#REF!</v>
      </c>
      <c r="R118" t="s">
        <v>662</v>
      </c>
      <c r="S118" s="36">
        <f t="shared" ca="1" si="36"/>
        <v>1</v>
      </c>
      <c r="T118" s="43">
        <f t="shared" ca="1" si="33"/>
        <v>0</v>
      </c>
      <c r="U118">
        <f t="shared" ca="1" si="34"/>
        <v>1</v>
      </c>
      <c r="V118">
        <f t="shared" ca="1" si="34"/>
        <v>0</v>
      </c>
      <c r="W118">
        <f t="shared" ca="1" si="34"/>
        <v>0</v>
      </c>
      <c r="X118">
        <f t="shared" ca="1" si="34"/>
        <v>0</v>
      </c>
      <c r="Y118">
        <f t="shared" ca="1" si="34"/>
        <v>0</v>
      </c>
      <c r="Z118">
        <f t="shared" ca="1" si="34"/>
        <v>0</v>
      </c>
      <c r="AA118">
        <f t="shared" ca="1" si="34"/>
        <v>0</v>
      </c>
      <c r="AB118">
        <f t="shared" ca="1" si="34"/>
        <v>0</v>
      </c>
      <c r="AC118">
        <f t="shared" ca="1" si="34"/>
        <v>0</v>
      </c>
      <c r="AD118">
        <f t="shared" ca="1" si="34"/>
        <v>0</v>
      </c>
      <c r="AE118">
        <f t="shared" ca="1" si="34"/>
        <v>0</v>
      </c>
      <c r="AF118">
        <f t="shared" ca="1" si="34"/>
        <v>0</v>
      </c>
      <c r="AG118">
        <f t="shared" ca="1" si="34"/>
        <v>0</v>
      </c>
      <c r="AI118" s="40"/>
    </row>
    <row r="119" spans="1:35">
      <c r="A119" s="41">
        <f t="shared" ca="1" si="37"/>
        <v>0</v>
      </c>
      <c r="B119" s="42"/>
      <c r="C119" s="71">
        <f t="shared" ca="1" si="27"/>
        <v>0</v>
      </c>
      <c r="D119" s="30" t="str">
        <f>'Country performance'!B23</f>
        <v xml:space="preserve">Economic Vulnerability Index - Share of population living in drylands (2024) 	</v>
      </c>
      <c r="E119" s="41" t="e" cm="1">
        <f t="array" aca="1" ref="E119" ca="1">E$96*INDEX(INDIRECT("country"&amp;"["&amp;E$95&amp; "]"),'Country performance'!$A65)</f>
        <v>#VALUE!</v>
      </c>
      <c r="F119" s="41" t="e" cm="1">
        <f t="array" aca="1" ref="F119" ca="1">F$96*INDEX(INDIRECT("country"&amp;"["&amp;F$95&amp; "]"),'Country performance'!$A64)</f>
        <v>#REF!</v>
      </c>
      <c r="G119" s="41" t="e" cm="1">
        <f t="array" aca="1" ref="G119" ca="1">G$96*INDEX(INDIRECT("country"&amp;"["&amp;G$95&amp; "]"),'Country performance'!$A64)</f>
        <v>#REF!</v>
      </c>
      <c r="H119" s="41" t="e" cm="1">
        <f t="array" aca="1" ref="H119" ca="1">H$96*INDEX(INDIRECT("country"&amp;"["&amp;H$95&amp; "]"),'Country performance'!$A64)</f>
        <v>#REF!</v>
      </c>
      <c r="I119" s="41" t="e" cm="1">
        <f t="array" aca="1" ref="I119" ca="1">I$96*INDEX(INDIRECT("country"&amp;"["&amp;I$95&amp; "]"),'Country performance'!$A64)</f>
        <v>#REF!</v>
      </c>
      <c r="J119" s="41" t="e" cm="1">
        <f t="array" aca="1" ref="J119" ca="1">J$96*INDEX(INDIRECT("country"&amp;"["&amp;J$95&amp; "]"),'Country performance'!$A64)</f>
        <v>#REF!</v>
      </c>
      <c r="K119" s="41" t="e" cm="1">
        <f t="array" aca="1" ref="K119" ca="1">K$96*INDEX(INDIRECT("country"&amp;"["&amp;K$95&amp; "]"),'Country performance'!$A64)</f>
        <v>#REF!</v>
      </c>
      <c r="L119" s="41" t="e" cm="1">
        <f t="array" aca="1" ref="L119" ca="1">L$96*INDEX(INDIRECT("country"&amp;"["&amp;L$95&amp; "]"),'Country performance'!$A64)</f>
        <v>#REF!</v>
      </c>
      <c r="M119" s="41" t="e" cm="1">
        <f t="array" aca="1" ref="M119" ca="1">M$96*INDEX(INDIRECT("country"&amp;"["&amp;M$95&amp; "]"),'Country performance'!$A64)</f>
        <v>#REF!</v>
      </c>
      <c r="N119" s="41" t="e" cm="1">
        <f t="array" aca="1" ref="N119" ca="1">N$96*INDEX(INDIRECT("country"&amp;"["&amp;N$95&amp; "]"),'Country performance'!$A64)</f>
        <v>#REF!</v>
      </c>
      <c r="O119" s="41" t="e" cm="1">
        <f t="array" aca="1" ref="O119" ca="1">O$96*INDEX(INDIRECT("country"&amp;"["&amp;O$95&amp; "]"),'Country performance'!$A64)</f>
        <v>#REF!</v>
      </c>
      <c r="P119" s="41" t="e" cm="1">
        <f t="array" aca="1" ref="P119" ca="1">P$96*INDEX(INDIRECT("country"&amp;"["&amp;P$95&amp; "]"),'Country performance'!$A64)</f>
        <v>#REF!</v>
      </c>
      <c r="Q119" s="41" t="e" cm="1">
        <f t="array" aca="1" ref="Q119" ca="1">Q$96*INDEX(INDIRECT("country"&amp;"["&amp;Q$95&amp; "]"),'Country performance'!$A64)</f>
        <v>#REF!</v>
      </c>
      <c r="R119" t="s">
        <v>662</v>
      </c>
      <c r="S119" s="36">
        <f t="shared" ca="1" si="36"/>
        <v>1</v>
      </c>
      <c r="T119" s="43">
        <f t="shared" ca="1" si="33"/>
        <v>0</v>
      </c>
      <c r="U119">
        <f t="shared" ca="1" si="34"/>
        <v>1</v>
      </c>
      <c r="V119">
        <f t="shared" ca="1" si="34"/>
        <v>0</v>
      </c>
      <c r="W119">
        <f t="shared" ca="1" si="34"/>
        <v>0</v>
      </c>
      <c r="X119">
        <f t="shared" ca="1" si="34"/>
        <v>0</v>
      </c>
      <c r="Y119">
        <f t="shared" ca="1" si="34"/>
        <v>0</v>
      </c>
      <c r="Z119">
        <f t="shared" ca="1" si="34"/>
        <v>0</v>
      </c>
      <c r="AA119">
        <f t="shared" ca="1" si="34"/>
        <v>0</v>
      </c>
      <c r="AB119">
        <f t="shared" ca="1" si="34"/>
        <v>0</v>
      </c>
      <c r="AC119">
        <f t="shared" ca="1" si="34"/>
        <v>0</v>
      </c>
      <c r="AD119">
        <f t="shared" ca="1" si="34"/>
        <v>0</v>
      </c>
      <c r="AE119">
        <f t="shared" ca="1" si="34"/>
        <v>0</v>
      </c>
      <c r="AF119">
        <f t="shared" ca="1" si="34"/>
        <v>0</v>
      </c>
      <c r="AG119">
        <f t="shared" ca="1" si="34"/>
        <v>0</v>
      </c>
      <c r="AI119" s="40"/>
    </row>
    <row r="120" spans="1:35">
      <c r="A120" s="41">
        <f t="shared" ca="1" si="37"/>
        <v>0</v>
      </c>
      <c r="B120" s="42"/>
      <c r="C120" s="71">
        <f t="shared" ca="1" si="27"/>
        <v>0</v>
      </c>
      <c r="D120" s="30" t="str">
        <f>'Country performance'!B24</f>
        <v>Economic Vulnerability Index - Agricultural instability (2024)</v>
      </c>
      <c r="E120" s="41" t="e" cm="1">
        <f t="array" aca="1" ref="E120" ca="1">E$96*INDEX(INDIRECT("country"&amp;"["&amp;E$95&amp; "]"),'Country performance'!$A66)</f>
        <v>#VALUE!</v>
      </c>
      <c r="F120" s="41" t="e" cm="1">
        <f t="array" aca="1" ref="F120" ca="1">F$96*INDEX(INDIRECT("country"&amp;"["&amp;F$95&amp; "]"),'Country performance'!$A65)</f>
        <v>#REF!</v>
      </c>
      <c r="G120" s="41" t="e" cm="1">
        <f t="array" aca="1" ref="G120" ca="1">G$96*INDEX(INDIRECT("country"&amp;"["&amp;G$95&amp; "]"),'Country performance'!$A65)</f>
        <v>#REF!</v>
      </c>
      <c r="H120" s="41" t="e" cm="1">
        <f t="array" aca="1" ref="H120" ca="1">H$96*INDEX(INDIRECT("country"&amp;"["&amp;H$95&amp; "]"),'Country performance'!$A65)</f>
        <v>#REF!</v>
      </c>
      <c r="I120" s="41" t="e" cm="1">
        <f t="array" aca="1" ref="I120" ca="1">I$96*INDEX(INDIRECT("country"&amp;"["&amp;I$95&amp; "]"),'Country performance'!$A65)</f>
        <v>#REF!</v>
      </c>
      <c r="J120" s="41" t="e" cm="1">
        <f t="array" aca="1" ref="J120" ca="1">J$96*INDEX(INDIRECT("country"&amp;"["&amp;J$95&amp; "]"),'Country performance'!$A65)</f>
        <v>#REF!</v>
      </c>
      <c r="K120" s="41" t="e" cm="1">
        <f t="array" aca="1" ref="K120" ca="1">K$96*INDEX(INDIRECT("country"&amp;"["&amp;K$95&amp; "]"),'Country performance'!$A65)</f>
        <v>#REF!</v>
      </c>
      <c r="L120" s="41" t="e" cm="1">
        <f t="array" aca="1" ref="L120" ca="1">L$96*INDEX(INDIRECT("country"&amp;"["&amp;L$95&amp; "]"),'Country performance'!$A65)</f>
        <v>#REF!</v>
      </c>
      <c r="M120" s="41" t="e" cm="1">
        <f t="array" aca="1" ref="M120" ca="1">M$96*INDEX(INDIRECT("country"&amp;"["&amp;M$95&amp; "]"),'Country performance'!$A65)</f>
        <v>#REF!</v>
      </c>
      <c r="N120" s="41" t="e" cm="1">
        <f t="array" aca="1" ref="N120" ca="1">N$96*INDEX(INDIRECT("country"&amp;"["&amp;N$95&amp; "]"),'Country performance'!$A65)</f>
        <v>#REF!</v>
      </c>
      <c r="O120" s="41" t="e" cm="1">
        <f t="array" aca="1" ref="O120" ca="1">O$96*INDEX(INDIRECT("country"&amp;"["&amp;O$95&amp; "]"),'Country performance'!$A65)</f>
        <v>#REF!</v>
      </c>
      <c r="P120" s="41" t="e" cm="1">
        <f t="array" aca="1" ref="P120" ca="1">P$96*INDEX(INDIRECT("country"&amp;"["&amp;P$95&amp; "]"),'Country performance'!$A65)</f>
        <v>#REF!</v>
      </c>
      <c r="Q120" s="41" t="e" cm="1">
        <f t="array" aca="1" ref="Q120" ca="1">Q$96*INDEX(INDIRECT("country"&amp;"["&amp;Q$95&amp; "]"),'Country performance'!$A65)</f>
        <v>#REF!</v>
      </c>
      <c r="R120" t="s">
        <v>662</v>
      </c>
      <c r="S120" s="36">
        <f t="shared" ca="1" si="36"/>
        <v>1</v>
      </c>
      <c r="T120" s="43">
        <f t="shared" ca="1" si="33"/>
        <v>0</v>
      </c>
      <c r="U120">
        <f t="shared" ca="1" si="34"/>
        <v>1</v>
      </c>
      <c r="V120">
        <f t="shared" ca="1" si="34"/>
        <v>0</v>
      </c>
      <c r="W120">
        <f t="shared" ca="1" si="34"/>
        <v>0</v>
      </c>
      <c r="X120">
        <f t="shared" ca="1" si="34"/>
        <v>0</v>
      </c>
      <c r="Y120">
        <f t="shared" ca="1" si="34"/>
        <v>0</v>
      </c>
      <c r="Z120">
        <f t="shared" ca="1" si="34"/>
        <v>0</v>
      </c>
      <c r="AA120">
        <f t="shared" ca="1" si="34"/>
        <v>0</v>
      </c>
      <c r="AB120">
        <f t="shared" ca="1" si="34"/>
        <v>0</v>
      </c>
      <c r="AC120">
        <f t="shared" ca="1" si="34"/>
        <v>0</v>
      </c>
      <c r="AD120">
        <f t="shared" ca="1" si="34"/>
        <v>0</v>
      </c>
      <c r="AE120">
        <f t="shared" ca="1" si="34"/>
        <v>0</v>
      </c>
      <c r="AF120">
        <f t="shared" ca="1" si="34"/>
        <v>0</v>
      </c>
      <c r="AG120">
        <f t="shared" ca="1" si="34"/>
        <v>0</v>
      </c>
      <c r="AI120" s="40"/>
    </row>
    <row r="121" spans="1:35">
      <c r="A121" s="41">
        <f t="shared" ca="1" si="37"/>
        <v>0</v>
      </c>
      <c r="B121" s="42"/>
      <c r="C121" s="71">
        <f t="shared" ca="1" si="27"/>
        <v>0</v>
      </c>
      <c r="D121" s="30" t="str">
        <f>'Country performance'!B25</f>
        <v>Economic Vulnerability Index -  Victims of disasters (%) (2024)</v>
      </c>
      <c r="E121" s="41" t="e" cm="1">
        <f t="array" aca="1" ref="E121" ca="1">E$96*INDEX(INDIRECT("country"&amp;"["&amp;E$95&amp; "]"),'Country performance'!$A67)</f>
        <v>#VALUE!</v>
      </c>
      <c r="F121" s="41" t="e" cm="1">
        <f t="array" aca="1" ref="F121" ca="1">F$96*INDEX(INDIRECT("country"&amp;"["&amp;F$95&amp; "]"),'Country performance'!$A66)</f>
        <v>#REF!</v>
      </c>
      <c r="G121" s="41" t="e" cm="1">
        <f t="array" aca="1" ref="G121" ca="1">G$96*INDEX(INDIRECT("country"&amp;"["&amp;G$95&amp; "]"),'Country performance'!$A66)</f>
        <v>#REF!</v>
      </c>
      <c r="H121" s="41" t="e" cm="1">
        <f t="array" aca="1" ref="H121" ca="1">H$96*INDEX(INDIRECT("country"&amp;"["&amp;H$95&amp; "]"),'Country performance'!$A66)</f>
        <v>#REF!</v>
      </c>
      <c r="I121" s="41" t="e" cm="1">
        <f t="array" aca="1" ref="I121" ca="1">I$96*INDEX(INDIRECT("country"&amp;"["&amp;I$95&amp; "]"),'Country performance'!$A66)</f>
        <v>#REF!</v>
      </c>
      <c r="J121" s="41" t="e" cm="1">
        <f t="array" aca="1" ref="J121" ca="1">J$96*INDEX(INDIRECT("country"&amp;"["&amp;J$95&amp; "]"),'Country performance'!$A66)</f>
        <v>#REF!</v>
      </c>
      <c r="K121" s="41" t="e" cm="1">
        <f t="array" aca="1" ref="K121" ca="1">K$96*INDEX(INDIRECT("country"&amp;"["&amp;K$95&amp; "]"),'Country performance'!$A66)</f>
        <v>#REF!</v>
      </c>
      <c r="L121" s="41" t="e" cm="1">
        <f t="array" aca="1" ref="L121" ca="1">L$96*INDEX(INDIRECT("country"&amp;"["&amp;L$95&amp; "]"),'Country performance'!$A66)</f>
        <v>#REF!</v>
      </c>
      <c r="M121" s="41" t="e" cm="1">
        <f t="array" aca="1" ref="M121" ca="1">M$96*INDEX(INDIRECT("country"&amp;"["&amp;M$95&amp; "]"),'Country performance'!$A66)</f>
        <v>#REF!</v>
      </c>
      <c r="N121" s="41" t="e" cm="1">
        <f t="array" aca="1" ref="N121" ca="1">N$96*INDEX(INDIRECT("country"&amp;"["&amp;N$95&amp; "]"),'Country performance'!$A66)</f>
        <v>#REF!</v>
      </c>
      <c r="O121" s="41" t="e" cm="1">
        <f t="array" aca="1" ref="O121" ca="1">O$96*INDEX(INDIRECT("country"&amp;"["&amp;O$95&amp; "]"),'Country performance'!$A66)</f>
        <v>#REF!</v>
      </c>
      <c r="P121" s="41" t="e" cm="1">
        <f t="array" aca="1" ref="P121" ca="1">P$96*INDEX(INDIRECT("country"&amp;"["&amp;P$95&amp; "]"),'Country performance'!$A66)</f>
        <v>#REF!</v>
      </c>
      <c r="Q121" s="41" t="e" cm="1">
        <f t="array" aca="1" ref="Q121" ca="1">Q$96*INDEX(INDIRECT("country"&amp;"["&amp;Q$95&amp; "]"),'Country performance'!$A66)</f>
        <v>#REF!</v>
      </c>
      <c r="R121" t="s">
        <v>662</v>
      </c>
      <c r="S121" s="36">
        <f t="shared" ca="1" si="36"/>
        <v>1</v>
      </c>
      <c r="T121" s="43">
        <f t="shared" ca="1" si="33"/>
        <v>0</v>
      </c>
      <c r="U121">
        <f t="shared" ca="1" si="34"/>
        <v>1</v>
      </c>
      <c r="V121">
        <f t="shared" ca="1" si="34"/>
        <v>0</v>
      </c>
      <c r="W121">
        <f t="shared" ca="1" si="34"/>
        <v>0</v>
      </c>
      <c r="X121">
        <f t="shared" ca="1" si="34"/>
        <v>0</v>
      </c>
      <c r="Y121">
        <f t="shared" ca="1" si="34"/>
        <v>0</v>
      </c>
      <c r="Z121">
        <f t="shared" ca="1" si="34"/>
        <v>0</v>
      </c>
      <c r="AA121">
        <f t="shared" ca="1" si="34"/>
        <v>0</v>
      </c>
      <c r="AB121">
        <f t="shared" ca="1" si="34"/>
        <v>0</v>
      </c>
      <c r="AC121">
        <f t="shared" ca="1" si="34"/>
        <v>0</v>
      </c>
      <c r="AD121">
        <f t="shared" ca="1" si="34"/>
        <v>0</v>
      </c>
      <c r="AE121">
        <f t="shared" ca="1" si="34"/>
        <v>0</v>
      </c>
      <c r="AF121">
        <f t="shared" ca="1" si="34"/>
        <v>0</v>
      </c>
      <c r="AG121">
        <f t="shared" ca="1" si="34"/>
        <v>0</v>
      </c>
      <c r="AI121" s="40"/>
    </row>
    <row r="122" spans="1:35">
      <c r="A122" s="41">
        <f ca="1">_xlfn.AGGREGATE(9,6,E122:Q122)</f>
        <v>94.862867475279003</v>
      </c>
      <c r="B122" s="42"/>
      <c r="C122" s="71">
        <f t="shared" ca="1" si="27"/>
        <v>1</v>
      </c>
      <c r="D122" s="30" t="str">
        <f>'Country performance'!B26</f>
        <v>Water Depletion Index (WDI) (2018)</v>
      </c>
      <c r="E122" s="41" cm="1">
        <f t="array" aca="1" ref="E122" ca="1">E$96*INDEX(INDIRECT("country"&amp;"["&amp;E$95&amp; "]"),'Country performance'!$A68)</f>
        <v>94.862867475279003</v>
      </c>
      <c r="F122" s="41" t="e" cm="1">
        <f t="array" aca="1" ref="F122" ca="1">F$96*INDEX(INDIRECT("country"&amp;"["&amp;F$95&amp; "]"),'Country performance'!$A67)</f>
        <v>#REF!</v>
      </c>
      <c r="G122" s="41" t="e" cm="1">
        <f t="array" aca="1" ref="G122" ca="1">G$96*INDEX(INDIRECT("country"&amp;"["&amp;G$95&amp; "]"),'Country performance'!$A67)</f>
        <v>#REF!</v>
      </c>
      <c r="H122" s="41" t="e" cm="1">
        <f t="array" aca="1" ref="H122" ca="1">H$96*INDEX(INDIRECT("country"&amp;"["&amp;H$95&amp; "]"),'Country performance'!$A67)</f>
        <v>#REF!</v>
      </c>
      <c r="I122" s="41" t="e" cm="1">
        <f t="array" aca="1" ref="I122" ca="1">I$96*INDEX(INDIRECT("country"&amp;"["&amp;I$95&amp; "]"),'Country performance'!$A67)</f>
        <v>#REF!</v>
      </c>
      <c r="J122" s="41" t="e" cm="1">
        <f t="array" aca="1" ref="J122" ca="1">J$96*INDEX(INDIRECT("country"&amp;"["&amp;J$95&amp; "]"),'Country performance'!$A67)</f>
        <v>#REF!</v>
      </c>
      <c r="K122" s="41" t="e" cm="1">
        <f t="array" aca="1" ref="K122" ca="1">K$96*INDEX(INDIRECT("country"&amp;"["&amp;K$95&amp; "]"),'Country performance'!$A67)</f>
        <v>#REF!</v>
      </c>
      <c r="L122" s="41" t="e" cm="1">
        <f t="array" aca="1" ref="L122" ca="1">L$96*INDEX(INDIRECT("country"&amp;"["&amp;L$95&amp; "]"),'Country performance'!$A67)</f>
        <v>#REF!</v>
      </c>
      <c r="M122" s="41" t="e" cm="1">
        <f t="array" aca="1" ref="M122" ca="1">M$96*INDEX(INDIRECT("country"&amp;"["&amp;M$95&amp; "]"),'Country performance'!$A67)</f>
        <v>#REF!</v>
      </c>
      <c r="N122" s="41" t="e" cm="1">
        <f t="array" aca="1" ref="N122" ca="1">N$96*INDEX(INDIRECT("country"&amp;"["&amp;N$95&amp; "]"),'Country performance'!$A67)</f>
        <v>#REF!</v>
      </c>
      <c r="O122" s="41" t="e" cm="1">
        <f t="array" aca="1" ref="O122" ca="1">O$96*INDEX(INDIRECT("country"&amp;"["&amp;O$95&amp; "]"),'Country performance'!$A67)</f>
        <v>#REF!</v>
      </c>
      <c r="P122" s="41" t="e" cm="1">
        <f t="array" aca="1" ref="P122" ca="1">P$96*INDEX(INDIRECT("country"&amp;"["&amp;P$95&amp; "]"),'Country performance'!$A67)</f>
        <v>#REF!</v>
      </c>
      <c r="Q122" s="41" t="e" cm="1">
        <f t="array" aca="1" ref="Q122" ca="1">Q$96*INDEX(INDIRECT("country"&amp;"["&amp;Q$95&amp; "]"),'Country performance'!$A67)</f>
        <v>#REF!</v>
      </c>
      <c r="R122" t="s">
        <v>662</v>
      </c>
      <c r="S122" s="36">
        <f t="shared" ca="1" si="36"/>
        <v>0</v>
      </c>
      <c r="T122" s="43">
        <f t="shared" ca="1" si="33"/>
        <v>1</v>
      </c>
      <c r="U122">
        <f t="shared" ca="1" si="34"/>
        <v>0</v>
      </c>
      <c r="V122">
        <f t="shared" ca="1" si="34"/>
        <v>0</v>
      </c>
      <c r="W122">
        <f t="shared" ca="1" si="34"/>
        <v>0</v>
      </c>
      <c r="X122">
        <f t="shared" ca="1" si="34"/>
        <v>0</v>
      </c>
      <c r="Y122">
        <f t="shared" ca="1" si="34"/>
        <v>0</v>
      </c>
      <c r="Z122">
        <f t="shared" ca="1" si="34"/>
        <v>0</v>
      </c>
      <c r="AA122">
        <f t="shared" ca="1" si="34"/>
        <v>0</v>
      </c>
      <c r="AB122">
        <f t="shared" ca="1" si="34"/>
        <v>0</v>
      </c>
      <c r="AC122">
        <f t="shared" ca="1" si="34"/>
        <v>0</v>
      </c>
      <c r="AD122">
        <f t="shared" ca="1" si="34"/>
        <v>0</v>
      </c>
      <c r="AE122">
        <f t="shared" ca="1" si="34"/>
        <v>0</v>
      </c>
      <c r="AF122">
        <f t="shared" ca="1" si="34"/>
        <v>0</v>
      </c>
      <c r="AG122">
        <f t="shared" ca="1" si="34"/>
        <v>0</v>
      </c>
      <c r="AI122" s="40"/>
    </row>
    <row r="123" spans="1:35">
      <c r="A123" s="41">
        <f t="shared" ref="A123:A137" ca="1" si="38">_xlfn.AGGREGATE(9,6,E123:Q123)</f>
        <v>32.700000000000003</v>
      </c>
      <c r="B123" s="42"/>
      <c r="C123" s="71">
        <f t="shared" ca="1" si="27"/>
        <v>1</v>
      </c>
      <c r="D123" s="30" t="str">
        <f>'Country performance'!B27</f>
        <v>EPI Species Habitat Index (2024)</v>
      </c>
      <c r="E123" s="41" cm="1">
        <f t="array" aca="1" ref="E123" ca="1">E$96*INDEX(INDIRECT("country"&amp;"["&amp;E$95&amp; "]"),'Country performance'!$A69)</f>
        <v>32.700000000000003</v>
      </c>
      <c r="F123" s="41" t="e" cm="1">
        <f t="array" aca="1" ref="F123" ca="1">F$96*INDEX(INDIRECT("country"&amp;"["&amp;F$95&amp; "]"),'Country performance'!$A68)</f>
        <v>#REF!</v>
      </c>
      <c r="G123" s="41" t="e" cm="1">
        <f t="array" aca="1" ref="G123" ca="1">G$96*INDEX(INDIRECT("country"&amp;"["&amp;G$95&amp; "]"),'Country performance'!$A68)</f>
        <v>#REF!</v>
      </c>
      <c r="H123" s="41" t="e" cm="1">
        <f t="array" aca="1" ref="H123" ca="1">H$96*INDEX(INDIRECT("country"&amp;"["&amp;H$95&amp; "]"),'Country performance'!$A68)</f>
        <v>#REF!</v>
      </c>
      <c r="I123" s="41" t="e" cm="1">
        <f t="array" aca="1" ref="I123" ca="1">I$96*INDEX(INDIRECT("country"&amp;"["&amp;I$95&amp; "]"),'Country performance'!$A68)</f>
        <v>#REF!</v>
      </c>
      <c r="J123" s="41" t="e" cm="1">
        <f t="array" aca="1" ref="J123" ca="1">J$96*INDEX(INDIRECT("country"&amp;"["&amp;J$95&amp; "]"),'Country performance'!$A68)</f>
        <v>#REF!</v>
      </c>
      <c r="K123" s="41" t="e" cm="1">
        <f t="array" aca="1" ref="K123" ca="1">K$96*INDEX(INDIRECT("country"&amp;"["&amp;K$95&amp; "]"),'Country performance'!$A68)</f>
        <v>#REF!</v>
      </c>
      <c r="L123" s="41" t="e" cm="1">
        <f t="array" aca="1" ref="L123" ca="1">L$96*INDEX(INDIRECT("country"&amp;"["&amp;L$95&amp; "]"),'Country performance'!$A68)</f>
        <v>#REF!</v>
      </c>
      <c r="M123" s="41" t="e" cm="1">
        <f t="array" aca="1" ref="M123" ca="1">M$96*INDEX(INDIRECT("country"&amp;"["&amp;M$95&amp; "]"),'Country performance'!$A68)</f>
        <v>#REF!</v>
      </c>
      <c r="N123" s="41" t="e" cm="1">
        <f t="array" aca="1" ref="N123" ca="1">N$96*INDEX(INDIRECT("country"&amp;"["&amp;N$95&amp; "]"),'Country performance'!$A68)</f>
        <v>#REF!</v>
      </c>
      <c r="O123" s="41" t="e" cm="1">
        <f t="array" aca="1" ref="O123" ca="1">O$96*INDEX(INDIRECT("country"&amp;"["&amp;O$95&amp; "]"),'Country performance'!$A68)</f>
        <v>#REF!</v>
      </c>
      <c r="P123" s="41" t="e" cm="1">
        <f t="array" aca="1" ref="P123" ca="1">P$96*INDEX(INDIRECT("country"&amp;"["&amp;P$95&amp; "]"),'Country performance'!$A68)</f>
        <v>#REF!</v>
      </c>
      <c r="Q123" s="41" t="e" cm="1">
        <f t="array" aca="1" ref="Q123" ca="1">Q$96*INDEX(INDIRECT("country"&amp;"["&amp;Q$95&amp; "]"),'Country performance'!$A68)</f>
        <v>#REF!</v>
      </c>
      <c r="R123" t="s">
        <v>662</v>
      </c>
      <c r="S123" s="36">
        <f t="shared" ca="1" si="36"/>
        <v>0</v>
      </c>
      <c r="T123" s="43">
        <f t="shared" ca="1" si="33"/>
        <v>1</v>
      </c>
      <c r="U123">
        <f t="shared" ref="U123:AG137" ca="1" si="39">IFERROR((E123/E123-1),E$96)</f>
        <v>0</v>
      </c>
      <c r="V123">
        <f t="shared" ca="1" si="39"/>
        <v>0</v>
      </c>
      <c r="W123">
        <f t="shared" ca="1" si="39"/>
        <v>0</v>
      </c>
      <c r="X123">
        <f t="shared" ca="1" si="39"/>
        <v>0</v>
      </c>
      <c r="Y123">
        <f t="shared" ca="1" si="39"/>
        <v>0</v>
      </c>
      <c r="Z123">
        <f t="shared" ca="1" si="39"/>
        <v>0</v>
      </c>
      <c r="AA123">
        <f t="shared" ca="1" si="39"/>
        <v>0</v>
      </c>
      <c r="AB123">
        <f t="shared" ca="1" si="39"/>
        <v>0</v>
      </c>
      <c r="AC123">
        <f t="shared" ca="1" si="39"/>
        <v>0</v>
      </c>
      <c r="AD123">
        <f t="shared" ca="1" si="39"/>
        <v>0</v>
      </c>
      <c r="AE123">
        <f t="shared" ca="1" si="39"/>
        <v>0</v>
      </c>
      <c r="AF123">
        <f t="shared" ca="1" si="39"/>
        <v>0</v>
      </c>
      <c r="AG123">
        <f t="shared" ca="1" si="39"/>
        <v>0</v>
      </c>
      <c r="AI123" s="40"/>
    </row>
    <row r="124" spans="1:35">
      <c r="A124" s="41">
        <f t="shared" ca="1" si="38"/>
        <v>40.5</v>
      </c>
      <c r="B124" s="42"/>
      <c r="C124" s="71">
        <f t="shared" ca="1" si="27"/>
        <v>1</v>
      </c>
      <c r="D124" s="30" t="str">
        <f>'Country performance'!B28</f>
        <v>EPI Protected Area Representativeness Index (2024)</v>
      </c>
      <c r="E124" s="41" cm="1">
        <f t="array" aca="1" ref="E124" ca="1">E$96*INDEX(INDIRECT("country"&amp;"["&amp;E$95&amp; "]"),'Country performance'!$A70)</f>
        <v>40.5</v>
      </c>
      <c r="F124" s="41" t="e" cm="1">
        <f t="array" aca="1" ref="F124" ca="1">F$96*INDEX(INDIRECT("country"&amp;"["&amp;F$95&amp; "]"),'Country performance'!$A69)</f>
        <v>#REF!</v>
      </c>
      <c r="G124" s="41" t="e" cm="1">
        <f t="array" aca="1" ref="G124" ca="1">G$96*INDEX(INDIRECT("country"&amp;"["&amp;G$95&amp; "]"),'Country performance'!$A69)</f>
        <v>#REF!</v>
      </c>
      <c r="H124" s="41" t="e" cm="1">
        <f t="array" aca="1" ref="H124" ca="1">H$96*INDEX(INDIRECT("country"&amp;"["&amp;H$95&amp; "]"),'Country performance'!$A69)</f>
        <v>#REF!</v>
      </c>
      <c r="I124" s="41" t="e" cm="1">
        <f t="array" aca="1" ref="I124" ca="1">I$96*INDEX(INDIRECT("country"&amp;"["&amp;I$95&amp; "]"),'Country performance'!$A69)</f>
        <v>#REF!</v>
      </c>
      <c r="J124" s="41" t="e" cm="1">
        <f t="array" aca="1" ref="J124" ca="1">J$96*INDEX(INDIRECT("country"&amp;"["&amp;J$95&amp; "]"),'Country performance'!$A69)</f>
        <v>#REF!</v>
      </c>
      <c r="K124" s="41" t="e" cm="1">
        <f t="array" aca="1" ref="K124" ca="1">K$96*INDEX(INDIRECT("country"&amp;"["&amp;K$95&amp; "]"),'Country performance'!$A69)</f>
        <v>#REF!</v>
      </c>
      <c r="L124" s="41" t="e" cm="1">
        <f t="array" aca="1" ref="L124" ca="1">L$96*INDEX(INDIRECT("country"&amp;"["&amp;L$95&amp; "]"),'Country performance'!$A69)</f>
        <v>#REF!</v>
      </c>
      <c r="M124" s="41" t="e" cm="1">
        <f t="array" aca="1" ref="M124" ca="1">M$96*INDEX(INDIRECT("country"&amp;"["&amp;M$95&amp; "]"),'Country performance'!$A69)</f>
        <v>#REF!</v>
      </c>
      <c r="N124" s="41" t="e" cm="1">
        <f t="array" aca="1" ref="N124" ca="1">N$96*INDEX(INDIRECT("country"&amp;"["&amp;N$95&amp; "]"),'Country performance'!$A69)</f>
        <v>#REF!</v>
      </c>
      <c r="O124" s="41" t="e" cm="1">
        <f t="array" aca="1" ref="O124" ca="1">O$96*INDEX(INDIRECT("country"&amp;"["&amp;O$95&amp; "]"),'Country performance'!$A69)</f>
        <v>#REF!</v>
      </c>
      <c r="P124" s="41" t="e" cm="1">
        <f t="array" aca="1" ref="P124" ca="1">P$96*INDEX(INDIRECT("country"&amp;"["&amp;P$95&amp; "]"),'Country performance'!$A69)</f>
        <v>#REF!</v>
      </c>
      <c r="Q124" s="41" t="e" cm="1">
        <f t="array" aca="1" ref="Q124" ca="1">Q$96*INDEX(INDIRECT("country"&amp;"["&amp;Q$95&amp; "]"),'Country performance'!$A69)</f>
        <v>#REF!</v>
      </c>
      <c r="R124" t="s">
        <v>662</v>
      </c>
      <c r="S124" s="36">
        <f t="shared" ca="1" si="36"/>
        <v>0</v>
      </c>
      <c r="T124" s="43">
        <f t="shared" ca="1" si="33"/>
        <v>1</v>
      </c>
      <c r="U124">
        <f t="shared" ca="1" si="39"/>
        <v>0</v>
      </c>
      <c r="V124">
        <f t="shared" ca="1" si="39"/>
        <v>0</v>
      </c>
      <c r="W124">
        <f t="shared" ca="1" si="39"/>
        <v>0</v>
      </c>
      <c r="X124">
        <f t="shared" ca="1" si="39"/>
        <v>0</v>
      </c>
      <c r="Y124">
        <f t="shared" ca="1" si="39"/>
        <v>0</v>
      </c>
      <c r="Z124">
        <f t="shared" ca="1" si="39"/>
        <v>0</v>
      </c>
      <c r="AA124">
        <f t="shared" ca="1" si="39"/>
        <v>0</v>
      </c>
      <c r="AB124">
        <f t="shared" ca="1" si="39"/>
        <v>0</v>
      </c>
      <c r="AC124">
        <f t="shared" ca="1" si="39"/>
        <v>0</v>
      </c>
      <c r="AD124">
        <f t="shared" ca="1" si="39"/>
        <v>0</v>
      </c>
      <c r="AE124">
        <f t="shared" ca="1" si="39"/>
        <v>0</v>
      </c>
      <c r="AF124">
        <f t="shared" ca="1" si="39"/>
        <v>0</v>
      </c>
      <c r="AG124">
        <f t="shared" ca="1" si="39"/>
        <v>0</v>
      </c>
      <c r="AI124" s="40"/>
    </row>
    <row r="125" spans="1:35">
      <c r="A125" s="41">
        <f t="shared" ca="1" si="38"/>
        <v>52.6</v>
      </c>
      <c r="B125" s="42"/>
      <c r="C125" s="71">
        <f t="shared" ca="1" si="27"/>
        <v>1</v>
      </c>
      <c r="D125" s="30" t="str">
        <f>'Country performance'!B29</f>
        <v>EPI Marine Protected Areas (2024)</v>
      </c>
      <c r="E125" s="41" cm="1">
        <f t="array" aca="1" ref="E125" ca="1">E$96*INDEX(INDIRECT("country"&amp;"["&amp;E$95&amp; "]"),'Country performance'!$A71)</f>
        <v>52.6</v>
      </c>
      <c r="F125" s="41" t="e" cm="1">
        <f t="array" aca="1" ref="F125" ca="1">F$96*INDEX(INDIRECT("country"&amp;"["&amp;F$95&amp; "]"),'Country performance'!$A70)</f>
        <v>#REF!</v>
      </c>
      <c r="G125" s="41" t="e" cm="1">
        <f t="array" aca="1" ref="G125" ca="1">G$96*INDEX(INDIRECT("country"&amp;"["&amp;G$95&amp; "]"),'Country performance'!$A70)</f>
        <v>#REF!</v>
      </c>
      <c r="H125" s="41" t="e" cm="1">
        <f t="array" aca="1" ref="H125" ca="1">H$96*INDEX(INDIRECT("country"&amp;"["&amp;H$95&amp; "]"),'Country performance'!$A70)</f>
        <v>#REF!</v>
      </c>
      <c r="I125" s="41" t="e" cm="1">
        <f t="array" aca="1" ref="I125" ca="1">I$96*INDEX(INDIRECT("country"&amp;"["&amp;I$95&amp; "]"),'Country performance'!$A70)</f>
        <v>#REF!</v>
      </c>
      <c r="J125" s="41" t="e" cm="1">
        <f t="array" aca="1" ref="J125" ca="1">J$96*INDEX(INDIRECT("country"&amp;"["&amp;J$95&amp; "]"),'Country performance'!$A70)</f>
        <v>#REF!</v>
      </c>
      <c r="K125" s="41" t="e" cm="1">
        <f t="array" aca="1" ref="K125" ca="1">K$96*INDEX(INDIRECT("country"&amp;"["&amp;K$95&amp; "]"),'Country performance'!$A70)</f>
        <v>#REF!</v>
      </c>
      <c r="L125" s="41" t="e" cm="1">
        <f t="array" aca="1" ref="L125" ca="1">L$96*INDEX(INDIRECT("country"&amp;"["&amp;L$95&amp; "]"),'Country performance'!$A70)</f>
        <v>#REF!</v>
      </c>
      <c r="M125" s="41" t="e" cm="1">
        <f t="array" aca="1" ref="M125" ca="1">M$96*INDEX(INDIRECT("country"&amp;"["&amp;M$95&amp; "]"),'Country performance'!$A70)</f>
        <v>#REF!</v>
      </c>
      <c r="N125" s="41" t="e" cm="1">
        <f t="array" aca="1" ref="N125" ca="1">N$96*INDEX(INDIRECT("country"&amp;"["&amp;N$95&amp; "]"),'Country performance'!$A70)</f>
        <v>#REF!</v>
      </c>
      <c r="O125" s="41" t="e" cm="1">
        <f t="array" aca="1" ref="O125" ca="1">O$96*INDEX(INDIRECT("country"&amp;"["&amp;O$95&amp; "]"),'Country performance'!$A70)</f>
        <v>#REF!</v>
      </c>
      <c r="P125" s="41" t="e" cm="1">
        <f t="array" aca="1" ref="P125" ca="1">P$96*INDEX(INDIRECT("country"&amp;"["&amp;P$95&amp; "]"),'Country performance'!$A70)</f>
        <v>#REF!</v>
      </c>
      <c r="Q125" s="41" t="e" cm="1">
        <f t="array" aca="1" ref="Q125" ca="1">Q$96*INDEX(INDIRECT("country"&amp;"["&amp;Q$95&amp; "]"),'Country performance'!$A70)</f>
        <v>#REF!</v>
      </c>
      <c r="R125" t="s">
        <v>662</v>
      </c>
      <c r="S125" s="36">
        <f t="shared" ca="1" si="36"/>
        <v>0</v>
      </c>
      <c r="T125" s="43">
        <f t="shared" ca="1" si="33"/>
        <v>1</v>
      </c>
      <c r="U125">
        <f t="shared" ca="1" si="39"/>
        <v>0</v>
      </c>
      <c r="V125">
        <f t="shared" ca="1" si="39"/>
        <v>0</v>
      </c>
      <c r="W125">
        <f t="shared" ca="1" si="39"/>
        <v>0</v>
      </c>
      <c r="X125">
        <f t="shared" ca="1" si="39"/>
        <v>0</v>
      </c>
      <c r="Y125">
        <f t="shared" ca="1" si="39"/>
        <v>0</v>
      </c>
      <c r="Z125">
        <f t="shared" ca="1" si="39"/>
        <v>0</v>
      </c>
      <c r="AA125">
        <f t="shared" ca="1" si="39"/>
        <v>0</v>
      </c>
      <c r="AB125">
        <f t="shared" ca="1" si="39"/>
        <v>0</v>
      </c>
      <c r="AC125">
        <f t="shared" ca="1" si="39"/>
        <v>0</v>
      </c>
      <c r="AD125">
        <f t="shared" ca="1" si="39"/>
        <v>0</v>
      </c>
      <c r="AE125">
        <f t="shared" ca="1" si="39"/>
        <v>0</v>
      </c>
      <c r="AF125">
        <f t="shared" ca="1" si="39"/>
        <v>0</v>
      </c>
      <c r="AG125">
        <f t="shared" ca="1" si="39"/>
        <v>0</v>
      </c>
      <c r="AI125" s="40"/>
    </row>
    <row r="126" spans="1:35">
      <c r="A126" s="41">
        <f t="shared" ca="1" si="38"/>
        <v>35.700000000000003</v>
      </c>
      <c r="B126" s="42"/>
      <c r="C126" s="71">
        <f t="shared" ca="1" si="27"/>
        <v>1</v>
      </c>
      <c r="D126" s="30" t="str">
        <f>'Country performance'!B30</f>
        <v>EPI Terrestrial Protected Areas (2024)</v>
      </c>
      <c r="E126" s="41" cm="1">
        <f t="array" aca="1" ref="E126" ca="1">E$96*INDEX(INDIRECT("country"&amp;"["&amp;E$95&amp; "]"),'Country performance'!$A72)</f>
        <v>35.700000000000003</v>
      </c>
      <c r="F126" s="41" t="e" cm="1">
        <f t="array" aca="1" ref="F126" ca="1">F$96*INDEX(INDIRECT("country"&amp;"["&amp;F$95&amp; "]"),'Country performance'!$A71)</f>
        <v>#REF!</v>
      </c>
      <c r="G126" s="41" t="e" cm="1">
        <f t="array" aca="1" ref="G126" ca="1">G$96*INDEX(INDIRECT("country"&amp;"["&amp;G$95&amp; "]"),'Country performance'!$A71)</f>
        <v>#REF!</v>
      </c>
      <c r="H126" s="41" t="e" cm="1">
        <f t="array" aca="1" ref="H126" ca="1">H$96*INDEX(INDIRECT("country"&amp;"["&amp;H$95&amp; "]"),'Country performance'!$A71)</f>
        <v>#REF!</v>
      </c>
      <c r="I126" s="41" t="e" cm="1">
        <f t="array" aca="1" ref="I126" ca="1">I$96*INDEX(INDIRECT("country"&amp;"["&amp;I$95&amp; "]"),'Country performance'!$A71)</f>
        <v>#REF!</v>
      </c>
      <c r="J126" s="41" t="e" cm="1">
        <f t="array" aca="1" ref="J126" ca="1">J$96*INDEX(INDIRECT("country"&amp;"["&amp;J$95&amp; "]"),'Country performance'!$A71)</f>
        <v>#REF!</v>
      </c>
      <c r="K126" s="41" t="e" cm="1">
        <f t="array" aca="1" ref="K126" ca="1">K$96*INDEX(INDIRECT("country"&amp;"["&amp;K$95&amp; "]"),'Country performance'!$A71)</f>
        <v>#REF!</v>
      </c>
      <c r="L126" s="41" t="e" cm="1">
        <f t="array" aca="1" ref="L126" ca="1">L$96*INDEX(INDIRECT("country"&amp;"["&amp;L$95&amp; "]"),'Country performance'!$A71)</f>
        <v>#REF!</v>
      </c>
      <c r="M126" s="41" t="e" cm="1">
        <f t="array" aca="1" ref="M126" ca="1">M$96*INDEX(INDIRECT("country"&amp;"["&amp;M$95&amp; "]"),'Country performance'!$A71)</f>
        <v>#REF!</v>
      </c>
      <c r="N126" s="41" t="e" cm="1">
        <f t="array" aca="1" ref="N126" ca="1">N$96*INDEX(INDIRECT("country"&amp;"["&amp;N$95&amp; "]"),'Country performance'!$A71)</f>
        <v>#REF!</v>
      </c>
      <c r="O126" s="41" t="e" cm="1">
        <f t="array" aca="1" ref="O126" ca="1">O$96*INDEX(INDIRECT("country"&amp;"["&amp;O$95&amp; "]"),'Country performance'!$A71)</f>
        <v>#REF!</v>
      </c>
      <c r="P126" s="41" t="e" cm="1">
        <f t="array" aca="1" ref="P126" ca="1">P$96*INDEX(INDIRECT("country"&amp;"["&amp;P$95&amp; "]"),'Country performance'!$A71)</f>
        <v>#REF!</v>
      </c>
      <c r="Q126" s="41" t="e" cm="1">
        <f t="array" aca="1" ref="Q126" ca="1">Q$96*INDEX(INDIRECT("country"&amp;"["&amp;Q$95&amp; "]"),'Country performance'!$A71)</f>
        <v>#REF!</v>
      </c>
      <c r="R126" t="s">
        <v>662</v>
      </c>
      <c r="S126" s="36">
        <f t="shared" ca="1" si="36"/>
        <v>0</v>
      </c>
      <c r="T126" s="43">
        <f t="shared" ca="1" si="33"/>
        <v>1</v>
      </c>
      <c r="U126">
        <f t="shared" ca="1" si="39"/>
        <v>0</v>
      </c>
      <c r="V126">
        <f t="shared" ca="1" si="39"/>
        <v>0</v>
      </c>
      <c r="W126">
        <f t="shared" ca="1" si="39"/>
        <v>0</v>
      </c>
      <c r="X126">
        <f t="shared" ca="1" si="39"/>
        <v>0</v>
      </c>
      <c r="Y126">
        <f t="shared" ca="1" si="39"/>
        <v>0</v>
      </c>
      <c r="Z126">
        <f t="shared" ca="1" si="39"/>
        <v>0</v>
      </c>
      <c r="AA126">
        <f t="shared" ca="1" si="39"/>
        <v>0</v>
      </c>
      <c r="AB126">
        <f t="shared" ca="1" si="39"/>
        <v>0</v>
      </c>
      <c r="AC126">
        <f t="shared" ca="1" si="39"/>
        <v>0</v>
      </c>
      <c r="AD126">
        <f t="shared" ca="1" si="39"/>
        <v>0</v>
      </c>
      <c r="AE126">
        <f t="shared" ca="1" si="39"/>
        <v>0</v>
      </c>
      <c r="AF126">
        <f t="shared" ca="1" si="39"/>
        <v>0</v>
      </c>
      <c r="AG126">
        <f t="shared" ca="1" si="39"/>
        <v>0</v>
      </c>
      <c r="AI126" s="40"/>
    </row>
    <row r="127" spans="1:35">
      <c r="A127" s="41">
        <f t="shared" ca="1" si="38"/>
        <v>0</v>
      </c>
      <c r="B127" s="42"/>
      <c r="C127" s="71">
        <f t="shared" ca="1" si="27"/>
        <v>0</v>
      </c>
      <c r="D127" s="30" t="str">
        <f>'Country performance'!B31</f>
        <v>Forced labour per country per sector (SHDB)</v>
      </c>
      <c r="E127" s="41" t="e" cm="1">
        <f t="array" aca="1" ref="E127" ca="1">E$96*INDEX(INDIRECT("country"&amp;"["&amp;E$95&amp; "]"),'Country performance'!$A73)</f>
        <v>#VALUE!</v>
      </c>
      <c r="F127" s="41" t="e" cm="1">
        <f t="array" aca="1" ref="F127" ca="1">F$96*INDEX(INDIRECT("country"&amp;"["&amp;F$95&amp; "]"),'Country performance'!$A72)</f>
        <v>#REF!</v>
      </c>
      <c r="G127" s="41" t="e" cm="1">
        <f t="array" aca="1" ref="G127" ca="1">G$96*INDEX(INDIRECT("country"&amp;"["&amp;G$95&amp; "]"),'Country performance'!$A72)</f>
        <v>#REF!</v>
      </c>
      <c r="H127" s="41" t="e" cm="1">
        <f t="array" aca="1" ref="H127" ca="1">H$96*INDEX(INDIRECT("country"&amp;"["&amp;H$95&amp; "]"),'Country performance'!$A72)</f>
        <v>#REF!</v>
      </c>
      <c r="I127" s="41" t="e" cm="1">
        <f t="array" aca="1" ref="I127" ca="1">I$96*INDEX(INDIRECT("country"&amp;"["&amp;I$95&amp; "]"),'Country performance'!$A72)</f>
        <v>#REF!</v>
      </c>
      <c r="J127" s="41" t="e" cm="1">
        <f t="array" aca="1" ref="J127" ca="1">J$96*INDEX(INDIRECT("country"&amp;"["&amp;J$95&amp; "]"),'Country performance'!$A72)</f>
        <v>#REF!</v>
      </c>
      <c r="K127" s="41" t="e" cm="1">
        <f t="array" aca="1" ref="K127" ca="1">K$96*INDEX(INDIRECT("country"&amp;"["&amp;K$95&amp; "]"),'Country performance'!$A72)</f>
        <v>#REF!</v>
      </c>
      <c r="L127" s="41" t="e" cm="1">
        <f t="array" aca="1" ref="L127" ca="1">L$96*INDEX(INDIRECT("country"&amp;"["&amp;L$95&amp; "]"),'Country performance'!$A72)</f>
        <v>#REF!</v>
      </c>
      <c r="M127" s="41" t="e" cm="1">
        <f t="array" aca="1" ref="M127" ca="1">M$96*INDEX(INDIRECT("country"&amp;"["&amp;M$95&amp; "]"),'Country performance'!$A72)</f>
        <v>#REF!</v>
      </c>
      <c r="N127" s="41" t="e" cm="1">
        <f t="array" aca="1" ref="N127" ca="1">N$96*INDEX(INDIRECT("country"&amp;"["&amp;N$95&amp; "]"),'Country performance'!$A72)</f>
        <v>#REF!</v>
      </c>
      <c r="O127" s="41" t="e" cm="1">
        <f t="array" aca="1" ref="O127" ca="1">O$96*INDEX(INDIRECT("country"&amp;"["&amp;O$95&amp; "]"),'Country performance'!$A72)</f>
        <v>#REF!</v>
      </c>
      <c r="P127" s="41" t="e" cm="1">
        <f t="array" aca="1" ref="P127" ca="1">P$96*INDEX(INDIRECT("country"&amp;"["&amp;P$95&amp; "]"),'Country performance'!$A72)</f>
        <v>#REF!</v>
      </c>
      <c r="Q127" s="41" t="e" cm="1">
        <f t="array" aca="1" ref="Q127" ca="1">Q$96*INDEX(INDIRECT("country"&amp;"["&amp;Q$95&amp; "]"),'Country performance'!$A72)</f>
        <v>#REF!</v>
      </c>
      <c r="R127" t="s">
        <v>662</v>
      </c>
      <c r="S127" s="36">
        <f t="shared" ca="1" si="36"/>
        <v>1</v>
      </c>
      <c r="T127" s="43">
        <f t="shared" ca="1" si="33"/>
        <v>0</v>
      </c>
      <c r="U127">
        <f t="shared" ca="1" si="39"/>
        <v>1</v>
      </c>
      <c r="V127">
        <f t="shared" ca="1" si="39"/>
        <v>0</v>
      </c>
      <c r="W127">
        <f t="shared" ca="1" si="39"/>
        <v>0</v>
      </c>
      <c r="X127">
        <f t="shared" ca="1" si="39"/>
        <v>0</v>
      </c>
      <c r="Y127">
        <f t="shared" ca="1" si="39"/>
        <v>0</v>
      </c>
      <c r="Z127">
        <f t="shared" ca="1" si="39"/>
        <v>0</v>
      </c>
      <c r="AA127">
        <f t="shared" ca="1" si="39"/>
        <v>0</v>
      </c>
      <c r="AB127">
        <f t="shared" ca="1" si="39"/>
        <v>0</v>
      </c>
      <c r="AC127">
        <f t="shared" ca="1" si="39"/>
        <v>0</v>
      </c>
      <c r="AD127">
        <f t="shared" ca="1" si="39"/>
        <v>0</v>
      </c>
      <c r="AE127">
        <f t="shared" ca="1" si="39"/>
        <v>0</v>
      </c>
      <c r="AF127">
        <f t="shared" ca="1" si="39"/>
        <v>0</v>
      </c>
      <c r="AG127">
        <f t="shared" ca="1" si="39"/>
        <v>0</v>
      </c>
      <c r="AI127" s="40"/>
    </row>
    <row r="128" spans="1:35">
      <c r="A128" s="41">
        <f t="shared" ca="1" si="38"/>
        <v>0</v>
      </c>
      <c r="B128" s="42"/>
      <c r="C128" s="71">
        <f t="shared" ca="1" si="27"/>
        <v>0</v>
      </c>
      <c r="D128" s="30" t="str">
        <f>'Country performance'!B32</f>
        <v>High conflict zones per country per sector (SHDB)</v>
      </c>
      <c r="E128" s="41" t="e" cm="1">
        <f t="array" aca="1" ref="E128" ca="1">E$96*INDEX(INDIRECT("country"&amp;"["&amp;E$95&amp; "]"),'Country performance'!$A74)</f>
        <v>#VALUE!</v>
      </c>
      <c r="F128" s="41" t="e" cm="1">
        <f t="array" aca="1" ref="F128" ca="1">F$96*INDEX(INDIRECT("country"&amp;"["&amp;F$95&amp; "]"),'Country performance'!$A73)</f>
        <v>#REF!</v>
      </c>
      <c r="G128" s="41" t="e" cm="1">
        <f t="array" aca="1" ref="G128" ca="1">G$96*INDEX(INDIRECT("country"&amp;"["&amp;G$95&amp; "]"),'Country performance'!$A73)</f>
        <v>#REF!</v>
      </c>
      <c r="H128" s="41" t="e" cm="1">
        <f t="array" aca="1" ref="H128" ca="1">H$96*INDEX(INDIRECT("country"&amp;"["&amp;H$95&amp; "]"),'Country performance'!$A73)</f>
        <v>#REF!</v>
      </c>
      <c r="I128" s="41" t="e" cm="1">
        <f t="array" aca="1" ref="I128" ca="1">I$96*INDEX(INDIRECT("country"&amp;"["&amp;I$95&amp; "]"),'Country performance'!$A73)</f>
        <v>#REF!</v>
      </c>
      <c r="J128" s="41" t="e" cm="1">
        <f t="array" aca="1" ref="J128" ca="1">J$96*INDEX(INDIRECT("country"&amp;"["&amp;J$95&amp; "]"),'Country performance'!$A73)</f>
        <v>#REF!</v>
      </c>
      <c r="K128" s="41" t="e" cm="1">
        <f t="array" aca="1" ref="K128" ca="1">K$96*INDEX(INDIRECT("country"&amp;"["&amp;K$95&amp; "]"),'Country performance'!$A73)</f>
        <v>#REF!</v>
      </c>
      <c r="L128" s="41" t="e" cm="1">
        <f t="array" aca="1" ref="L128" ca="1">L$96*INDEX(INDIRECT("country"&amp;"["&amp;L$95&amp; "]"),'Country performance'!$A73)</f>
        <v>#REF!</v>
      </c>
      <c r="M128" s="41" t="e" cm="1">
        <f t="array" aca="1" ref="M128" ca="1">M$96*INDEX(INDIRECT("country"&amp;"["&amp;M$95&amp; "]"),'Country performance'!$A73)</f>
        <v>#REF!</v>
      </c>
      <c r="N128" s="41" t="e" cm="1">
        <f t="array" aca="1" ref="N128" ca="1">N$96*INDEX(INDIRECT("country"&amp;"["&amp;N$95&amp; "]"),'Country performance'!$A73)</f>
        <v>#REF!</v>
      </c>
      <c r="O128" s="41" t="e" cm="1">
        <f t="array" aca="1" ref="O128" ca="1">O$96*INDEX(INDIRECT("country"&amp;"["&amp;O$95&amp; "]"),'Country performance'!$A73)</f>
        <v>#REF!</v>
      </c>
      <c r="P128" s="41" t="e" cm="1">
        <f t="array" aca="1" ref="P128" ca="1">P$96*INDEX(INDIRECT("country"&amp;"["&amp;P$95&amp; "]"),'Country performance'!$A73)</f>
        <v>#REF!</v>
      </c>
      <c r="Q128" s="41" t="e" cm="1">
        <f t="array" aca="1" ref="Q128" ca="1">Q$96*INDEX(INDIRECT("country"&amp;"["&amp;Q$95&amp; "]"),'Country performance'!$A73)</f>
        <v>#REF!</v>
      </c>
      <c r="R128" t="s">
        <v>662</v>
      </c>
      <c r="S128" s="36">
        <f t="shared" ca="1" si="36"/>
        <v>1</v>
      </c>
      <c r="T128" s="43">
        <f t="shared" ca="1" si="33"/>
        <v>0</v>
      </c>
      <c r="U128">
        <f t="shared" ca="1" si="39"/>
        <v>1</v>
      </c>
      <c r="V128">
        <f t="shared" ca="1" si="39"/>
        <v>0</v>
      </c>
      <c r="W128">
        <f t="shared" ca="1" si="39"/>
        <v>0</v>
      </c>
      <c r="X128">
        <f t="shared" ca="1" si="39"/>
        <v>0</v>
      </c>
      <c r="Y128">
        <f t="shared" ca="1" si="39"/>
        <v>0</v>
      </c>
      <c r="Z128">
        <f t="shared" ca="1" si="39"/>
        <v>0</v>
      </c>
      <c r="AA128">
        <f t="shared" ca="1" si="39"/>
        <v>0</v>
      </c>
      <c r="AB128">
        <f t="shared" ca="1" si="39"/>
        <v>0</v>
      </c>
      <c r="AC128">
        <f t="shared" ca="1" si="39"/>
        <v>0</v>
      </c>
      <c r="AD128">
        <f t="shared" ca="1" si="39"/>
        <v>0</v>
      </c>
      <c r="AE128">
        <f t="shared" ca="1" si="39"/>
        <v>0</v>
      </c>
      <c r="AF128">
        <f t="shared" ca="1" si="39"/>
        <v>0</v>
      </c>
      <c r="AG128">
        <f t="shared" ca="1" si="39"/>
        <v>0</v>
      </c>
      <c r="AI128" s="40"/>
    </row>
    <row r="129" spans="1:35">
      <c r="A129" s="41">
        <f t="shared" ca="1" si="38"/>
        <v>0</v>
      </c>
      <c r="B129" s="42"/>
      <c r="C129" s="71">
        <f t="shared" ca="1" si="27"/>
        <v>0</v>
      </c>
      <c r="D129" s="30" t="str">
        <f>'Country performance'!B33</f>
        <v>Child labour per country per sector (SHDB) (2010-2019)</v>
      </c>
      <c r="E129" s="41" t="e" cm="1">
        <f t="array" aca="1" ref="E129" ca="1">E$96*INDEX(INDIRECT("country"&amp;"["&amp;E$95&amp; "]"),'Country performance'!$A75)</f>
        <v>#VALUE!</v>
      </c>
      <c r="F129" s="41" t="e" cm="1">
        <f t="array" aca="1" ref="F129" ca="1">F$96*INDEX(INDIRECT("country"&amp;"["&amp;F$95&amp; "]"),'Country performance'!$A74)</f>
        <v>#REF!</v>
      </c>
      <c r="G129" s="41" t="e" cm="1">
        <f t="array" aca="1" ref="G129" ca="1">G$96*INDEX(INDIRECT("country"&amp;"["&amp;G$95&amp; "]"),'Country performance'!$A74)</f>
        <v>#REF!</v>
      </c>
      <c r="H129" s="41" t="e" cm="1">
        <f t="array" aca="1" ref="H129" ca="1">H$96*INDEX(INDIRECT("country"&amp;"["&amp;H$95&amp; "]"),'Country performance'!$A74)</f>
        <v>#REF!</v>
      </c>
      <c r="I129" s="41" t="e" cm="1">
        <f t="array" aca="1" ref="I129" ca="1">I$96*INDEX(INDIRECT("country"&amp;"["&amp;I$95&amp; "]"),'Country performance'!$A74)</f>
        <v>#REF!</v>
      </c>
      <c r="J129" s="41" t="e" cm="1">
        <f t="array" aca="1" ref="J129" ca="1">J$96*INDEX(INDIRECT("country"&amp;"["&amp;J$95&amp; "]"),'Country performance'!$A74)</f>
        <v>#REF!</v>
      </c>
      <c r="K129" s="41" t="e" cm="1">
        <f t="array" aca="1" ref="K129" ca="1">K$96*INDEX(INDIRECT("country"&amp;"["&amp;K$95&amp; "]"),'Country performance'!$A74)</f>
        <v>#REF!</v>
      </c>
      <c r="L129" s="41" t="e" cm="1">
        <f t="array" aca="1" ref="L129" ca="1">L$96*INDEX(INDIRECT("country"&amp;"["&amp;L$95&amp; "]"),'Country performance'!$A74)</f>
        <v>#REF!</v>
      </c>
      <c r="M129" s="41" t="e" cm="1">
        <f t="array" aca="1" ref="M129" ca="1">M$96*INDEX(INDIRECT("country"&amp;"["&amp;M$95&amp; "]"),'Country performance'!$A74)</f>
        <v>#REF!</v>
      </c>
      <c r="N129" s="41" t="e" cm="1">
        <f t="array" aca="1" ref="N129" ca="1">N$96*INDEX(INDIRECT("country"&amp;"["&amp;N$95&amp; "]"),'Country performance'!$A74)</f>
        <v>#REF!</v>
      </c>
      <c r="O129" s="41" t="e" cm="1">
        <f t="array" aca="1" ref="O129" ca="1">O$96*INDEX(INDIRECT("country"&amp;"["&amp;O$95&amp; "]"),'Country performance'!$A74)</f>
        <v>#REF!</v>
      </c>
      <c r="P129" s="41" t="e" cm="1">
        <f t="array" aca="1" ref="P129" ca="1">P$96*INDEX(INDIRECT("country"&amp;"["&amp;P$95&amp; "]"),'Country performance'!$A74)</f>
        <v>#REF!</v>
      </c>
      <c r="Q129" s="41" t="e" cm="1">
        <f t="array" aca="1" ref="Q129" ca="1">Q$96*INDEX(INDIRECT("country"&amp;"["&amp;Q$95&amp; "]"),'Country performance'!$A74)</f>
        <v>#REF!</v>
      </c>
      <c r="R129" t="s">
        <v>662</v>
      </c>
      <c r="S129" s="36">
        <f t="shared" ca="1" si="36"/>
        <v>1</v>
      </c>
      <c r="T129" s="43">
        <f t="shared" ca="1" si="33"/>
        <v>0</v>
      </c>
      <c r="U129">
        <f t="shared" ca="1" si="39"/>
        <v>1</v>
      </c>
      <c r="V129">
        <f t="shared" ca="1" si="39"/>
        <v>0</v>
      </c>
      <c r="W129">
        <f t="shared" ca="1" si="39"/>
        <v>0</v>
      </c>
      <c r="X129">
        <f t="shared" ca="1" si="39"/>
        <v>0</v>
      </c>
      <c r="Y129">
        <f t="shared" ca="1" si="39"/>
        <v>0</v>
      </c>
      <c r="Z129">
        <f t="shared" ca="1" si="39"/>
        <v>0</v>
      </c>
      <c r="AA129">
        <f t="shared" ca="1" si="39"/>
        <v>0</v>
      </c>
      <c r="AB129">
        <f t="shared" ca="1" si="39"/>
        <v>0</v>
      </c>
      <c r="AC129">
        <f t="shared" ca="1" si="39"/>
        <v>0</v>
      </c>
      <c r="AD129">
        <f t="shared" ca="1" si="39"/>
        <v>0</v>
      </c>
      <c r="AE129">
        <f t="shared" ca="1" si="39"/>
        <v>0</v>
      </c>
      <c r="AF129">
        <f t="shared" ca="1" si="39"/>
        <v>0</v>
      </c>
      <c r="AG129">
        <f t="shared" ca="1" si="39"/>
        <v>0</v>
      </c>
      <c r="AI129" s="40"/>
    </row>
    <row r="130" spans="1:35">
      <c r="A130" s="41">
        <f t="shared" ca="1" si="38"/>
        <v>24.299999999999997</v>
      </c>
      <c r="B130" s="42"/>
      <c r="C130" s="71">
        <f t="shared" ca="1" si="27"/>
        <v>1</v>
      </c>
      <c r="D130" s="30" t="str">
        <f>'Country performance'!B34</f>
        <v>Food Security Index (FSI) (2022)</v>
      </c>
      <c r="E130" s="41" cm="1">
        <f t="array" aca="1" ref="E130" ca="1">E$96*INDEX(INDIRECT("country"&amp;"["&amp;E$95&amp; "]"),'Country performance'!$A76)</f>
        <v>24.299999999999997</v>
      </c>
      <c r="F130" s="41" t="e" cm="1">
        <f t="array" aca="1" ref="F130" ca="1">F$96*INDEX(INDIRECT("country"&amp;"["&amp;F$95&amp; "]"),'Country performance'!$A75)</f>
        <v>#REF!</v>
      </c>
      <c r="G130" s="41" t="e" cm="1">
        <f t="array" aca="1" ref="G130" ca="1">G$96*INDEX(INDIRECT("country"&amp;"["&amp;G$95&amp; "]"),'Country performance'!$A75)</f>
        <v>#REF!</v>
      </c>
      <c r="H130" s="41" t="e" cm="1">
        <f t="array" aca="1" ref="H130" ca="1">H$96*INDEX(INDIRECT("country"&amp;"["&amp;H$95&amp; "]"),'Country performance'!$A75)</f>
        <v>#REF!</v>
      </c>
      <c r="I130" s="41" t="e" cm="1">
        <f t="array" aca="1" ref="I130" ca="1">I$96*INDEX(INDIRECT("country"&amp;"["&amp;I$95&amp; "]"),'Country performance'!$A75)</f>
        <v>#REF!</v>
      </c>
      <c r="J130" s="41" t="e" cm="1">
        <f t="array" aca="1" ref="J130" ca="1">J$96*INDEX(INDIRECT("country"&amp;"["&amp;J$95&amp; "]"),'Country performance'!$A75)</f>
        <v>#REF!</v>
      </c>
      <c r="K130" s="41" t="e" cm="1">
        <f t="array" aca="1" ref="K130" ca="1">K$96*INDEX(INDIRECT("country"&amp;"["&amp;K$95&amp; "]"),'Country performance'!$A75)</f>
        <v>#REF!</v>
      </c>
      <c r="L130" s="41" t="e" cm="1">
        <f t="array" aca="1" ref="L130" ca="1">L$96*INDEX(INDIRECT("country"&amp;"["&amp;L$95&amp; "]"),'Country performance'!$A75)</f>
        <v>#REF!</v>
      </c>
      <c r="M130" s="41" t="e" cm="1">
        <f t="array" aca="1" ref="M130" ca="1">M$96*INDEX(INDIRECT("country"&amp;"["&amp;M$95&amp; "]"),'Country performance'!$A75)</f>
        <v>#REF!</v>
      </c>
      <c r="N130" s="41" t="e" cm="1">
        <f t="array" aca="1" ref="N130" ca="1">N$96*INDEX(INDIRECT("country"&amp;"["&amp;N$95&amp; "]"),'Country performance'!$A75)</f>
        <v>#REF!</v>
      </c>
      <c r="O130" s="41" t="e" cm="1">
        <f t="array" aca="1" ref="O130" ca="1">O$96*INDEX(INDIRECT("country"&amp;"["&amp;O$95&amp; "]"),'Country performance'!$A75)</f>
        <v>#REF!</v>
      </c>
      <c r="P130" s="41" t="e" cm="1">
        <f t="array" aca="1" ref="P130" ca="1">P$96*INDEX(INDIRECT("country"&amp;"["&amp;P$95&amp; "]"),'Country performance'!$A75)</f>
        <v>#REF!</v>
      </c>
      <c r="Q130" s="41" t="e" cm="1">
        <f t="array" aca="1" ref="Q130" ca="1">Q$96*INDEX(INDIRECT("country"&amp;"["&amp;Q$95&amp; "]"),'Country performance'!$A75)</f>
        <v>#REF!</v>
      </c>
      <c r="R130" t="s">
        <v>662</v>
      </c>
      <c r="S130" s="36">
        <f t="shared" ca="1" si="36"/>
        <v>0</v>
      </c>
      <c r="T130" s="43">
        <f t="shared" ca="1" si="33"/>
        <v>1</v>
      </c>
      <c r="U130">
        <f t="shared" ca="1" si="39"/>
        <v>0</v>
      </c>
      <c r="V130">
        <f t="shared" ca="1" si="39"/>
        <v>0</v>
      </c>
      <c r="W130">
        <f t="shared" ca="1" si="39"/>
        <v>0</v>
      </c>
      <c r="X130">
        <f t="shared" ca="1" si="39"/>
        <v>0</v>
      </c>
      <c r="Y130">
        <f t="shared" ca="1" si="39"/>
        <v>0</v>
      </c>
      <c r="Z130">
        <f t="shared" ca="1" si="39"/>
        <v>0</v>
      </c>
      <c r="AA130">
        <f t="shared" ca="1" si="39"/>
        <v>0</v>
      </c>
      <c r="AB130">
        <f t="shared" ca="1" si="39"/>
        <v>0</v>
      </c>
      <c r="AC130">
        <f t="shared" ca="1" si="39"/>
        <v>0</v>
      </c>
      <c r="AD130">
        <f t="shared" ca="1" si="39"/>
        <v>0</v>
      </c>
      <c r="AE130">
        <f t="shared" ca="1" si="39"/>
        <v>0</v>
      </c>
      <c r="AF130">
        <f t="shared" ca="1" si="39"/>
        <v>0</v>
      </c>
      <c r="AG130">
        <f t="shared" ca="1" si="39"/>
        <v>0</v>
      </c>
      <c r="AI130" s="40"/>
    </row>
    <row r="131" spans="1:35">
      <c r="A131" s="41">
        <f t="shared" ca="1" si="38"/>
        <v>0</v>
      </c>
      <c r="B131" s="42"/>
      <c r="C131" s="71">
        <f t="shared" ca="1" si="27"/>
        <v>0</v>
      </c>
      <c r="D131" s="30" t="str">
        <f>'Country performance'!B35</f>
        <v>Disease outbreaks?</v>
      </c>
      <c r="E131" s="41" t="e" cm="1">
        <f t="array" aca="1" ref="E131" ca="1">E$96*INDEX(INDIRECT("country"&amp;"["&amp;E$95&amp; "]"),'Country performance'!$A77)</f>
        <v>#VALUE!</v>
      </c>
      <c r="F131" s="41" t="e" cm="1">
        <f t="array" aca="1" ref="F131" ca="1">F$96*INDEX(INDIRECT("country"&amp;"["&amp;F$95&amp; "]"),'Country performance'!$A76)</f>
        <v>#REF!</v>
      </c>
      <c r="G131" s="41" t="e" cm="1">
        <f t="array" aca="1" ref="G131" ca="1">G$96*INDEX(INDIRECT("country"&amp;"["&amp;G$95&amp; "]"),'Country performance'!$A76)</f>
        <v>#REF!</v>
      </c>
      <c r="H131" s="41" t="e" cm="1">
        <f t="array" aca="1" ref="H131" ca="1">H$96*INDEX(INDIRECT("country"&amp;"["&amp;H$95&amp; "]"),'Country performance'!$A76)</f>
        <v>#REF!</v>
      </c>
      <c r="I131" s="41" t="e" cm="1">
        <f t="array" aca="1" ref="I131" ca="1">I$96*INDEX(INDIRECT("country"&amp;"["&amp;I$95&amp; "]"),'Country performance'!$A76)</f>
        <v>#REF!</v>
      </c>
      <c r="J131" s="41" t="e" cm="1">
        <f t="array" aca="1" ref="J131" ca="1">J$96*INDEX(INDIRECT("country"&amp;"["&amp;J$95&amp; "]"),'Country performance'!$A76)</f>
        <v>#REF!</v>
      </c>
      <c r="K131" s="41" t="e" cm="1">
        <f t="array" aca="1" ref="K131" ca="1">K$96*INDEX(INDIRECT("country"&amp;"["&amp;K$95&amp; "]"),'Country performance'!$A76)</f>
        <v>#REF!</v>
      </c>
      <c r="L131" s="41" t="e" cm="1">
        <f t="array" aca="1" ref="L131" ca="1">L$96*INDEX(INDIRECT("country"&amp;"["&amp;L$95&amp; "]"),'Country performance'!$A76)</f>
        <v>#REF!</v>
      </c>
      <c r="M131" s="41" t="e" cm="1">
        <f t="array" aca="1" ref="M131" ca="1">M$96*INDEX(INDIRECT("country"&amp;"["&amp;M$95&amp; "]"),'Country performance'!$A76)</f>
        <v>#REF!</v>
      </c>
      <c r="N131" s="41" t="e" cm="1">
        <f t="array" aca="1" ref="N131" ca="1">N$96*INDEX(INDIRECT("country"&amp;"["&amp;N$95&amp; "]"),'Country performance'!$A76)</f>
        <v>#REF!</v>
      </c>
      <c r="O131" s="41" t="e" cm="1">
        <f t="array" aca="1" ref="O131" ca="1">O$96*INDEX(INDIRECT("country"&amp;"["&amp;O$95&amp; "]"),'Country performance'!$A76)</f>
        <v>#REF!</v>
      </c>
      <c r="P131" s="41" t="e" cm="1">
        <f t="array" aca="1" ref="P131" ca="1">P$96*INDEX(INDIRECT("country"&amp;"["&amp;P$95&amp; "]"),'Country performance'!$A76)</f>
        <v>#REF!</v>
      </c>
      <c r="Q131" s="41" t="e" cm="1">
        <f t="array" aca="1" ref="Q131" ca="1">Q$96*INDEX(INDIRECT("country"&amp;"["&amp;Q$95&amp; "]"),'Country performance'!$A76)</f>
        <v>#REF!</v>
      </c>
      <c r="R131" t="s">
        <v>662</v>
      </c>
      <c r="S131" s="36">
        <f t="shared" ca="1" si="36"/>
        <v>1</v>
      </c>
      <c r="T131" s="43">
        <f t="shared" ca="1" si="33"/>
        <v>0</v>
      </c>
      <c r="U131">
        <f t="shared" ca="1" si="39"/>
        <v>1</v>
      </c>
      <c r="V131">
        <f t="shared" ca="1" si="39"/>
        <v>0</v>
      </c>
      <c r="W131">
        <f t="shared" ca="1" si="39"/>
        <v>0</v>
      </c>
      <c r="X131">
        <f t="shared" ca="1" si="39"/>
        <v>0</v>
      </c>
      <c r="Y131">
        <f t="shared" ca="1" si="39"/>
        <v>0</v>
      </c>
      <c r="Z131">
        <f t="shared" ca="1" si="39"/>
        <v>0</v>
      </c>
      <c r="AA131">
        <f t="shared" ca="1" si="39"/>
        <v>0</v>
      </c>
      <c r="AB131">
        <f t="shared" ca="1" si="39"/>
        <v>0</v>
      </c>
      <c r="AC131">
        <f t="shared" ca="1" si="39"/>
        <v>0</v>
      </c>
      <c r="AD131">
        <f t="shared" ca="1" si="39"/>
        <v>0</v>
      </c>
      <c r="AE131">
        <f t="shared" ca="1" si="39"/>
        <v>0</v>
      </c>
      <c r="AF131">
        <f t="shared" ca="1" si="39"/>
        <v>0</v>
      </c>
      <c r="AG131">
        <f t="shared" ca="1" si="39"/>
        <v>0</v>
      </c>
      <c r="AI131" s="40"/>
    </row>
    <row r="132" spans="1:35">
      <c r="A132" s="41">
        <f t="shared" ca="1" si="38"/>
        <v>0</v>
      </c>
      <c r="B132" s="42"/>
      <c r="C132" s="71">
        <f t="shared" ca="1" si="27"/>
        <v>0</v>
      </c>
      <c r="D132" s="30" t="str">
        <f>'Country performance'!B36</f>
        <v>Land-use regulation?</v>
      </c>
      <c r="E132" s="41" t="e" cm="1">
        <f t="array" aca="1" ref="E132" ca="1">E$96*INDEX(INDIRECT("country"&amp;"["&amp;E$95&amp; "]"),'Country performance'!$A78)</f>
        <v>#VALUE!</v>
      </c>
      <c r="F132" s="41" t="e" cm="1">
        <f t="array" aca="1" ref="F132" ca="1">F$96*INDEX(INDIRECT("country"&amp;"["&amp;F$95&amp; "]"),'Country performance'!$A77)</f>
        <v>#REF!</v>
      </c>
      <c r="G132" s="41" t="e" cm="1">
        <f t="array" aca="1" ref="G132" ca="1">G$96*INDEX(INDIRECT("country"&amp;"["&amp;G$95&amp; "]"),'Country performance'!$A77)</f>
        <v>#REF!</v>
      </c>
      <c r="H132" s="41" t="e" cm="1">
        <f t="array" aca="1" ref="H132" ca="1">H$96*INDEX(INDIRECT("country"&amp;"["&amp;H$95&amp; "]"),'Country performance'!$A77)</f>
        <v>#REF!</v>
      </c>
      <c r="I132" s="41" t="e" cm="1">
        <f t="array" aca="1" ref="I132" ca="1">I$96*INDEX(INDIRECT("country"&amp;"["&amp;I$95&amp; "]"),'Country performance'!$A77)</f>
        <v>#REF!</v>
      </c>
      <c r="J132" s="41" t="e" cm="1">
        <f t="array" aca="1" ref="J132" ca="1">J$96*INDEX(INDIRECT("country"&amp;"["&amp;J$95&amp; "]"),'Country performance'!$A77)</f>
        <v>#REF!</v>
      </c>
      <c r="K132" s="41" t="e" cm="1">
        <f t="array" aca="1" ref="K132" ca="1">K$96*INDEX(INDIRECT("country"&amp;"["&amp;K$95&amp; "]"),'Country performance'!$A77)</f>
        <v>#REF!</v>
      </c>
      <c r="L132" s="41" t="e" cm="1">
        <f t="array" aca="1" ref="L132" ca="1">L$96*INDEX(INDIRECT("country"&amp;"["&amp;L$95&amp; "]"),'Country performance'!$A77)</f>
        <v>#REF!</v>
      </c>
      <c r="M132" s="41" t="e" cm="1">
        <f t="array" aca="1" ref="M132" ca="1">M$96*INDEX(INDIRECT("country"&amp;"["&amp;M$95&amp; "]"),'Country performance'!$A77)</f>
        <v>#REF!</v>
      </c>
      <c r="N132" s="41" t="e" cm="1">
        <f t="array" aca="1" ref="N132" ca="1">N$96*INDEX(INDIRECT("country"&amp;"["&amp;N$95&amp; "]"),'Country performance'!$A77)</f>
        <v>#REF!</v>
      </c>
      <c r="O132" s="41" t="e" cm="1">
        <f t="array" aca="1" ref="O132" ca="1">O$96*INDEX(INDIRECT("country"&amp;"["&amp;O$95&amp; "]"),'Country performance'!$A77)</f>
        <v>#REF!</v>
      </c>
      <c r="P132" s="41" t="e" cm="1">
        <f t="array" aca="1" ref="P132" ca="1">P$96*INDEX(INDIRECT("country"&amp;"["&amp;P$95&amp; "]"),'Country performance'!$A77)</f>
        <v>#REF!</v>
      </c>
      <c r="Q132" s="41" t="e" cm="1">
        <f t="array" aca="1" ref="Q132" ca="1">Q$96*INDEX(INDIRECT("country"&amp;"["&amp;Q$95&amp; "]"),'Country performance'!$A77)</f>
        <v>#REF!</v>
      </c>
      <c r="R132" t="s">
        <v>662</v>
      </c>
      <c r="S132" s="36">
        <f t="shared" ca="1" si="36"/>
        <v>1</v>
      </c>
      <c r="T132" s="43">
        <f t="shared" ca="1" si="33"/>
        <v>0</v>
      </c>
      <c r="U132">
        <f t="shared" ca="1" si="39"/>
        <v>1</v>
      </c>
      <c r="V132">
        <f t="shared" ca="1" si="39"/>
        <v>0</v>
      </c>
      <c r="W132">
        <f t="shared" ca="1" si="39"/>
        <v>0</v>
      </c>
      <c r="X132">
        <f t="shared" ca="1" si="39"/>
        <v>0</v>
      </c>
      <c r="Y132">
        <f t="shared" ca="1" si="39"/>
        <v>0</v>
      </c>
      <c r="Z132">
        <f t="shared" ca="1" si="39"/>
        <v>0</v>
      </c>
      <c r="AA132">
        <f t="shared" ca="1" si="39"/>
        <v>0</v>
      </c>
      <c r="AB132">
        <f t="shared" ca="1" si="39"/>
        <v>0</v>
      </c>
      <c r="AC132">
        <f t="shared" ca="1" si="39"/>
        <v>0</v>
      </c>
      <c r="AD132">
        <f t="shared" ca="1" si="39"/>
        <v>0</v>
      </c>
      <c r="AE132">
        <f t="shared" ca="1" si="39"/>
        <v>0</v>
      </c>
      <c r="AF132">
        <f t="shared" ca="1" si="39"/>
        <v>0</v>
      </c>
      <c r="AG132">
        <f t="shared" ca="1" si="39"/>
        <v>0</v>
      </c>
      <c r="AI132" s="40"/>
    </row>
    <row r="133" spans="1:35">
      <c r="A133" s="41">
        <f t="shared" ca="1" si="38"/>
        <v>0</v>
      </c>
      <c r="B133" s="42"/>
      <c r="C133" s="71">
        <f t="shared" ca="1" si="27"/>
        <v>0</v>
      </c>
      <c r="D133" s="30">
        <f>'Country performance'!B37</f>
        <v>0</v>
      </c>
      <c r="E133" s="41" t="e" cm="1">
        <f t="array" aca="1" ref="E133" ca="1">E$96*INDEX(INDIRECT("country"&amp;"["&amp;E$95&amp; "]"),'Country performance'!$A78)</f>
        <v>#VALUE!</v>
      </c>
      <c r="F133" s="41" t="e" cm="1">
        <f t="array" aca="1" ref="F133" ca="1">F$96*INDEX(INDIRECT("country"&amp;"["&amp;F$95&amp; "]"),'Country performance'!$A78)</f>
        <v>#REF!</v>
      </c>
      <c r="G133" s="41" t="e" cm="1">
        <f t="array" aca="1" ref="G133" ca="1">G$96*INDEX(INDIRECT("country"&amp;"["&amp;G$95&amp; "]"),'Country performance'!$A78)</f>
        <v>#REF!</v>
      </c>
      <c r="H133" s="41" t="e" cm="1">
        <f t="array" aca="1" ref="H133" ca="1">H$96*INDEX(INDIRECT("country"&amp;"["&amp;H$95&amp; "]"),'Country performance'!$A78)</f>
        <v>#REF!</v>
      </c>
      <c r="I133" s="41" t="e" cm="1">
        <f t="array" aca="1" ref="I133" ca="1">I$96*INDEX(INDIRECT("country"&amp;"["&amp;I$95&amp; "]"),'Country performance'!$A78)</f>
        <v>#REF!</v>
      </c>
      <c r="J133" s="41" t="e" cm="1">
        <f t="array" aca="1" ref="J133" ca="1">J$96*INDEX(INDIRECT("country"&amp;"["&amp;J$95&amp; "]"),'Country performance'!$A78)</f>
        <v>#REF!</v>
      </c>
      <c r="K133" s="41" t="e" cm="1">
        <f t="array" aca="1" ref="K133" ca="1">K$96*INDEX(INDIRECT("country"&amp;"["&amp;K$95&amp; "]"),'Country performance'!$A78)</f>
        <v>#REF!</v>
      </c>
      <c r="L133" s="41" t="e" cm="1">
        <f t="array" aca="1" ref="L133" ca="1">L$96*INDEX(INDIRECT("country"&amp;"["&amp;L$95&amp; "]"),'Country performance'!$A78)</f>
        <v>#REF!</v>
      </c>
      <c r="M133" s="41" t="e" cm="1">
        <f t="array" aca="1" ref="M133" ca="1">M$96*INDEX(INDIRECT("country"&amp;"["&amp;M$95&amp; "]"),'Country performance'!$A78)</f>
        <v>#REF!</v>
      </c>
      <c r="N133" s="41" t="e" cm="1">
        <f t="array" aca="1" ref="N133" ca="1">N$96*INDEX(INDIRECT("country"&amp;"["&amp;N$95&amp; "]"),'Country performance'!$A78)</f>
        <v>#REF!</v>
      </c>
      <c r="O133" s="41" t="e" cm="1">
        <f t="array" aca="1" ref="O133" ca="1">O$96*INDEX(INDIRECT("country"&amp;"["&amp;O$95&amp; "]"),'Country performance'!$A78)</f>
        <v>#REF!</v>
      </c>
      <c r="P133" s="41" t="e" cm="1">
        <f t="array" aca="1" ref="P133" ca="1">P$96*INDEX(INDIRECT("country"&amp;"["&amp;P$95&amp; "]"),'Country performance'!$A78)</f>
        <v>#REF!</v>
      </c>
      <c r="Q133" s="41" t="e" cm="1">
        <f t="array" aca="1" ref="Q133" ca="1">Q$96*INDEX(INDIRECT("country"&amp;"["&amp;Q$95&amp; "]"),'Country performance'!$A78)</f>
        <v>#REF!</v>
      </c>
      <c r="R133" t="s">
        <v>662</v>
      </c>
      <c r="S133" s="36">
        <f t="shared" ca="1" si="36"/>
        <v>1</v>
      </c>
      <c r="T133" s="43">
        <f t="shared" ca="1" si="33"/>
        <v>0</v>
      </c>
      <c r="U133">
        <f t="shared" ca="1" si="39"/>
        <v>1</v>
      </c>
      <c r="V133">
        <f t="shared" ca="1" si="39"/>
        <v>0</v>
      </c>
      <c r="W133">
        <f t="shared" ca="1" si="39"/>
        <v>0</v>
      </c>
      <c r="X133">
        <f t="shared" ca="1" si="39"/>
        <v>0</v>
      </c>
      <c r="Y133">
        <f t="shared" ca="1" si="39"/>
        <v>0</v>
      </c>
      <c r="Z133">
        <f t="shared" ca="1" si="39"/>
        <v>0</v>
      </c>
      <c r="AA133">
        <f t="shared" ca="1" si="39"/>
        <v>0</v>
      </c>
      <c r="AB133">
        <f t="shared" ca="1" si="39"/>
        <v>0</v>
      </c>
      <c r="AC133">
        <f t="shared" ca="1" si="39"/>
        <v>0</v>
      </c>
      <c r="AD133">
        <f t="shared" ca="1" si="39"/>
        <v>0</v>
      </c>
      <c r="AE133">
        <f t="shared" ca="1" si="39"/>
        <v>0</v>
      </c>
      <c r="AF133">
        <f t="shared" ca="1" si="39"/>
        <v>0</v>
      </c>
      <c r="AG133">
        <f t="shared" ca="1" si="39"/>
        <v>0</v>
      </c>
      <c r="AI133" s="40"/>
    </row>
    <row r="134" spans="1:35">
      <c r="A134" s="41">
        <f t="shared" ca="1" si="38"/>
        <v>0</v>
      </c>
      <c r="B134" s="42"/>
      <c r="C134" s="71">
        <f t="shared" ca="1" si="27"/>
        <v>0</v>
      </c>
      <c r="D134" s="30">
        <f>'Country performance'!B38</f>
        <v>0</v>
      </c>
      <c r="E134" s="41" cm="1">
        <f t="array" aca="1" ref="E134" ca="1">E$96*INDEX(INDIRECT("country"&amp;"["&amp;E$95&amp; "]"),'Country performance'!$A79)</f>
        <v>0</v>
      </c>
      <c r="F134" s="41" t="e" cm="1">
        <f t="array" aca="1" ref="F134" ca="1">F$96*INDEX(INDIRECT("country"&amp;"["&amp;F$95&amp; "]"),'Country performance'!$A79)</f>
        <v>#REF!</v>
      </c>
      <c r="G134" s="41" t="e" cm="1">
        <f t="array" aca="1" ref="G134" ca="1">G$96*INDEX(INDIRECT("country"&amp;"["&amp;G$95&amp; "]"),'Country performance'!$A79)</f>
        <v>#REF!</v>
      </c>
      <c r="H134" s="41" t="e" cm="1">
        <f t="array" aca="1" ref="H134" ca="1">H$96*INDEX(INDIRECT("country"&amp;"["&amp;H$95&amp; "]"),'Country performance'!$A79)</f>
        <v>#REF!</v>
      </c>
      <c r="I134" s="41" t="e" cm="1">
        <f t="array" aca="1" ref="I134" ca="1">I$96*INDEX(INDIRECT("country"&amp;"["&amp;I$95&amp; "]"),'Country performance'!$A79)</f>
        <v>#REF!</v>
      </c>
      <c r="J134" s="41" t="e" cm="1">
        <f t="array" aca="1" ref="J134" ca="1">J$96*INDEX(INDIRECT("country"&amp;"["&amp;J$95&amp; "]"),'Country performance'!$A79)</f>
        <v>#REF!</v>
      </c>
      <c r="K134" s="41" t="e" cm="1">
        <f t="array" aca="1" ref="K134" ca="1">K$96*INDEX(INDIRECT("country"&amp;"["&amp;K$95&amp; "]"),'Country performance'!$A79)</f>
        <v>#REF!</v>
      </c>
      <c r="L134" s="41" t="e" cm="1">
        <f t="array" aca="1" ref="L134" ca="1">L$96*INDEX(INDIRECT("country"&amp;"["&amp;L$95&amp; "]"),'Country performance'!$A79)</f>
        <v>#REF!</v>
      </c>
      <c r="M134" s="41" t="e" cm="1">
        <f t="array" aca="1" ref="M134" ca="1">M$96*INDEX(INDIRECT("country"&amp;"["&amp;M$95&amp; "]"),'Country performance'!$A79)</f>
        <v>#REF!</v>
      </c>
      <c r="N134" s="41" t="e" cm="1">
        <f t="array" aca="1" ref="N134" ca="1">N$96*INDEX(INDIRECT("country"&amp;"["&amp;N$95&amp; "]"),'Country performance'!$A79)</f>
        <v>#REF!</v>
      </c>
      <c r="O134" s="41" t="e" cm="1">
        <f t="array" aca="1" ref="O134" ca="1">O$96*INDEX(INDIRECT("country"&amp;"["&amp;O$95&amp; "]"),'Country performance'!$A79)</f>
        <v>#REF!</v>
      </c>
      <c r="P134" s="41" t="e" cm="1">
        <f t="array" aca="1" ref="P134" ca="1">P$96*INDEX(INDIRECT("country"&amp;"["&amp;P$95&amp; "]"),'Country performance'!$A79)</f>
        <v>#REF!</v>
      </c>
      <c r="Q134" s="41" t="e" cm="1">
        <f t="array" aca="1" ref="Q134" ca="1">Q$96*INDEX(INDIRECT("country"&amp;"["&amp;Q$95&amp; "]"),'Country performance'!$A79)</f>
        <v>#REF!</v>
      </c>
      <c r="R134" t="s">
        <v>662</v>
      </c>
      <c r="S134" s="36">
        <f t="shared" ca="1" si="36"/>
        <v>1</v>
      </c>
      <c r="T134" s="43">
        <f t="shared" ca="1" si="33"/>
        <v>0</v>
      </c>
      <c r="U134">
        <f t="shared" ca="1" si="39"/>
        <v>1</v>
      </c>
      <c r="V134">
        <f t="shared" ca="1" si="39"/>
        <v>0</v>
      </c>
      <c r="W134">
        <f t="shared" ca="1" si="39"/>
        <v>0</v>
      </c>
      <c r="X134">
        <f t="shared" ca="1" si="39"/>
        <v>0</v>
      </c>
      <c r="Y134">
        <f t="shared" ca="1" si="39"/>
        <v>0</v>
      </c>
      <c r="Z134">
        <f t="shared" ca="1" si="39"/>
        <v>0</v>
      </c>
      <c r="AA134">
        <f t="shared" ca="1" si="39"/>
        <v>0</v>
      </c>
      <c r="AB134">
        <f t="shared" ca="1" si="39"/>
        <v>0</v>
      </c>
      <c r="AC134">
        <f t="shared" ca="1" si="39"/>
        <v>0</v>
      </c>
      <c r="AD134">
        <f t="shared" ca="1" si="39"/>
        <v>0</v>
      </c>
      <c r="AE134">
        <f t="shared" ca="1" si="39"/>
        <v>0</v>
      </c>
      <c r="AF134">
        <f t="shared" ca="1" si="39"/>
        <v>0</v>
      </c>
      <c r="AG134">
        <f t="shared" ca="1" si="39"/>
        <v>0</v>
      </c>
      <c r="AI134" s="40"/>
    </row>
    <row r="135" spans="1:35">
      <c r="A135" s="41">
        <f t="shared" ca="1" si="38"/>
        <v>0</v>
      </c>
      <c r="B135" s="42"/>
      <c r="C135" s="71">
        <f t="shared" ca="1" si="27"/>
        <v>0</v>
      </c>
      <c r="D135" s="30">
        <f>'Country performance'!B39</f>
        <v>0</v>
      </c>
      <c r="E135" s="41" cm="1">
        <f t="array" aca="1" ref="E135" ca="1">E$96*INDEX(INDIRECT("country"&amp;"["&amp;E$95&amp; "]"),'Country performance'!$A80)</f>
        <v>0</v>
      </c>
      <c r="F135" s="41" t="e" cm="1">
        <f t="array" aca="1" ref="F135" ca="1">F$96*INDEX(INDIRECT("country"&amp;"["&amp;F$95&amp; "]"),'Country performance'!$A80)</f>
        <v>#REF!</v>
      </c>
      <c r="G135" s="41" t="e" cm="1">
        <f t="array" aca="1" ref="G135" ca="1">G$96*INDEX(INDIRECT("country"&amp;"["&amp;G$95&amp; "]"),'Country performance'!$A80)</f>
        <v>#REF!</v>
      </c>
      <c r="H135" s="41" t="e" cm="1">
        <f t="array" aca="1" ref="H135" ca="1">H$96*INDEX(INDIRECT("country"&amp;"["&amp;H$95&amp; "]"),'Country performance'!$A80)</f>
        <v>#REF!</v>
      </c>
      <c r="I135" s="41" t="e" cm="1">
        <f t="array" aca="1" ref="I135" ca="1">I$96*INDEX(INDIRECT("country"&amp;"["&amp;I$95&amp; "]"),'Country performance'!$A80)</f>
        <v>#REF!</v>
      </c>
      <c r="J135" s="41" t="e" cm="1">
        <f t="array" aca="1" ref="J135" ca="1">J$96*INDEX(INDIRECT("country"&amp;"["&amp;J$95&amp; "]"),'Country performance'!$A80)</f>
        <v>#REF!</v>
      </c>
      <c r="K135" s="41" t="e" cm="1">
        <f t="array" aca="1" ref="K135" ca="1">K$96*INDEX(INDIRECT("country"&amp;"["&amp;K$95&amp; "]"),'Country performance'!$A80)</f>
        <v>#REF!</v>
      </c>
      <c r="L135" s="41" t="e" cm="1">
        <f t="array" aca="1" ref="L135" ca="1">L$96*INDEX(INDIRECT("country"&amp;"["&amp;L$95&amp; "]"),'Country performance'!$A80)</f>
        <v>#REF!</v>
      </c>
      <c r="M135" s="41" t="e" cm="1">
        <f t="array" aca="1" ref="M135" ca="1">M$96*INDEX(INDIRECT("country"&amp;"["&amp;M$95&amp; "]"),'Country performance'!$A80)</f>
        <v>#REF!</v>
      </c>
      <c r="N135" s="41" t="e" cm="1">
        <f t="array" aca="1" ref="N135" ca="1">N$96*INDEX(INDIRECT("country"&amp;"["&amp;N$95&amp; "]"),'Country performance'!$A80)</f>
        <v>#REF!</v>
      </c>
      <c r="O135" s="41" t="e" cm="1">
        <f t="array" aca="1" ref="O135" ca="1">O$96*INDEX(INDIRECT("country"&amp;"["&amp;O$95&amp; "]"),'Country performance'!$A80)</f>
        <v>#REF!</v>
      </c>
      <c r="P135" s="41" t="e" cm="1">
        <f t="array" aca="1" ref="P135" ca="1">P$96*INDEX(INDIRECT("country"&amp;"["&amp;P$95&amp; "]"),'Country performance'!$A80)</f>
        <v>#REF!</v>
      </c>
      <c r="Q135" s="41" t="e" cm="1">
        <f t="array" aca="1" ref="Q135" ca="1">Q$96*INDEX(INDIRECT("country"&amp;"["&amp;Q$95&amp; "]"),'Country performance'!$A80)</f>
        <v>#REF!</v>
      </c>
      <c r="R135" t="s">
        <v>662</v>
      </c>
      <c r="S135" s="36">
        <f t="shared" ca="1" si="36"/>
        <v>1</v>
      </c>
      <c r="T135" s="43">
        <f t="shared" ca="1" si="33"/>
        <v>0</v>
      </c>
      <c r="U135">
        <f t="shared" ca="1" si="39"/>
        <v>1</v>
      </c>
      <c r="V135">
        <f t="shared" ca="1" si="39"/>
        <v>0</v>
      </c>
      <c r="W135">
        <f t="shared" ca="1" si="39"/>
        <v>0</v>
      </c>
      <c r="X135">
        <f t="shared" ca="1" si="39"/>
        <v>0</v>
      </c>
      <c r="Y135">
        <f t="shared" ca="1" si="39"/>
        <v>0</v>
      </c>
      <c r="Z135">
        <f t="shared" ca="1" si="39"/>
        <v>0</v>
      </c>
      <c r="AA135">
        <f t="shared" ca="1" si="39"/>
        <v>0</v>
      </c>
      <c r="AB135">
        <f t="shared" ca="1" si="39"/>
        <v>0</v>
      </c>
      <c r="AC135">
        <f t="shared" ca="1" si="39"/>
        <v>0</v>
      </c>
      <c r="AD135">
        <f t="shared" ca="1" si="39"/>
        <v>0</v>
      </c>
      <c r="AE135">
        <f t="shared" ca="1" si="39"/>
        <v>0</v>
      </c>
      <c r="AF135">
        <f t="shared" ca="1" si="39"/>
        <v>0</v>
      </c>
      <c r="AG135">
        <f t="shared" ca="1" si="39"/>
        <v>0</v>
      </c>
      <c r="AI135" s="40"/>
    </row>
    <row r="136" spans="1:35">
      <c r="A136" s="41">
        <f t="shared" ca="1" si="38"/>
        <v>0</v>
      </c>
      <c r="B136" s="42"/>
      <c r="C136" s="71">
        <f t="shared" ca="1" si="27"/>
        <v>0</v>
      </c>
      <c r="D136" s="30">
        <f>'Country performance'!B40</f>
        <v>0</v>
      </c>
      <c r="E136" s="41" cm="1">
        <f t="array" aca="1" ref="E136" ca="1">E$96*INDEX(INDIRECT("country"&amp;"["&amp;E$95&amp; "]"),'Country performance'!$A81)</f>
        <v>0</v>
      </c>
      <c r="F136" s="41" t="e" cm="1">
        <f t="array" aca="1" ref="F136" ca="1">F$96*INDEX(INDIRECT("country"&amp;"["&amp;F$95&amp; "]"),'Country performance'!$A81)</f>
        <v>#REF!</v>
      </c>
      <c r="G136" s="41" t="e" cm="1">
        <f t="array" aca="1" ref="G136" ca="1">G$96*INDEX(INDIRECT("country"&amp;"["&amp;G$95&amp; "]"),'Country performance'!$A81)</f>
        <v>#REF!</v>
      </c>
      <c r="H136" s="41" t="e" cm="1">
        <f t="array" aca="1" ref="H136" ca="1">H$96*INDEX(INDIRECT("country"&amp;"["&amp;H$95&amp; "]"),'Country performance'!$A81)</f>
        <v>#REF!</v>
      </c>
      <c r="I136" s="41" t="e" cm="1">
        <f t="array" aca="1" ref="I136" ca="1">I$96*INDEX(INDIRECT("country"&amp;"["&amp;I$95&amp; "]"),'Country performance'!$A81)</f>
        <v>#REF!</v>
      </c>
      <c r="J136" s="41" t="e" cm="1">
        <f t="array" aca="1" ref="J136" ca="1">J$96*INDEX(INDIRECT("country"&amp;"["&amp;J$95&amp; "]"),'Country performance'!$A81)</f>
        <v>#REF!</v>
      </c>
      <c r="K136" s="41" t="e" cm="1">
        <f t="array" aca="1" ref="K136" ca="1">K$96*INDEX(INDIRECT("country"&amp;"["&amp;K$95&amp; "]"),'Country performance'!$A81)</f>
        <v>#REF!</v>
      </c>
      <c r="L136" s="41" t="e" cm="1">
        <f t="array" aca="1" ref="L136" ca="1">L$96*INDEX(INDIRECT("country"&amp;"["&amp;L$95&amp; "]"),'Country performance'!$A81)</f>
        <v>#REF!</v>
      </c>
      <c r="M136" s="41" t="e" cm="1">
        <f t="array" aca="1" ref="M136" ca="1">M$96*INDEX(INDIRECT("country"&amp;"["&amp;M$95&amp; "]"),'Country performance'!$A81)</f>
        <v>#REF!</v>
      </c>
      <c r="N136" s="41" t="e" cm="1">
        <f t="array" aca="1" ref="N136" ca="1">N$96*INDEX(INDIRECT("country"&amp;"["&amp;N$95&amp; "]"),'Country performance'!$A81)</f>
        <v>#REF!</v>
      </c>
      <c r="O136" s="41" t="e" cm="1">
        <f t="array" aca="1" ref="O136" ca="1">O$96*INDEX(INDIRECT("country"&amp;"["&amp;O$95&amp; "]"),'Country performance'!$A81)</f>
        <v>#REF!</v>
      </c>
      <c r="P136" s="41" t="e" cm="1">
        <f t="array" aca="1" ref="P136" ca="1">P$96*INDEX(INDIRECT("country"&amp;"["&amp;P$95&amp; "]"),'Country performance'!$A81)</f>
        <v>#REF!</v>
      </c>
      <c r="Q136" s="41" t="e" cm="1">
        <f t="array" aca="1" ref="Q136" ca="1">Q$96*INDEX(INDIRECT("country"&amp;"["&amp;Q$95&amp; "]"),'Country performance'!$A81)</f>
        <v>#REF!</v>
      </c>
      <c r="R136" t="s">
        <v>662</v>
      </c>
      <c r="S136" s="36">
        <f t="shared" ca="1" si="36"/>
        <v>1</v>
      </c>
      <c r="T136" s="43">
        <f t="shared" ca="1" si="33"/>
        <v>0</v>
      </c>
      <c r="U136">
        <f t="shared" ca="1" si="39"/>
        <v>1</v>
      </c>
      <c r="V136">
        <f t="shared" ca="1" si="39"/>
        <v>0</v>
      </c>
      <c r="W136">
        <f t="shared" ca="1" si="39"/>
        <v>0</v>
      </c>
      <c r="X136">
        <f t="shared" ca="1" si="39"/>
        <v>0</v>
      </c>
      <c r="Y136">
        <f t="shared" ca="1" si="39"/>
        <v>0</v>
      </c>
      <c r="Z136">
        <f t="shared" ca="1" si="39"/>
        <v>0</v>
      </c>
      <c r="AA136">
        <f t="shared" ca="1" si="39"/>
        <v>0</v>
      </c>
      <c r="AB136">
        <f t="shared" ca="1" si="39"/>
        <v>0</v>
      </c>
      <c r="AC136">
        <f t="shared" ca="1" si="39"/>
        <v>0</v>
      </c>
      <c r="AD136">
        <f t="shared" ca="1" si="39"/>
        <v>0</v>
      </c>
      <c r="AE136">
        <f t="shared" ca="1" si="39"/>
        <v>0</v>
      </c>
      <c r="AF136">
        <f t="shared" ca="1" si="39"/>
        <v>0</v>
      </c>
      <c r="AG136">
        <f t="shared" ca="1" si="39"/>
        <v>0</v>
      </c>
      <c r="AI136" s="40"/>
    </row>
    <row r="137" spans="1:35">
      <c r="A137" s="41">
        <f t="shared" ca="1" si="38"/>
        <v>0</v>
      </c>
      <c r="B137" s="42"/>
      <c r="C137" s="71">
        <f t="shared" ca="1" si="27"/>
        <v>0</v>
      </c>
      <c r="D137" s="30">
        <f>'Country performance'!B41</f>
        <v>0</v>
      </c>
      <c r="E137" s="41" cm="1">
        <f t="array" aca="1" ref="E137" ca="1">E$96*INDEX(INDIRECT("country"&amp;"["&amp;E$95&amp; "]"),'Country performance'!$A82)</f>
        <v>0</v>
      </c>
      <c r="F137" s="41" t="e" cm="1">
        <f t="array" aca="1" ref="F137" ca="1">F$96*INDEX(INDIRECT("country"&amp;"["&amp;F$95&amp; "]"),'Country performance'!$A82)</f>
        <v>#REF!</v>
      </c>
      <c r="G137" s="41" t="e" cm="1">
        <f t="array" aca="1" ref="G137" ca="1">G$96*INDEX(INDIRECT("country"&amp;"["&amp;G$95&amp; "]"),'Country performance'!$A82)</f>
        <v>#REF!</v>
      </c>
      <c r="H137" s="41" t="e" cm="1">
        <f t="array" aca="1" ref="H137" ca="1">H$96*INDEX(INDIRECT("country"&amp;"["&amp;H$95&amp; "]"),'Country performance'!$A82)</f>
        <v>#REF!</v>
      </c>
      <c r="I137" s="41" t="e" cm="1">
        <f t="array" aca="1" ref="I137" ca="1">I$96*INDEX(INDIRECT("country"&amp;"["&amp;I$95&amp; "]"),'Country performance'!$A82)</f>
        <v>#REF!</v>
      </c>
      <c r="J137" s="41" t="e" cm="1">
        <f t="array" aca="1" ref="J137" ca="1">J$96*INDEX(INDIRECT("country"&amp;"["&amp;J$95&amp; "]"),'Country performance'!$A82)</f>
        <v>#REF!</v>
      </c>
      <c r="K137" s="41" t="e" cm="1">
        <f t="array" aca="1" ref="K137" ca="1">K$96*INDEX(INDIRECT("country"&amp;"["&amp;K$95&amp; "]"),'Country performance'!$A82)</f>
        <v>#REF!</v>
      </c>
      <c r="L137" s="41" t="e" cm="1">
        <f t="array" aca="1" ref="L137" ca="1">L$96*INDEX(INDIRECT("country"&amp;"["&amp;L$95&amp; "]"),'Country performance'!$A82)</f>
        <v>#REF!</v>
      </c>
      <c r="M137" s="41" t="e" cm="1">
        <f t="array" aca="1" ref="M137" ca="1">M$96*INDEX(INDIRECT("country"&amp;"["&amp;M$95&amp; "]"),'Country performance'!$A82)</f>
        <v>#REF!</v>
      </c>
      <c r="N137" s="41" t="e" cm="1">
        <f t="array" aca="1" ref="N137" ca="1">N$96*INDEX(INDIRECT("country"&amp;"["&amp;N$95&amp; "]"),'Country performance'!$A82)</f>
        <v>#REF!</v>
      </c>
      <c r="O137" s="41" t="e" cm="1">
        <f t="array" aca="1" ref="O137" ca="1">O$96*INDEX(INDIRECT("country"&amp;"["&amp;O$95&amp; "]"),'Country performance'!$A82)</f>
        <v>#REF!</v>
      </c>
      <c r="P137" s="41" t="e" cm="1">
        <f t="array" aca="1" ref="P137" ca="1">P$96*INDEX(INDIRECT("country"&amp;"["&amp;P$95&amp; "]"),'Country performance'!$A82)</f>
        <v>#REF!</v>
      </c>
      <c r="Q137" s="41" t="e" cm="1">
        <f t="array" aca="1" ref="Q137" ca="1">Q$96*INDEX(INDIRECT("country"&amp;"["&amp;Q$95&amp; "]"),'Country performance'!$A82)</f>
        <v>#REF!</v>
      </c>
      <c r="R137" t="s">
        <v>662</v>
      </c>
      <c r="S137" s="36">
        <f t="shared" ca="1" si="36"/>
        <v>1</v>
      </c>
      <c r="T137" s="43">
        <f t="shared" ca="1" si="33"/>
        <v>0</v>
      </c>
      <c r="U137">
        <f t="shared" ca="1" si="39"/>
        <v>1</v>
      </c>
      <c r="V137">
        <f t="shared" ca="1" si="39"/>
        <v>0</v>
      </c>
      <c r="W137">
        <f t="shared" ca="1" si="39"/>
        <v>0</v>
      </c>
      <c r="X137">
        <f t="shared" ca="1" si="39"/>
        <v>0</v>
      </c>
      <c r="Y137">
        <f t="shared" ca="1" si="39"/>
        <v>0</v>
      </c>
      <c r="Z137">
        <f t="shared" ca="1" si="39"/>
        <v>0</v>
      </c>
      <c r="AA137">
        <f t="shared" ca="1" si="39"/>
        <v>0</v>
      </c>
      <c r="AB137">
        <f t="shared" ca="1" si="39"/>
        <v>0</v>
      </c>
      <c r="AC137">
        <f t="shared" ca="1" si="39"/>
        <v>0</v>
      </c>
      <c r="AD137">
        <f t="shared" ca="1" si="39"/>
        <v>0</v>
      </c>
      <c r="AE137">
        <f t="shared" ca="1" si="39"/>
        <v>0</v>
      </c>
      <c r="AF137">
        <f t="shared" ca="1" si="39"/>
        <v>0</v>
      </c>
      <c r="AG137">
        <f t="shared" ca="1" si="39"/>
        <v>0</v>
      </c>
      <c r="AI137" s="40"/>
    </row>
    <row r="138" spans="1:35" ht="15" thickBot="1">
      <c r="A138" s="44">
        <f>S97</f>
        <v>0</v>
      </c>
      <c r="D138" t="str">
        <f>R97</f>
        <v xml:space="preserve">Total subjected to export restrictions </v>
      </c>
      <c r="T138" s="43"/>
      <c r="AI138" s="45"/>
    </row>
    <row r="139" spans="1:35" ht="15" thickBot="1">
      <c r="AI139" s="40"/>
    </row>
    <row r="140" spans="1:35" ht="15" thickBot="1">
      <c r="A140" s="103" t="s">
        <v>656</v>
      </c>
      <c r="B140" s="30" t="s">
        <v>657</v>
      </c>
      <c r="C140" s="30" t="str">
        <f>T140</f>
        <v>% of market represented</v>
      </c>
      <c r="D140" s="65" t="s">
        <v>666</v>
      </c>
      <c r="E140" s="31"/>
      <c r="F140" s="31"/>
      <c r="G140" s="31"/>
      <c r="H140" s="31"/>
      <c r="I140" s="31"/>
      <c r="J140" s="31"/>
      <c r="K140" s="31"/>
      <c r="L140" s="31"/>
      <c r="M140" s="31"/>
      <c r="N140" s="31"/>
      <c r="O140" s="31"/>
      <c r="P140" s="31"/>
      <c r="Q140" s="31"/>
      <c r="T140" s="32" t="s">
        <v>659</v>
      </c>
      <c r="U140">
        <f t="shared" ref="U140:AE140" si="40">E140</f>
        <v>0</v>
      </c>
      <c r="V140">
        <f t="shared" si="40"/>
        <v>0</v>
      </c>
      <c r="W140">
        <f t="shared" si="40"/>
        <v>0</v>
      </c>
      <c r="X140">
        <f t="shared" si="40"/>
        <v>0</v>
      </c>
      <c r="Y140">
        <f t="shared" si="40"/>
        <v>0</v>
      </c>
      <c r="Z140">
        <f t="shared" si="40"/>
        <v>0</v>
      </c>
      <c r="AA140">
        <f t="shared" si="40"/>
        <v>0</v>
      </c>
      <c r="AB140">
        <f t="shared" si="40"/>
        <v>0</v>
      </c>
      <c r="AC140">
        <f t="shared" si="40"/>
        <v>0</v>
      </c>
      <c r="AD140">
        <f t="shared" si="40"/>
        <v>0</v>
      </c>
      <c r="AE140">
        <f t="shared" si="40"/>
        <v>0</v>
      </c>
      <c r="AF140">
        <f>P140</f>
        <v>0</v>
      </c>
      <c r="AG140">
        <f>Q140</f>
        <v>0</v>
      </c>
      <c r="AI140" s="33"/>
    </row>
    <row r="141" spans="1:35">
      <c r="A141" s="103"/>
      <c r="B141" s="30">
        <f>S141</f>
        <v>0</v>
      </c>
      <c r="C141" s="30">
        <f t="shared" ref="C141:C167" si="41">T141</f>
        <v>0</v>
      </c>
      <c r="D141" s="30" t="s">
        <v>660</v>
      </c>
      <c r="E141" s="34"/>
      <c r="F141" s="34"/>
      <c r="G141" s="34"/>
      <c r="H141" s="34"/>
      <c r="I141" s="34"/>
      <c r="J141" s="34"/>
      <c r="K141" s="34"/>
      <c r="L141" s="35"/>
      <c r="M141" s="35"/>
      <c r="N141" s="35"/>
      <c r="O141" s="35"/>
      <c r="P141" s="35"/>
      <c r="Q141" s="35"/>
      <c r="R141" t="s">
        <v>661</v>
      </c>
      <c r="S141" s="36">
        <f>SUM(U141:AG141)</f>
        <v>0</v>
      </c>
      <c r="T141" s="37">
        <f>SUM($E141:Q141)</f>
        <v>0</v>
      </c>
      <c r="U141">
        <f t="shared" ref="U141:AE141" si="42">(100*E141)^2</f>
        <v>0</v>
      </c>
      <c r="V141">
        <f t="shared" si="42"/>
        <v>0</v>
      </c>
      <c r="W141">
        <f t="shared" si="42"/>
        <v>0</v>
      </c>
      <c r="X141">
        <f t="shared" si="42"/>
        <v>0</v>
      </c>
      <c r="Y141">
        <f t="shared" si="42"/>
        <v>0</v>
      </c>
      <c r="Z141">
        <f t="shared" si="42"/>
        <v>0</v>
      </c>
      <c r="AA141">
        <f t="shared" si="42"/>
        <v>0</v>
      </c>
      <c r="AB141">
        <f t="shared" si="42"/>
        <v>0</v>
      </c>
      <c r="AC141">
        <f t="shared" si="42"/>
        <v>0</v>
      </c>
      <c r="AD141">
        <f t="shared" si="42"/>
        <v>0</v>
      </c>
      <c r="AE141">
        <f t="shared" si="42"/>
        <v>0</v>
      </c>
      <c r="AF141">
        <f>(100*P141)^2</f>
        <v>0</v>
      </c>
      <c r="AG141">
        <f>(100*Q141)^2</f>
        <v>0</v>
      </c>
      <c r="AI141" s="33"/>
    </row>
    <row r="142" spans="1:35">
      <c r="A142" s="30"/>
      <c r="B142" s="30"/>
      <c r="C142" s="30">
        <f>T142</f>
        <v>0</v>
      </c>
      <c r="D142" s="30" t="s">
        <v>127</v>
      </c>
      <c r="E142" s="38"/>
      <c r="F142" s="38"/>
      <c r="G142" s="38"/>
      <c r="H142" s="38"/>
      <c r="I142" s="38"/>
      <c r="J142" s="38"/>
      <c r="K142" s="38"/>
      <c r="L142" s="39"/>
      <c r="M142" s="39"/>
      <c r="N142" s="39"/>
      <c r="O142" s="39"/>
      <c r="P142" s="39"/>
      <c r="Q142" s="39"/>
      <c r="R142" s="31" t="s">
        <v>647</v>
      </c>
      <c r="S142" s="36">
        <f t="shared" ref="S142:S152" si="43">SUM(U142:AG142)</f>
        <v>0</v>
      </c>
      <c r="U142">
        <f>IF(E142&lt;&gt;"Yes",0,E$141)</f>
        <v>0</v>
      </c>
      <c r="V142">
        <f t="shared" ref="V142:AG142" si="44">IF(F142&lt;&gt;"Yes",0,F$141)</f>
        <v>0</v>
      </c>
      <c r="W142">
        <f t="shared" si="44"/>
        <v>0</v>
      </c>
      <c r="X142">
        <f t="shared" si="44"/>
        <v>0</v>
      </c>
      <c r="Y142">
        <f t="shared" si="44"/>
        <v>0</v>
      </c>
      <c r="Z142">
        <f t="shared" si="44"/>
        <v>0</v>
      </c>
      <c r="AA142">
        <f t="shared" si="44"/>
        <v>0</v>
      </c>
      <c r="AB142">
        <f t="shared" si="44"/>
        <v>0</v>
      </c>
      <c r="AC142">
        <f t="shared" si="44"/>
        <v>0</v>
      </c>
      <c r="AD142">
        <f t="shared" si="44"/>
        <v>0</v>
      </c>
      <c r="AE142">
        <f t="shared" si="44"/>
        <v>0</v>
      </c>
      <c r="AF142">
        <f t="shared" si="44"/>
        <v>0</v>
      </c>
      <c r="AG142">
        <f t="shared" si="44"/>
        <v>0</v>
      </c>
      <c r="AI142" s="40"/>
    </row>
    <row r="143" spans="1:35">
      <c r="A143" s="41">
        <f t="shared" ref="A143:A156" ca="1" si="45">_xlfn.AGGREGATE(9,6,E143:Q143)</f>
        <v>0</v>
      </c>
      <c r="B143" s="42"/>
      <c r="C143" s="30">
        <f t="shared" ca="1" si="41"/>
        <v>0</v>
      </c>
      <c r="D143" s="30" t="str">
        <f>'Country performance'!B2</f>
        <v>WGI - Political stability &amp; absence of Violence/terrorism (2020)</v>
      </c>
      <c r="E143" s="41" t="e" cm="1">
        <f t="array" aca="1" ref="E143" ca="1">E$141*INDEX(INDIRECT("country"&amp;"["&amp;E$140&amp; "]"),'Country performance'!$A44)</f>
        <v>#REF!</v>
      </c>
      <c r="F143" s="41" t="e" cm="1">
        <f t="array" aca="1" ref="F143" ca="1">F$141*INDEX(INDIRECT("country"&amp;"["&amp;F$140&amp; "]"),'Country performance'!$A44)</f>
        <v>#REF!</v>
      </c>
      <c r="G143" s="41" t="e" cm="1">
        <f t="array" aca="1" ref="G143" ca="1">G$141*INDEX(INDIRECT("country"&amp;"["&amp;G$140&amp; "]"),'Country performance'!$A44)</f>
        <v>#REF!</v>
      </c>
      <c r="H143" s="41" t="e" cm="1">
        <f t="array" aca="1" ref="H143" ca="1">H$141*INDEX(INDIRECT("country"&amp;"["&amp;H$140&amp; "]"),'Country performance'!$A44)</f>
        <v>#REF!</v>
      </c>
      <c r="I143" s="41" t="e" cm="1">
        <f t="array" aca="1" ref="I143" ca="1">I$141*INDEX(INDIRECT("country"&amp;"["&amp;I$140&amp; "]"),'Country performance'!$A44)</f>
        <v>#REF!</v>
      </c>
      <c r="J143" s="41" t="e" cm="1">
        <f t="array" aca="1" ref="J143" ca="1">J$141*INDEX(INDIRECT("country"&amp;"["&amp;J$140&amp; "]"),'Country performance'!$A44)</f>
        <v>#REF!</v>
      </c>
      <c r="K143" s="41" t="e" cm="1">
        <f t="array" aca="1" ref="K143" ca="1">K$141*INDEX(INDIRECT("country"&amp;"["&amp;K$140&amp; "]"),'Country performance'!$A44)</f>
        <v>#REF!</v>
      </c>
      <c r="L143" s="41" t="e" cm="1">
        <f t="array" aca="1" ref="L143" ca="1">L$141*INDEX(INDIRECT("country"&amp;"["&amp;L$140&amp; "]"),'Country performance'!$A44)</f>
        <v>#REF!</v>
      </c>
      <c r="M143" s="41" t="e" cm="1">
        <f t="array" aca="1" ref="M143" ca="1">M$141*INDEX(INDIRECT("country"&amp;"["&amp;M$140&amp; "]"),'Country performance'!$A44)</f>
        <v>#REF!</v>
      </c>
      <c r="N143" s="41" t="e" cm="1">
        <f t="array" aca="1" ref="N143" ca="1">N$141*INDEX(INDIRECT("country"&amp;"["&amp;N$140&amp; "]"),'Country performance'!$A44)</f>
        <v>#REF!</v>
      </c>
      <c r="O143" s="41" t="e" cm="1">
        <f t="array" aca="1" ref="O143" ca="1">O$141*INDEX(INDIRECT("country"&amp;"["&amp;O$140&amp; "]"),'Country performance'!$A44)</f>
        <v>#REF!</v>
      </c>
      <c r="P143" s="41" t="e" cm="1">
        <f t="array" aca="1" ref="P143" ca="1">P$141*INDEX(INDIRECT("country"&amp;"["&amp;P$140&amp; "]"),'Country performance'!$A44)</f>
        <v>#REF!</v>
      </c>
      <c r="Q143" s="41" t="e" cm="1">
        <f t="array" aca="1" ref="Q143" ca="1">Q$141*INDEX(INDIRECT("country"&amp;"["&amp;Q$140&amp; "]"),'Country performance'!$A44)</f>
        <v>#REF!</v>
      </c>
      <c r="R143" t="s">
        <v>662</v>
      </c>
      <c r="S143" s="36">
        <f t="shared" ca="1" si="43"/>
        <v>0</v>
      </c>
      <c r="T143" s="43">
        <f ca="1">T$141-S143</f>
        <v>0</v>
      </c>
      <c r="U143">
        <f ca="1">IFERROR((E143/E143-1),E$141)</f>
        <v>0</v>
      </c>
      <c r="V143">
        <f t="shared" ref="V143:AG158" ca="1" si="46">IFERROR((F143/F143-1),F$141)</f>
        <v>0</v>
      </c>
      <c r="W143">
        <f t="shared" ca="1" si="46"/>
        <v>0</v>
      </c>
      <c r="X143">
        <f t="shared" ca="1" si="46"/>
        <v>0</v>
      </c>
      <c r="Y143">
        <f t="shared" ca="1" si="46"/>
        <v>0</v>
      </c>
      <c r="Z143">
        <f t="shared" ca="1" si="46"/>
        <v>0</v>
      </c>
      <c r="AA143">
        <f t="shared" ca="1" si="46"/>
        <v>0</v>
      </c>
      <c r="AB143">
        <f t="shared" ca="1" si="46"/>
        <v>0</v>
      </c>
      <c r="AC143">
        <f t="shared" ca="1" si="46"/>
        <v>0</v>
      </c>
      <c r="AD143">
        <f t="shared" ca="1" si="46"/>
        <v>0</v>
      </c>
      <c r="AE143">
        <f t="shared" ca="1" si="46"/>
        <v>0</v>
      </c>
      <c r="AF143">
        <f t="shared" ca="1" si="46"/>
        <v>0</v>
      </c>
      <c r="AG143">
        <f t="shared" ca="1" si="46"/>
        <v>0</v>
      </c>
      <c r="AI143" s="40"/>
    </row>
    <row r="144" spans="1:35">
      <c r="A144" s="41">
        <f t="shared" ca="1" si="45"/>
        <v>0</v>
      </c>
      <c r="B144" s="42"/>
      <c r="C144" s="30">
        <f t="shared" ca="1" si="41"/>
        <v>0</v>
      </c>
      <c r="D144" s="30" t="str">
        <f>'Country performance'!B3</f>
        <v>WGI - Government effectiveness (2020)</v>
      </c>
      <c r="E144" s="41" t="e" cm="1">
        <f t="array" aca="1" ref="E144" ca="1">E$141*INDEX(INDIRECT("country"&amp;"["&amp;E$140&amp; "]"),'Country performance'!$A45)</f>
        <v>#REF!</v>
      </c>
      <c r="F144" s="41" t="e" cm="1">
        <f t="array" aca="1" ref="F144" ca="1">F$141*INDEX(INDIRECT("country"&amp;"["&amp;F$140&amp; "]"),'Country performance'!$A45)</f>
        <v>#REF!</v>
      </c>
      <c r="G144" s="41" t="e" cm="1">
        <f t="array" aca="1" ref="G144" ca="1">G$141*INDEX(INDIRECT("country"&amp;"["&amp;G$140&amp; "]"),'Country performance'!$A45)</f>
        <v>#REF!</v>
      </c>
      <c r="H144" s="41" t="e" cm="1">
        <f t="array" aca="1" ref="H144" ca="1">H$141*INDEX(INDIRECT("country"&amp;"["&amp;H$140&amp; "]"),'Country performance'!$A45)</f>
        <v>#REF!</v>
      </c>
      <c r="I144" s="41" t="e" cm="1">
        <f t="array" aca="1" ref="I144" ca="1">I$141*INDEX(INDIRECT("country"&amp;"["&amp;I$140&amp; "]"),'Country performance'!$A45)</f>
        <v>#REF!</v>
      </c>
      <c r="J144" s="41" t="e" cm="1">
        <f t="array" aca="1" ref="J144" ca="1">J$141*INDEX(INDIRECT("country"&amp;"["&amp;J$140&amp; "]"),'Country performance'!$A45)</f>
        <v>#REF!</v>
      </c>
      <c r="K144" s="41" t="e" cm="1">
        <f t="array" aca="1" ref="K144" ca="1">K$141*INDEX(INDIRECT("country"&amp;"["&amp;K$140&amp; "]"),'Country performance'!$A45)</f>
        <v>#REF!</v>
      </c>
      <c r="L144" s="41" t="e" cm="1">
        <f t="array" aca="1" ref="L144" ca="1">L$141*INDEX(INDIRECT("country"&amp;"["&amp;L$140&amp; "]"),'Country performance'!$A45)</f>
        <v>#REF!</v>
      </c>
      <c r="M144" s="41" t="e" cm="1">
        <f t="array" aca="1" ref="M144" ca="1">M$141*INDEX(INDIRECT("country"&amp;"["&amp;M$140&amp; "]"),'Country performance'!$A45)</f>
        <v>#REF!</v>
      </c>
      <c r="N144" s="41" t="e" cm="1">
        <f t="array" aca="1" ref="N144" ca="1">N$141*INDEX(INDIRECT("country"&amp;"["&amp;N$140&amp; "]"),'Country performance'!$A45)</f>
        <v>#REF!</v>
      </c>
      <c r="O144" s="41" t="e" cm="1">
        <f t="array" aca="1" ref="O144" ca="1">O$141*INDEX(INDIRECT("country"&amp;"["&amp;O$140&amp; "]"),'Country performance'!$A45)</f>
        <v>#REF!</v>
      </c>
      <c r="P144" s="41" t="e" cm="1">
        <f t="array" aca="1" ref="P144" ca="1">P$141*INDEX(INDIRECT("country"&amp;"["&amp;P$140&amp; "]"),'Country performance'!$A45)</f>
        <v>#REF!</v>
      </c>
      <c r="Q144" s="41" t="e" cm="1">
        <f t="array" aca="1" ref="Q144" ca="1">Q$141*INDEX(INDIRECT("country"&amp;"["&amp;Q$140&amp; "]"),'Country performance'!$A45)</f>
        <v>#REF!</v>
      </c>
      <c r="R144" t="s">
        <v>662</v>
      </c>
      <c r="S144" s="36">
        <f t="shared" ca="1" si="43"/>
        <v>0</v>
      </c>
      <c r="T144" s="43">
        <f t="shared" ref="T144:T182" ca="1" si="47">T$141-S144</f>
        <v>0</v>
      </c>
      <c r="U144">
        <f t="shared" ref="U144:AG167" ca="1" si="48">IFERROR((E144/E144-1),E$141)</f>
        <v>0</v>
      </c>
      <c r="V144">
        <f t="shared" ca="1" si="46"/>
        <v>0</v>
      </c>
      <c r="W144">
        <f t="shared" ca="1" si="46"/>
        <v>0</v>
      </c>
      <c r="X144">
        <f t="shared" ca="1" si="46"/>
        <v>0</v>
      </c>
      <c r="Y144">
        <f t="shared" ca="1" si="46"/>
        <v>0</v>
      </c>
      <c r="Z144">
        <f t="shared" ca="1" si="46"/>
        <v>0</v>
      </c>
      <c r="AA144">
        <f t="shared" ca="1" si="46"/>
        <v>0</v>
      </c>
      <c r="AB144">
        <f t="shared" ca="1" si="46"/>
        <v>0</v>
      </c>
      <c r="AC144">
        <f t="shared" ca="1" si="46"/>
        <v>0</v>
      </c>
      <c r="AD144">
        <f t="shared" ca="1" si="46"/>
        <v>0</v>
      </c>
      <c r="AE144">
        <f t="shared" ca="1" si="46"/>
        <v>0</v>
      </c>
      <c r="AF144">
        <f t="shared" ca="1" si="46"/>
        <v>0</v>
      </c>
      <c r="AG144">
        <f t="shared" ca="1" si="46"/>
        <v>0</v>
      </c>
      <c r="AI144" s="40"/>
    </row>
    <row r="145" spans="1:35">
      <c r="A145" s="41">
        <f t="shared" ca="1" si="45"/>
        <v>0</v>
      </c>
      <c r="B145" s="42"/>
      <c r="C145" s="30">
        <f t="shared" ca="1" si="41"/>
        <v>0</v>
      </c>
      <c r="D145" s="30" t="str">
        <f>'Country performance'!B4</f>
        <v>WGI - Regulatory Quality (2020)</v>
      </c>
      <c r="E145" s="41" t="e" cm="1">
        <f t="array" aca="1" ref="E145" ca="1">E$141*INDEX(INDIRECT("country"&amp;"["&amp;E$140&amp; "]"),'Country performance'!$A46)</f>
        <v>#REF!</v>
      </c>
      <c r="F145" s="41" t="e" cm="1">
        <f t="array" aca="1" ref="F145" ca="1">F$141*INDEX(INDIRECT("country"&amp;"["&amp;F$140&amp; "]"),'Country performance'!$A46)</f>
        <v>#REF!</v>
      </c>
      <c r="G145" s="41" t="e" cm="1">
        <f t="array" aca="1" ref="G145" ca="1">G$141*INDEX(INDIRECT("country"&amp;"["&amp;G$140&amp; "]"),'Country performance'!$A46)</f>
        <v>#REF!</v>
      </c>
      <c r="H145" s="41" t="e" cm="1">
        <f t="array" aca="1" ref="H145" ca="1">H$141*INDEX(INDIRECT("country"&amp;"["&amp;H$140&amp; "]"),'Country performance'!$A46)</f>
        <v>#REF!</v>
      </c>
      <c r="I145" s="41" t="e" cm="1">
        <f t="array" aca="1" ref="I145" ca="1">I$141*INDEX(INDIRECT("country"&amp;"["&amp;I$140&amp; "]"),'Country performance'!$A46)</f>
        <v>#REF!</v>
      </c>
      <c r="J145" s="41" t="e" cm="1">
        <f t="array" aca="1" ref="J145" ca="1">J$141*INDEX(INDIRECT("country"&amp;"["&amp;J$140&amp; "]"),'Country performance'!$A46)</f>
        <v>#REF!</v>
      </c>
      <c r="K145" s="41" t="e" cm="1">
        <f t="array" aca="1" ref="K145" ca="1">K$141*INDEX(INDIRECT("country"&amp;"["&amp;K$140&amp; "]"),'Country performance'!$A46)</f>
        <v>#REF!</v>
      </c>
      <c r="L145" s="41" t="e" cm="1">
        <f t="array" aca="1" ref="L145" ca="1">L$141*INDEX(INDIRECT("country"&amp;"["&amp;L$140&amp; "]"),'Country performance'!$A46)</f>
        <v>#REF!</v>
      </c>
      <c r="M145" s="41" t="e" cm="1">
        <f t="array" aca="1" ref="M145" ca="1">M$141*INDEX(INDIRECT("country"&amp;"["&amp;M$140&amp; "]"),'Country performance'!$A46)</f>
        <v>#REF!</v>
      </c>
      <c r="N145" s="41" t="e" cm="1">
        <f t="array" aca="1" ref="N145" ca="1">N$141*INDEX(INDIRECT("country"&amp;"["&amp;N$140&amp; "]"),'Country performance'!$A46)</f>
        <v>#REF!</v>
      </c>
      <c r="O145" s="41" t="e" cm="1">
        <f t="array" aca="1" ref="O145" ca="1">O$141*INDEX(INDIRECT("country"&amp;"["&amp;O$140&amp; "]"),'Country performance'!$A46)</f>
        <v>#REF!</v>
      </c>
      <c r="P145" s="41" t="e" cm="1">
        <f t="array" aca="1" ref="P145" ca="1">P$141*INDEX(INDIRECT("country"&amp;"["&amp;P$140&amp; "]"),'Country performance'!$A46)</f>
        <v>#REF!</v>
      </c>
      <c r="Q145" s="41" t="e" cm="1">
        <f t="array" aca="1" ref="Q145" ca="1">Q$141*INDEX(INDIRECT("country"&amp;"["&amp;Q$140&amp; "]"),'Country performance'!$A46)</f>
        <v>#REF!</v>
      </c>
      <c r="R145" t="s">
        <v>662</v>
      </c>
      <c r="S145" s="36">
        <f t="shared" ca="1" si="43"/>
        <v>0</v>
      </c>
      <c r="T145" s="43">
        <f t="shared" ca="1" si="47"/>
        <v>0</v>
      </c>
      <c r="U145">
        <f t="shared" ca="1" si="48"/>
        <v>0</v>
      </c>
      <c r="V145">
        <f t="shared" ca="1" si="46"/>
        <v>0</v>
      </c>
      <c r="W145">
        <f t="shared" ca="1" si="46"/>
        <v>0</v>
      </c>
      <c r="X145">
        <f t="shared" ca="1" si="46"/>
        <v>0</v>
      </c>
      <c r="Y145">
        <f t="shared" ca="1" si="46"/>
        <v>0</v>
      </c>
      <c r="Z145">
        <f t="shared" ca="1" si="46"/>
        <v>0</v>
      </c>
      <c r="AA145">
        <f t="shared" ca="1" si="46"/>
        <v>0</v>
      </c>
      <c r="AB145">
        <f t="shared" ca="1" si="46"/>
        <v>0</v>
      </c>
      <c r="AC145">
        <f t="shared" ca="1" si="46"/>
        <v>0</v>
      </c>
      <c r="AD145">
        <f t="shared" ca="1" si="46"/>
        <v>0</v>
      </c>
      <c r="AE145">
        <f t="shared" ca="1" si="46"/>
        <v>0</v>
      </c>
      <c r="AF145">
        <f t="shared" ca="1" si="46"/>
        <v>0</v>
      </c>
      <c r="AG145">
        <f t="shared" ca="1" si="46"/>
        <v>0</v>
      </c>
      <c r="AI145" s="40"/>
    </row>
    <row r="146" spans="1:35">
      <c r="A146" s="41">
        <f t="shared" ca="1" si="45"/>
        <v>0</v>
      </c>
      <c r="B146" s="42"/>
      <c r="C146" s="30">
        <f t="shared" ca="1" si="41"/>
        <v>0</v>
      </c>
      <c r="D146" s="30" t="str">
        <f>'Country performance'!B5</f>
        <v>WGI - Rule of law (2020)</v>
      </c>
      <c r="E146" s="41" t="e" cm="1">
        <f t="array" aca="1" ref="E146" ca="1">E$141*INDEX(INDIRECT("country"&amp;"["&amp;E$140&amp; "]"),'Country performance'!$A47)</f>
        <v>#REF!</v>
      </c>
      <c r="F146" s="41" t="e" cm="1">
        <f t="array" aca="1" ref="F146" ca="1">F$141*INDEX(INDIRECT("country"&amp;"["&amp;F$140&amp; "]"),'Country performance'!$A47)</f>
        <v>#REF!</v>
      </c>
      <c r="G146" s="41" t="e" cm="1">
        <f t="array" aca="1" ref="G146" ca="1">G$141*INDEX(INDIRECT("country"&amp;"["&amp;G$140&amp; "]"),'Country performance'!$A47)</f>
        <v>#REF!</v>
      </c>
      <c r="H146" s="41" t="e" cm="1">
        <f t="array" aca="1" ref="H146" ca="1">H$141*INDEX(INDIRECT("country"&amp;"["&amp;H$140&amp; "]"),'Country performance'!$A47)</f>
        <v>#REF!</v>
      </c>
      <c r="I146" s="41" t="e" cm="1">
        <f t="array" aca="1" ref="I146" ca="1">I$141*INDEX(INDIRECT("country"&amp;"["&amp;I$140&amp; "]"),'Country performance'!$A47)</f>
        <v>#REF!</v>
      </c>
      <c r="J146" s="41" t="e" cm="1">
        <f t="array" aca="1" ref="J146" ca="1">J$141*INDEX(INDIRECT("country"&amp;"["&amp;J$140&amp; "]"),'Country performance'!$A47)</f>
        <v>#REF!</v>
      </c>
      <c r="K146" s="41" t="e" cm="1">
        <f t="array" aca="1" ref="K146" ca="1">K$141*INDEX(INDIRECT("country"&amp;"["&amp;K$140&amp; "]"),'Country performance'!$A47)</f>
        <v>#REF!</v>
      </c>
      <c r="L146" s="41" t="e" cm="1">
        <f t="array" aca="1" ref="L146" ca="1">L$141*INDEX(INDIRECT("country"&amp;"["&amp;L$140&amp; "]"),'Country performance'!$A47)</f>
        <v>#REF!</v>
      </c>
      <c r="M146" s="41" t="e" cm="1">
        <f t="array" aca="1" ref="M146" ca="1">M$141*INDEX(INDIRECT("country"&amp;"["&amp;M$140&amp; "]"),'Country performance'!$A47)</f>
        <v>#REF!</v>
      </c>
      <c r="N146" s="41" t="e" cm="1">
        <f t="array" aca="1" ref="N146" ca="1">N$141*INDEX(INDIRECT("country"&amp;"["&amp;N$140&amp; "]"),'Country performance'!$A47)</f>
        <v>#REF!</v>
      </c>
      <c r="O146" s="41" t="e" cm="1">
        <f t="array" aca="1" ref="O146" ca="1">O$141*INDEX(INDIRECT("country"&amp;"["&amp;O$140&amp; "]"),'Country performance'!$A47)</f>
        <v>#REF!</v>
      </c>
      <c r="P146" s="41" t="e" cm="1">
        <f t="array" aca="1" ref="P146" ca="1">P$141*INDEX(INDIRECT("country"&amp;"["&amp;P$140&amp; "]"),'Country performance'!$A47)</f>
        <v>#REF!</v>
      </c>
      <c r="Q146" s="41" t="e" cm="1">
        <f t="array" aca="1" ref="Q146" ca="1">Q$141*INDEX(INDIRECT("country"&amp;"["&amp;Q$140&amp; "]"),'Country performance'!$A47)</f>
        <v>#REF!</v>
      </c>
      <c r="R146" t="s">
        <v>662</v>
      </c>
      <c r="S146" s="36">
        <f t="shared" ca="1" si="43"/>
        <v>0</v>
      </c>
      <c r="T146" s="43">
        <f t="shared" ca="1" si="47"/>
        <v>0</v>
      </c>
      <c r="U146">
        <f t="shared" ca="1" si="48"/>
        <v>0</v>
      </c>
      <c r="V146">
        <f t="shared" ca="1" si="46"/>
        <v>0</v>
      </c>
      <c r="W146">
        <f t="shared" ca="1" si="46"/>
        <v>0</v>
      </c>
      <c r="X146">
        <f t="shared" ca="1" si="46"/>
        <v>0</v>
      </c>
      <c r="Y146">
        <f t="shared" ca="1" si="46"/>
        <v>0</v>
      </c>
      <c r="Z146">
        <f t="shared" ca="1" si="46"/>
        <v>0</v>
      </c>
      <c r="AA146">
        <f t="shared" ca="1" si="46"/>
        <v>0</v>
      </c>
      <c r="AB146">
        <f t="shared" ca="1" si="46"/>
        <v>0</v>
      </c>
      <c r="AC146">
        <f t="shared" ca="1" si="46"/>
        <v>0</v>
      </c>
      <c r="AD146">
        <f t="shared" ca="1" si="46"/>
        <v>0</v>
      </c>
      <c r="AE146">
        <f t="shared" ca="1" si="46"/>
        <v>0</v>
      </c>
      <c r="AF146">
        <f t="shared" ca="1" si="46"/>
        <v>0</v>
      </c>
      <c r="AG146">
        <f t="shared" ca="1" si="46"/>
        <v>0</v>
      </c>
      <c r="AI146" s="40"/>
    </row>
    <row r="147" spans="1:35">
      <c r="A147" s="41">
        <f t="shared" ca="1" si="45"/>
        <v>0</v>
      </c>
      <c r="B147" s="42"/>
      <c r="C147" s="30">
        <f t="shared" ca="1" si="41"/>
        <v>0</v>
      </c>
      <c r="D147" s="30" t="str">
        <f>'Country performance'!B6</f>
        <v>WGI - Control of corruption (2020)</v>
      </c>
      <c r="E147" s="41" t="e" cm="1">
        <f t="array" aca="1" ref="E147" ca="1">E$141*INDEX(INDIRECT("country"&amp;"["&amp;E$140&amp; "]"),'Country performance'!$A48)</f>
        <v>#REF!</v>
      </c>
      <c r="F147" s="41" t="e" cm="1">
        <f t="array" aca="1" ref="F147" ca="1">F$141*INDEX(INDIRECT("country"&amp;"["&amp;F$140&amp; "]"),'Country performance'!$A48)</f>
        <v>#REF!</v>
      </c>
      <c r="G147" s="41" t="e" cm="1">
        <f t="array" aca="1" ref="G147" ca="1">G$141*INDEX(INDIRECT("country"&amp;"["&amp;G$140&amp; "]"),'Country performance'!$A48)</f>
        <v>#REF!</v>
      </c>
      <c r="H147" s="41" t="e" cm="1">
        <f t="array" aca="1" ref="H147" ca="1">H$141*INDEX(INDIRECT("country"&amp;"["&amp;H$140&amp; "]"),'Country performance'!$A48)</f>
        <v>#REF!</v>
      </c>
      <c r="I147" s="41" t="e" cm="1">
        <f t="array" aca="1" ref="I147" ca="1">I$141*INDEX(INDIRECT("country"&amp;"["&amp;I$140&amp; "]"),'Country performance'!$A48)</f>
        <v>#REF!</v>
      </c>
      <c r="J147" s="41" t="e" cm="1">
        <f t="array" aca="1" ref="J147" ca="1">J$141*INDEX(INDIRECT("country"&amp;"["&amp;J$140&amp; "]"),'Country performance'!$A48)</f>
        <v>#REF!</v>
      </c>
      <c r="K147" s="41" t="e" cm="1">
        <f t="array" aca="1" ref="K147" ca="1">K$141*INDEX(INDIRECT("country"&amp;"["&amp;K$140&amp; "]"),'Country performance'!$A48)</f>
        <v>#REF!</v>
      </c>
      <c r="L147" s="41" t="e" cm="1">
        <f t="array" aca="1" ref="L147" ca="1">L$141*INDEX(INDIRECT("country"&amp;"["&amp;L$140&amp; "]"),'Country performance'!$A48)</f>
        <v>#REF!</v>
      </c>
      <c r="M147" s="41" t="e" cm="1">
        <f t="array" aca="1" ref="M147" ca="1">M$141*INDEX(INDIRECT("country"&amp;"["&amp;M$140&amp; "]"),'Country performance'!$A48)</f>
        <v>#REF!</v>
      </c>
      <c r="N147" s="41" t="e" cm="1">
        <f t="array" aca="1" ref="N147" ca="1">N$141*INDEX(INDIRECT("country"&amp;"["&amp;N$140&amp; "]"),'Country performance'!$A48)</f>
        <v>#REF!</v>
      </c>
      <c r="O147" s="41" t="e" cm="1">
        <f t="array" aca="1" ref="O147" ca="1">O$141*INDEX(INDIRECT("country"&amp;"["&amp;O$140&amp; "]"),'Country performance'!$A48)</f>
        <v>#REF!</v>
      </c>
      <c r="P147" s="41" t="e" cm="1">
        <f t="array" aca="1" ref="P147" ca="1">P$141*INDEX(INDIRECT("country"&amp;"["&amp;P$140&amp; "]"),'Country performance'!$A48)</f>
        <v>#REF!</v>
      </c>
      <c r="Q147" s="41" t="e" cm="1">
        <f t="array" aca="1" ref="Q147" ca="1">Q$141*INDEX(INDIRECT("country"&amp;"["&amp;Q$140&amp; "]"),'Country performance'!$A48)</f>
        <v>#REF!</v>
      </c>
      <c r="R147" t="s">
        <v>662</v>
      </c>
      <c r="S147" s="36">
        <f t="shared" ca="1" si="43"/>
        <v>0</v>
      </c>
      <c r="T147" s="43">
        <f t="shared" ca="1" si="47"/>
        <v>0</v>
      </c>
      <c r="U147">
        <f t="shared" ca="1" si="48"/>
        <v>0</v>
      </c>
      <c r="V147">
        <f t="shared" ca="1" si="46"/>
        <v>0</v>
      </c>
      <c r="W147">
        <f t="shared" ca="1" si="46"/>
        <v>0</v>
      </c>
      <c r="X147">
        <f t="shared" ca="1" si="46"/>
        <v>0</v>
      </c>
      <c r="Y147">
        <f t="shared" ca="1" si="46"/>
        <v>0</v>
      </c>
      <c r="Z147">
        <f t="shared" ca="1" si="46"/>
        <v>0</v>
      </c>
      <c r="AA147">
        <f t="shared" ca="1" si="46"/>
        <v>0</v>
      </c>
      <c r="AB147">
        <f t="shared" ca="1" si="46"/>
        <v>0</v>
      </c>
      <c r="AC147">
        <f t="shared" ca="1" si="46"/>
        <v>0</v>
      </c>
      <c r="AD147">
        <f t="shared" ca="1" si="46"/>
        <v>0</v>
      </c>
      <c r="AE147">
        <f t="shared" ca="1" si="46"/>
        <v>0</v>
      </c>
      <c r="AF147">
        <f t="shared" ca="1" si="46"/>
        <v>0</v>
      </c>
      <c r="AG147">
        <f t="shared" ca="1" si="46"/>
        <v>0</v>
      </c>
      <c r="AI147" s="40"/>
    </row>
    <row r="148" spans="1:35">
      <c r="A148" s="41">
        <f t="shared" ca="1" si="45"/>
        <v>0</v>
      </c>
      <c r="B148" s="42"/>
      <c r="C148" s="30">
        <f t="shared" ca="1" si="41"/>
        <v>0</v>
      </c>
      <c r="D148" s="30" t="str">
        <f>'Country performance'!B7</f>
        <v>WGI - Voice and Accountability (2020)</v>
      </c>
      <c r="E148" s="41" t="e" cm="1">
        <f t="array" aca="1" ref="E148" ca="1">E$141*INDEX(INDIRECT("country"&amp;"["&amp;E$140&amp; "]"),'Country performance'!$A49)</f>
        <v>#REF!</v>
      </c>
      <c r="F148" s="41" t="e" cm="1">
        <f t="array" aca="1" ref="F148" ca="1">F$141*INDEX(INDIRECT("country"&amp;"["&amp;F$140&amp; "]"),'Country performance'!$A49)</f>
        <v>#REF!</v>
      </c>
      <c r="G148" s="41" t="e" cm="1">
        <f t="array" aca="1" ref="G148" ca="1">G$141*INDEX(INDIRECT("country"&amp;"["&amp;G$140&amp; "]"),'Country performance'!$A49)</f>
        <v>#REF!</v>
      </c>
      <c r="H148" s="41" t="e" cm="1">
        <f t="array" aca="1" ref="H148" ca="1">H$141*INDEX(INDIRECT("country"&amp;"["&amp;H$140&amp; "]"),'Country performance'!$A49)</f>
        <v>#REF!</v>
      </c>
      <c r="I148" s="41" t="e" cm="1">
        <f t="array" aca="1" ref="I148" ca="1">I$141*INDEX(INDIRECT("country"&amp;"["&amp;I$140&amp; "]"),'Country performance'!$A49)</f>
        <v>#REF!</v>
      </c>
      <c r="J148" s="41" t="e" cm="1">
        <f t="array" aca="1" ref="J148" ca="1">J$141*INDEX(INDIRECT("country"&amp;"["&amp;J$140&amp; "]"),'Country performance'!$A49)</f>
        <v>#REF!</v>
      </c>
      <c r="K148" s="41" t="e" cm="1">
        <f t="array" aca="1" ref="K148" ca="1">K$141*INDEX(INDIRECT("country"&amp;"["&amp;K$140&amp; "]"),'Country performance'!$A49)</f>
        <v>#REF!</v>
      </c>
      <c r="L148" s="41" t="e" cm="1">
        <f t="array" aca="1" ref="L148" ca="1">L$141*INDEX(INDIRECT("country"&amp;"["&amp;L$140&amp; "]"),'Country performance'!$A49)</f>
        <v>#REF!</v>
      </c>
      <c r="M148" s="41" t="e" cm="1">
        <f t="array" aca="1" ref="M148" ca="1">M$141*INDEX(INDIRECT("country"&amp;"["&amp;M$140&amp; "]"),'Country performance'!$A49)</f>
        <v>#REF!</v>
      </c>
      <c r="N148" s="41" t="e" cm="1">
        <f t="array" aca="1" ref="N148" ca="1">N$141*INDEX(INDIRECT("country"&amp;"["&amp;N$140&amp; "]"),'Country performance'!$A49)</f>
        <v>#REF!</v>
      </c>
      <c r="O148" s="41" t="e" cm="1">
        <f t="array" aca="1" ref="O148" ca="1">O$141*INDEX(INDIRECT("country"&amp;"["&amp;O$140&amp; "]"),'Country performance'!$A49)</f>
        <v>#REF!</v>
      </c>
      <c r="P148" s="41" t="e" cm="1">
        <f t="array" aca="1" ref="P148" ca="1">P$141*INDEX(INDIRECT("country"&amp;"["&amp;P$140&amp; "]"),'Country performance'!$A49)</f>
        <v>#REF!</v>
      </c>
      <c r="Q148" s="41" t="e" cm="1">
        <f t="array" aca="1" ref="Q148" ca="1">Q$141*INDEX(INDIRECT("country"&amp;"["&amp;Q$140&amp; "]"),'Country performance'!$A49)</f>
        <v>#REF!</v>
      </c>
      <c r="R148" t="s">
        <v>662</v>
      </c>
      <c r="S148" s="36">
        <f t="shared" ca="1" si="43"/>
        <v>0</v>
      </c>
      <c r="T148" s="43">
        <f t="shared" ca="1" si="47"/>
        <v>0</v>
      </c>
      <c r="U148">
        <f t="shared" ca="1" si="48"/>
        <v>0</v>
      </c>
      <c r="V148">
        <f t="shared" ca="1" si="46"/>
        <v>0</v>
      </c>
      <c r="W148">
        <f t="shared" ca="1" si="46"/>
        <v>0</v>
      </c>
      <c r="X148">
        <f t="shared" ca="1" si="46"/>
        <v>0</v>
      </c>
      <c r="Y148">
        <f t="shared" ca="1" si="46"/>
        <v>0</v>
      </c>
      <c r="Z148">
        <f t="shared" ca="1" si="46"/>
        <v>0</v>
      </c>
      <c r="AA148">
        <f t="shared" ca="1" si="46"/>
        <v>0</v>
      </c>
      <c r="AB148">
        <f t="shared" ca="1" si="46"/>
        <v>0</v>
      </c>
      <c r="AC148">
        <f t="shared" ca="1" si="46"/>
        <v>0</v>
      </c>
      <c r="AD148">
        <f t="shared" ca="1" si="46"/>
        <v>0</v>
      </c>
      <c r="AE148">
        <f t="shared" ca="1" si="46"/>
        <v>0</v>
      </c>
      <c r="AF148">
        <f t="shared" ca="1" si="46"/>
        <v>0</v>
      </c>
      <c r="AG148">
        <f t="shared" ca="1" si="46"/>
        <v>0</v>
      </c>
      <c r="AI148" s="40"/>
    </row>
    <row r="149" spans="1:35">
      <c r="A149" s="41">
        <f t="shared" ca="1" si="45"/>
        <v>0</v>
      </c>
      <c r="B149" s="42"/>
      <c r="C149" s="30">
        <f t="shared" ca="1" si="41"/>
        <v>0</v>
      </c>
      <c r="D149" s="30" t="str">
        <f>'Country performance'!B8</f>
        <v>Fragile State Index (2022)</v>
      </c>
      <c r="E149" s="41" t="e" cm="1">
        <f t="array" aca="1" ref="E149" ca="1">E$141*INDEX(INDIRECT("country"&amp;"["&amp;E$140&amp; "]"),'Country performance'!$A50)</f>
        <v>#REF!</v>
      </c>
      <c r="F149" s="41" t="e" cm="1">
        <f t="array" aca="1" ref="F149" ca="1">F$141*INDEX(INDIRECT("country"&amp;"["&amp;F$140&amp; "]"),'Country performance'!$A50)</f>
        <v>#REF!</v>
      </c>
      <c r="G149" s="41" t="e" cm="1">
        <f t="array" aca="1" ref="G149" ca="1">G$141*INDEX(INDIRECT("country"&amp;"["&amp;G$140&amp; "]"),'Country performance'!$A50)</f>
        <v>#REF!</v>
      </c>
      <c r="H149" s="41" t="e" cm="1">
        <f t="array" aca="1" ref="H149" ca="1">H$141*INDEX(INDIRECT("country"&amp;"["&amp;H$140&amp; "]"),'Country performance'!$A50)</f>
        <v>#REF!</v>
      </c>
      <c r="I149" s="41" t="e" cm="1">
        <f t="array" aca="1" ref="I149" ca="1">I$141*INDEX(INDIRECT("country"&amp;"["&amp;I$140&amp; "]"),'Country performance'!$A50)</f>
        <v>#REF!</v>
      </c>
      <c r="J149" s="41" t="e" cm="1">
        <f t="array" aca="1" ref="J149" ca="1">J$141*INDEX(INDIRECT("country"&amp;"["&amp;J$140&amp; "]"),'Country performance'!$A50)</f>
        <v>#REF!</v>
      </c>
      <c r="K149" s="41" t="e" cm="1">
        <f t="array" aca="1" ref="K149" ca="1">K$141*INDEX(INDIRECT("country"&amp;"["&amp;K$140&amp; "]"),'Country performance'!$A50)</f>
        <v>#REF!</v>
      </c>
      <c r="L149" s="41" t="e" cm="1">
        <f t="array" aca="1" ref="L149" ca="1">L$141*INDEX(INDIRECT("country"&amp;"["&amp;L$140&amp; "]"),'Country performance'!$A50)</f>
        <v>#REF!</v>
      </c>
      <c r="M149" s="41" t="e" cm="1">
        <f t="array" aca="1" ref="M149" ca="1">M$141*INDEX(INDIRECT("country"&amp;"["&amp;M$140&amp; "]"),'Country performance'!$A50)</f>
        <v>#REF!</v>
      </c>
      <c r="N149" s="41" t="e" cm="1">
        <f t="array" aca="1" ref="N149" ca="1">N$141*INDEX(INDIRECT("country"&amp;"["&amp;N$140&amp; "]"),'Country performance'!$A50)</f>
        <v>#REF!</v>
      </c>
      <c r="O149" s="41" t="e" cm="1">
        <f t="array" aca="1" ref="O149" ca="1">O$141*INDEX(INDIRECT("country"&amp;"["&amp;O$140&amp; "]"),'Country performance'!$A50)</f>
        <v>#REF!</v>
      </c>
      <c r="P149" s="41" t="e" cm="1">
        <f t="array" aca="1" ref="P149" ca="1">P$141*INDEX(INDIRECT("country"&amp;"["&amp;P$140&amp; "]"),'Country performance'!$A50)</f>
        <v>#REF!</v>
      </c>
      <c r="Q149" s="41" t="e" cm="1">
        <f t="array" aca="1" ref="Q149" ca="1">Q$141*INDEX(INDIRECT("country"&amp;"["&amp;Q$140&amp; "]"),'Country performance'!$A50)</f>
        <v>#REF!</v>
      </c>
      <c r="R149" t="s">
        <v>662</v>
      </c>
      <c r="S149" s="36">
        <f t="shared" ca="1" si="43"/>
        <v>0</v>
      </c>
      <c r="T149" s="43">
        <f t="shared" ca="1" si="47"/>
        <v>0</v>
      </c>
      <c r="U149">
        <f t="shared" ca="1" si="48"/>
        <v>0</v>
      </c>
      <c r="V149">
        <f t="shared" ca="1" si="46"/>
        <v>0</v>
      </c>
      <c r="W149">
        <f t="shared" ca="1" si="46"/>
        <v>0</v>
      </c>
      <c r="X149">
        <f t="shared" ca="1" si="46"/>
        <v>0</v>
      </c>
      <c r="Y149">
        <f t="shared" ca="1" si="46"/>
        <v>0</v>
      </c>
      <c r="Z149">
        <f t="shared" ca="1" si="46"/>
        <v>0</v>
      </c>
      <c r="AA149">
        <f t="shared" ca="1" si="46"/>
        <v>0</v>
      </c>
      <c r="AB149">
        <f t="shared" ca="1" si="46"/>
        <v>0</v>
      </c>
      <c r="AC149">
        <f t="shared" ca="1" si="46"/>
        <v>0</v>
      </c>
      <c r="AD149">
        <f t="shared" ca="1" si="46"/>
        <v>0</v>
      </c>
      <c r="AE149">
        <f t="shared" ca="1" si="46"/>
        <v>0</v>
      </c>
      <c r="AF149">
        <f t="shared" ca="1" si="46"/>
        <v>0</v>
      </c>
      <c r="AG149">
        <f t="shared" ca="1" si="46"/>
        <v>0</v>
      </c>
      <c r="AI149" s="40"/>
    </row>
    <row r="150" spans="1:35">
      <c r="A150" s="41">
        <f t="shared" ca="1" si="45"/>
        <v>0</v>
      </c>
      <c r="B150" s="42"/>
      <c r="C150" s="30">
        <f t="shared" ca="1" si="41"/>
        <v>0</v>
      </c>
      <c r="D150" s="30" t="str">
        <f>'Country performance'!B9</f>
        <v>Policy Perception Index (2021)</v>
      </c>
      <c r="E150" s="41" t="e" cm="1">
        <f t="array" aca="1" ref="E150" ca="1">E$141*INDEX(INDIRECT("country"&amp;"["&amp;E$140&amp; "]"),'Country performance'!$A51)</f>
        <v>#REF!</v>
      </c>
      <c r="F150" s="41" t="e" cm="1">
        <f t="array" aca="1" ref="F150" ca="1">F$141*INDEX(INDIRECT("country"&amp;"["&amp;F$140&amp; "]"),'Country performance'!$A51)</f>
        <v>#REF!</v>
      </c>
      <c r="G150" s="41" t="e" cm="1">
        <f t="array" aca="1" ref="G150" ca="1">G$141*INDEX(INDIRECT("country"&amp;"["&amp;G$140&amp; "]"),'Country performance'!$A51)</f>
        <v>#REF!</v>
      </c>
      <c r="H150" s="41" t="e" cm="1">
        <f t="array" aca="1" ref="H150" ca="1">H$141*INDEX(INDIRECT("country"&amp;"["&amp;H$140&amp; "]"),'Country performance'!$A51)</f>
        <v>#REF!</v>
      </c>
      <c r="I150" s="41" t="e" cm="1">
        <f t="array" aca="1" ref="I150" ca="1">I$141*INDEX(INDIRECT("country"&amp;"["&amp;I$140&amp; "]"),'Country performance'!$A51)</f>
        <v>#REF!</v>
      </c>
      <c r="J150" s="41" t="e" cm="1">
        <f t="array" aca="1" ref="J150" ca="1">J$141*INDEX(INDIRECT("country"&amp;"["&amp;J$140&amp; "]"),'Country performance'!$A51)</f>
        <v>#REF!</v>
      </c>
      <c r="K150" s="41" t="e" cm="1">
        <f t="array" aca="1" ref="K150" ca="1">K$141*INDEX(INDIRECT("country"&amp;"["&amp;K$140&amp; "]"),'Country performance'!$A51)</f>
        <v>#REF!</v>
      </c>
      <c r="L150" s="41" t="e" cm="1">
        <f t="array" aca="1" ref="L150" ca="1">L$141*INDEX(INDIRECT("country"&amp;"["&amp;L$140&amp; "]"),'Country performance'!$A51)</f>
        <v>#REF!</v>
      </c>
      <c r="M150" s="41" t="e" cm="1">
        <f t="array" aca="1" ref="M150" ca="1">M$141*INDEX(INDIRECT("country"&amp;"["&amp;M$140&amp; "]"),'Country performance'!$A51)</f>
        <v>#REF!</v>
      </c>
      <c r="N150" s="41" t="e" cm="1">
        <f t="array" aca="1" ref="N150" ca="1">N$141*INDEX(INDIRECT("country"&amp;"["&amp;N$140&amp; "]"),'Country performance'!$A51)</f>
        <v>#REF!</v>
      </c>
      <c r="O150" s="41" t="e" cm="1">
        <f t="array" aca="1" ref="O150" ca="1">O$141*INDEX(INDIRECT("country"&amp;"["&amp;O$140&amp; "]"),'Country performance'!$A51)</f>
        <v>#REF!</v>
      </c>
      <c r="P150" s="41" t="e" cm="1">
        <f t="array" aca="1" ref="P150" ca="1">P$141*INDEX(INDIRECT("country"&amp;"["&amp;P$140&amp; "]"),'Country performance'!$A51)</f>
        <v>#REF!</v>
      </c>
      <c r="Q150" s="41" t="e" cm="1">
        <f t="array" aca="1" ref="Q150" ca="1">Q$141*INDEX(INDIRECT("country"&amp;"["&amp;Q$140&amp; "]"),'Country performance'!$A51)</f>
        <v>#REF!</v>
      </c>
      <c r="R150" t="s">
        <v>662</v>
      </c>
      <c r="S150" s="36">
        <f t="shared" ca="1" si="43"/>
        <v>0</v>
      </c>
      <c r="T150" s="43">
        <f t="shared" ca="1" si="47"/>
        <v>0</v>
      </c>
      <c r="U150">
        <f t="shared" ca="1" si="48"/>
        <v>0</v>
      </c>
      <c r="V150">
        <f t="shared" ca="1" si="46"/>
        <v>0</v>
      </c>
      <c r="W150">
        <f t="shared" ca="1" si="46"/>
        <v>0</v>
      </c>
      <c r="X150">
        <f t="shared" ca="1" si="46"/>
        <v>0</v>
      </c>
      <c r="Y150">
        <f t="shared" ca="1" si="46"/>
        <v>0</v>
      </c>
      <c r="Z150">
        <f t="shared" ca="1" si="46"/>
        <v>0</v>
      </c>
      <c r="AA150">
        <f t="shared" ca="1" si="46"/>
        <v>0</v>
      </c>
      <c r="AB150">
        <f t="shared" ca="1" si="46"/>
        <v>0</v>
      </c>
      <c r="AC150">
        <f t="shared" ca="1" si="46"/>
        <v>0</v>
      </c>
      <c r="AD150">
        <f t="shared" ca="1" si="46"/>
        <v>0</v>
      </c>
      <c r="AE150">
        <f t="shared" ca="1" si="46"/>
        <v>0</v>
      </c>
      <c r="AF150">
        <f t="shared" ca="1" si="46"/>
        <v>0</v>
      </c>
      <c r="AG150">
        <f t="shared" ca="1" si="46"/>
        <v>0</v>
      </c>
      <c r="AI150" s="40"/>
    </row>
    <row r="151" spans="1:35">
      <c r="A151" s="41">
        <f t="shared" ca="1" si="45"/>
        <v>0</v>
      </c>
      <c r="B151" s="42"/>
      <c r="C151" s="30">
        <f t="shared" ca="1" si="41"/>
        <v>0</v>
      </c>
      <c r="D151" s="30" t="str">
        <f>'Country performance'!B10</f>
        <v>Enabling trade index (2016)</v>
      </c>
      <c r="E151" s="41" t="e" cm="1">
        <f t="array" aca="1" ref="E151" ca="1">E$141*INDEX(INDIRECT("country"&amp;"["&amp;E$140&amp; "]"),'Country performance'!$A52)</f>
        <v>#REF!</v>
      </c>
      <c r="F151" s="41" t="e" cm="1">
        <f t="array" aca="1" ref="F151" ca="1">F$141*INDEX(INDIRECT("country"&amp;"["&amp;F$140&amp; "]"),'Country performance'!$A52)</f>
        <v>#REF!</v>
      </c>
      <c r="G151" s="41" t="e" cm="1">
        <f t="array" aca="1" ref="G151" ca="1">G$141*INDEX(INDIRECT("country"&amp;"["&amp;G$140&amp; "]"),'Country performance'!$A52)</f>
        <v>#REF!</v>
      </c>
      <c r="H151" s="41" t="e" cm="1">
        <f t="array" aca="1" ref="H151" ca="1">H$141*INDEX(INDIRECT("country"&amp;"["&amp;H$140&amp; "]"),'Country performance'!$A52)</f>
        <v>#REF!</v>
      </c>
      <c r="I151" s="41" t="e" cm="1">
        <f t="array" aca="1" ref="I151" ca="1">I$141*INDEX(INDIRECT("country"&amp;"["&amp;I$140&amp; "]"),'Country performance'!$A52)</f>
        <v>#REF!</v>
      </c>
      <c r="J151" s="41" t="e" cm="1">
        <f t="array" aca="1" ref="J151" ca="1">J$141*INDEX(INDIRECT("country"&amp;"["&amp;J$140&amp; "]"),'Country performance'!$A52)</f>
        <v>#REF!</v>
      </c>
      <c r="K151" s="41" t="e" cm="1">
        <f t="array" aca="1" ref="K151" ca="1">K$141*INDEX(INDIRECT("country"&amp;"["&amp;K$140&amp; "]"),'Country performance'!$A52)</f>
        <v>#REF!</v>
      </c>
      <c r="L151" s="41" t="e" cm="1">
        <f t="array" aca="1" ref="L151" ca="1">L$141*INDEX(INDIRECT("country"&amp;"["&amp;L$140&amp; "]"),'Country performance'!$A52)</f>
        <v>#REF!</v>
      </c>
      <c r="M151" s="41" t="e" cm="1">
        <f t="array" aca="1" ref="M151" ca="1">M$141*INDEX(INDIRECT("country"&amp;"["&amp;M$140&amp; "]"),'Country performance'!$A52)</f>
        <v>#REF!</v>
      </c>
      <c r="N151" s="41" t="e" cm="1">
        <f t="array" aca="1" ref="N151" ca="1">N$141*INDEX(INDIRECT("country"&amp;"["&amp;N$140&amp; "]"),'Country performance'!$A52)</f>
        <v>#REF!</v>
      </c>
      <c r="O151" s="41" t="e" cm="1">
        <f t="array" aca="1" ref="O151" ca="1">O$141*INDEX(INDIRECT("country"&amp;"["&amp;O$140&amp; "]"),'Country performance'!$A52)</f>
        <v>#REF!</v>
      </c>
      <c r="P151" s="41" t="e" cm="1">
        <f t="array" aca="1" ref="P151" ca="1">P$141*INDEX(INDIRECT("country"&amp;"["&amp;P$140&amp; "]"),'Country performance'!$A52)</f>
        <v>#REF!</v>
      </c>
      <c r="Q151" s="41" t="e" cm="1">
        <f t="array" aca="1" ref="Q151" ca="1">Q$141*INDEX(INDIRECT("country"&amp;"["&amp;Q$140&amp; "]"),'Country performance'!$A52)</f>
        <v>#REF!</v>
      </c>
      <c r="R151" t="s">
        <v>662</v>
      </c>
      <c r="S151" s="36">
        <f t="shared" ca="1" si="43"/>
        <v>0</v>
      </c>
      <c r="T151" s="43">
        <f t="shared" ca="1" si="47"/>
        <v>0</v>
      </c>
      <c r="U151">
        <f t="shared" ca="1" si="48"/>
        <v>0</v>
      </c>
      <c r="V151">
        <f t="shared" ca="1" si="46"/>
        <v>0</v>
      </c>
      <c r="W151">
        <f t="shared" ca="1" si="46"/>
        <v>0</v>
      </c>
      <c r="X151">
        <f t="shared" ca="1" si="46"/>
        <v>0</v>
      </c>
      <c r="Y151">
        <f t="shared" ca="1" si="46"/>
        <v>0</v>
      </c>
      <c r="Z151">
        <f t="shared" ca="1" si="46"/>
        <v>0</v>
      </c>
      <c r="AA151">
        <f t="shared" ca="1" si="46"/>
        <v>0</v>
      </c>
      <c r="AB151">
        <f t="shared" ca="1" si="46"/>
        <v>0</v>
      </c>
      <c r="AC151">
        <f t="shared" ca="1" si="46"/>
        <v>0</v>
      </c>
      <c r="AD151">
        <f t="shared" ca="1" si="46"/>
        <v>0</v>
      </c>
      <c r="AE151">
        <f t="shared" ca="1" si="46"/>
        <v>0</v>
      </c>
      <c r="AF151">
        <f t="shared" ca="1" si="46"/>
        <v>0</v>
      </c>
      <c r="AG151">
        <f t="shared" ca="1" si="46"/>
        <v>0</v>
      </c>
      <c r="AI151" s="40"/>
    </row>
    <row r="152" spans="1:35">
      <c r="A152" s="41">
        <f t="shared" ca="1" si="45"/>
        <v>0</v>
      </c>
      <c r="B152" s="42"/>
      <c r="C152" s="30">
        <f t="shared" ca="1" si="41"/>
        <v>0</v>
      </c>
      <c r="D152" s="30" t="str">
        <f>'Country performance'!B11</f>
        <v>Environmental Performance Index (2024)</v>
      </c>
      <c r="E152" s="41" t="e" cm="1">
        <f t="array" aca="1" ref="E152" ca="1">E$141*INDEX(INDIRECT("country"&amp;"["&amp;E$140&amp; "]"),'Country performance'!$A53)</f>
        <v>#REF!</v>
      </c>
      <c r="F152" s="41" t="e" cm="1">
        <f t="array" aca="1" ref="F152" ca="1">F$141*INDEX(INDIRECT("country"&amp;"["&amp;F$140&amp; "]"),'Country performance'!$A53)</f>
        <v>#REF!</v>
      </c>
      <c r="G152" s="41" t="e" cm="1">
        <f t="array" aca="1" ref="G152" ca="1">G$141*INDEX(INDIRECT("country"&amp;"["&amp;G$140&amp; "]"),'Country performance'!$A53)</f>
        <v>#REF!</v>
      </c>
      <c r="H152" s="41" t="e" cm="1">
        <f t="array" aca="1" ref="H152" ca="1">H$141*INDEX(INDIRECT("country"&amp;"["&amp;H$140&amp; "]"),'Country performance'!$A53)</f>
        <v>#REF!</v>
      </c>
      <c r="I152" s="41" t="e" cm="1">
        <f t="array" aca="1" ref="I152" ca="1">I$141*INDEX(INDIRECT("country"&amp;"["&amp;I$140&amp; "]"),'Country performance'!$A53)</f>
        <v>#REF!</v>
      </c>
      <c r="J152" s="41" t="e" cm="1">
        <f t="array" aca="1" ref="J152" ca="1">J$141*INDEX(INDIRECT("country"&amp;"["&amp;J$140&amp; "]"),'Country performance'!$A53)</f>
        <v>#REF!</v>
      </c>
      <c r="K152" s="41" t="e" cm="1">
        <f t="array" aca="1" ref="K152" ca="1">K$141*INDEX(INDIRECT("country"&amp;"["&amp;K$140&amp; "]"),'Country performance'!$A53)</f>
        <v>#REF!</v>
      </c>
      <c r="L152" s="41" t="e" cm="1">
        <f t="array" aca="1" ref="L152" ca="1">L$141*INDEX(INDIRECT("country"&amp;"["&amp;L$140&amp; "]"),'Country performance'!$A53)</f>
        <v>#REF!</v>
      </c>
      <c r="M152" s="41" t="e" cm="1">
        <f t="array" aca="1" ref="M152" ca="1">M$141*INDEX(INDIRECT("country"&amp;"["&amp;M$140&amp; "]"),'Country performance'!$A53)</f>
        <v>#REF!</v>
      </c>
      <c r="N152" s="41" t="e" cm="1">
        <f t="array" aca="1" ref="N152" ca="1">N$141*INDEX(INDIRECT("country"&amp;"["&amp;N$140&amp; "]"),'Country performance'!$A53)</f>
        <v>#REF!</v>
      </c>
      <c r="O152" s="41" t="e" cm="1">
        <f t="array" aca="1" ref="O152" ca="1">O$141*INDEX(INDIRECT("country"&amp;"["&amp;O$140&amp; "]"),'Country performance'!$A53)</f>
        <v>#REF!</v>
      </c>
      <c r="P152" s="41" t="e" cm="1">
        <f t="array" aca="1" ref="P152" ca="1">P$141*INDEX(INDIRECT("country"&amp;"["&amp;P$140&amp; "]"),'Country performance'!$A53)</f>
        <v>#REF!</v>
      </c>
      <c r="Q152" s="41" t="e" cm="1">
        <f t="array" aca="1" ref="Q152" ca="1">Q$141*INDEX(INDIRECT("country"&amp;"["&amp;Q$140&amp; "]"),'Country performance'!$A53)</f>
        <v>#REF!</v>
      </c>
      <c r="R152" t="s">
        <v>662</v>
      </c>
      <c r="S152" s="36">
        <f t="shared" ca="1" si="43"/>
        <v>0</v>
      </c>
      <c r="T152" s="43">
        <f t="shared" ca="1" si="47"/>
        <v>0</v>
      </c>
      <c r="U152">
        <f t="shared" ca="1" si="48"/>
        <v>0</v>
      </c>
      <c r="V152">
        <f t="shared" ca="1" si="46"/>
        <v>0</v>
      </c>
      <c r="W152">
        <f t="shared" ca="1" si="46"/>
        <v>0</v>
      </c>
      <c r="X152">
        <f t="shared" ca="1" si="46"/>
        <v>0</v>
      </c>
      <c r="Y152">
        <f t="shared" ca="1" si="46"/>
        <v>0</v>
      </c>
      <c r="Z152">
        <f t="shared" ca="1" si="46"/>
        <v>0</v>
      </c>
      <c r="AA152">
        <f t="shared" ca="1" si="46"/>
        <v>0</v>
      </c>
      <c r="AB152">
        <f t="shared" ca="1" si="46"/>
        <v>0</v>
      </c>
      <c r="AC152">
        <f t="shared" ca="1" si="46"/>
        <v>0</v>
      </c>
      <c r="AD152">
        <f t="shared" ca="1" si="46"/>
        <v>0</v>
      </c>
      <c r="AE152">
        <f t="shared" ca="1" si="46"/>
        <v>0</v>
      </c>
      <c r="AF152">
        <f t="shared" ca="1" si="46"/>
        <v>0</v>
      </c>
      <c r="AG152">
        <f t="shared" ca="1" si="46"/>
        <v>0</v>
      </c>
      <c r="AI152" s="40"/>
    </row>
    <row r="153" spans="1:35">
      <c r="A153" s="41">
        <f t="shared" ca="1" si="45"/>
        <v>0</v>
      </c>
      <c r="B153" s="42"/>
      <c r="C153" s="30">
        <f t="shared" ca="1" si="41"/>
        <v>0</v>
      </c>
      <c r="D153" s="30" t="str">
        <f>'Country performance'!B12</f>
        <v>Child labour (% ages 5-17) (2010-2019)</v>
      </c>
      <c r="E153" s="41" t="e" cm="1">
        <f t="array" aca="1" ref="E153" ca="1">E$141*INDEX(INDIRECT("country"&amp;"["&amp;E$140&amp; "]"),'Country performance'!$A54)</f>
        <v>#REF!</v>
      </c>
      <c r="F153" s="41" t="e" cm="1">
        <f t="array" aca="1" ref="F153" ca="1">F$141*INDEX(INDIRECT("country"&amp;"["&amp;F$140&amp; "]"),'Country performance'!$A54)</f>
        <v>#REF!</v>
      </c>
      <c r="G153" s="41" t="e" cm="1">
        <f t="array" aca="1" ref="G153" ca="1">G$141*INDEX(INDIRECT("country"&amp;"["&amp;G$140&amp; "]"),'Country performance'!$A54)</f>
        <v>#REF!</v>
      </c>
      <c r="H153" s="41" t="e" cm="1">
        <f t="array" aca="1" ref="H153" ca="1">H$141*INDEX(INDIRECT("country"&amp;"["&amp;H$140&amp; "]"),'Country performance'!$A54)</f>
        <v>#REF!</v>
      </c>
      <c r="I153" s="41" t="e" cm="1">
        <f t="array" aca="1" ref="I153" ca="1">I$141*INDEX(INDIRECT("country"&amp;"["&amp;I$140&amp; "]"),'Country performance'!$A54)</f>
        <v>#REF!</v>
      </c>
      <c r="J153" s="41" t="e" cm="1">
        <f t="array" aca="1" ref="J153" ca="1">J$141*INDEX(INDIRECT("country"&amp;"["&amp;J$140&amp; "]"),'Country performance'!$A54)</f>
        <v>#REF!</v>
      </c>
      <c r="K153" s="41" t="e" cm="1">
        <f t="array" aca="1" ref="K153" ca="1">K$141*INDEX(INDIRECT("country"&amp;"["&amp;K$140&amp; "]"),'Country performance'!$A54)</f>
        <v>#REF!</v>
      </c>
      <c r="L153" s="41" t="e" cm="1">
        <f t="array" aca="1" ref="L153" ca="1">L$141*INDEX(INDIRECT("country"&amp;"["&amp;L$140&amp; "]"),'Country performance'!$A54)</f>
        <v>#REF!</v>
      </c>
      <c r="M153" s="41" t="e" cm="1">
        <f t="array" aca="1" ref="M153" ca="1">M$141*INDEX(INDIRECT("country"&amp;"["&amp;M$140&amp; "]"),'Country performance'!$A54)</f>
        <v>#REF!</v>
      </c>
      <c r="N153" s="41" t="e" cm="1">
        <f t="array" aca="1" ref="N153" ca="1">N$141*INDEX(INDIRECT("country"&amp;"["&amp;N$140&amp; "]"),'Country performance'!$A54)</f>
        <v>#REF!</v>
      </c>
      <c r="O153" s="41" t="e" cm="1">
        <f t="array" aca="1" ref="O153" ca="1">O$141*INDEX(INDIRECT("country"&amp;"["&amp;O$140&amp; "]"),'Country performance'!$A54)</f>
        <v>#REF!</v>
      </c>
      <c r="P153" s="41" t="e" cm="1">
        <f t="array" aca="1" ref="P153" ca="1">P$141*INDEX(INDIRECT("country"&amp;"["&amp;P$140&amp; "]"),'Country performance'!$A54)</f>
        <v>#REF!</v>
      </c>
      <c r="Q153" s="41" t="e" cm="1">
        <f t="array" aca="1" ref="Q153" ca="1">Q$141*INDEX(INDIRECT("country"&amp;"["&amp;Q$140&amp; "]"),'Country performance'!$A54)</f>
        <v>#REF!</v>
      </c>
      <c r="R153" t="s">
        <v>662</v>
      </c>
      <c r="S153" s="36">
        <f ca="1">SUM(U153:AG153)</f>
        <v>0</v>
      </c>
      <c r="T153" s="43">
        <f t="shared" ca="1" si="47"/>
        <v>0</v>
      </c>
      <c r="U153">
        <f t="shared" ca="1" si="48"/>
        <v>0</v>
      </c>
      <c r="V153">
        <f t="shared" ca="1" si="46"/>
        <v>0</v>
      </c>
      <c r="W153">
        <f t="shared" ca="1" si="46"/>
        <v>0</v>
      </c>
      <c r="X153">
        <f t="shared" ca="1" si="46"/>
        <v>0</v>
      </c>
      <c r="Y153">
        <f t="shared" ca="1" si="46"/>
        <v>0</v>
      </c>
      <c r="Z153">
        <f t="shared" ca="1" si="46"/>
        <v>0</v>
      </c>
      <c r="AA153">
        <f t="shared" ca="1" si="46"/>
        <v>0</v>
      </c>
      <c r="AB153">
        <f t="shared" ca="1" si="46"/>
        <v>0</v>
      </c>
      <c r="AC153">
        <f t="shared" ca="1" si="46"/>
        <v>0</v>
      </c>
      <c r="AD153">
        <f t="shared" ca="1" si="46"/>
        <v>0</v>
      </c>
      <c r="AE153">
        <f t="shared" ca="1" si="46"/>
        <v>0</v>
      </c>
      <c r="AF153">
        <f t="shared" ca="1" si="46"/>
        <v>0</v>
      </c>
      <c r="AG153">
        <f t="shared" ca="1" si="46"/>
        <v>0</v>
      </c>
      <c r="AI153" s="40"/>
    </row>
    <row r="154" spans="1:35">
      <c r="A154" s="41">
        <f t="shared" ca="1" si="45"/>
        <v>0</v>
      </c>
      <c r="B154" s="42"/>
      <c r="C154" s="30">
        <f t="shared" ca="1" si="41"/>
        <v>0</v>
      </c>
      <c r="D154" s="30" t="str">
        <f>'Country performance'!B13</f>
        <v>Global Peace Index (2022)</v>
      </c>
      <c r="E154" s="41" t="e" cm="1">
        <f t="array" aca="1" ref="E154" ca="1">E$141*INDEX(INDIRECT("country"&amp;"["&amp;E$140&amp; "]"),'Country performance'!$A55)</f>
        <v>#REF!</v>
      </c>
      <c r="F154" s="41" t="e" cm="1">
        <f t="array" aca="1" ref="F154" ca="1">F$141*INDEX(INDIRECT("country"&amp;"["&amp;F$140&amp; "]"),'Country performance'!$A55)</f>
        <v>#REF!</v>
      </c>
      <c r="G154" s="41" t="e" cm="1">
        <f t="array" aca="1" ref="G154" ca="1">G$141*INDEX(INDIRECT("country"&amp;"["&amp;G$140&amp; "]"),'Country performance'!$A55)</f>
        <v>#REF!</v>
      </c>
      <c r="H154" s="41" t="e" cm="1">
        <f t="array" aca="1" ref="H154" ca="1">H$141*INDEX(INDIRECT("country"&amp;"["&amp;H$140&amp; "]"),'Country performance'!$A55)</f>
        <v>#REF!</v>
      </c>
      <c r="I154" s="41" t="e" cm="1">
        <f t="array" aca="1" ref="I154" ca="1">I$141*INDEX(INDIRECT("country"&amp;"["&amp;I$140&amp; "]"),'Country performance'!$A55)</f>
        <v>#REF!</v>
      </c>
      <c r="J154" s="41" t="e" cm="1">
        <f t="array" aca="1" ref="J154" ca="1">J$141*INDEX(INDIRECT("country"&amp;"["&amp;J$140&amp; "]"),'Country performance'!$A55)</f>
        <v>#REF!</v>
      </c>
      <c r="K154" s="41" t="e" cm="1">
        <f t="array" aca="1" ref="K154" ca="1">K$141*INDEX(INDIRECT("country"&amp;"["&amp;K$140&amp; "]"),'Country performance'!$A55)</f>
        <v>#REF!</v>
      </c>
      <c r="L154" s="41" t="e" cm="1">
        <f t="array" aca="1" ref="L154" ca="1">L$141*INDEX(INDIRECT("country"&amp;"["&amp;L$140&amp; "]"),'Country performance'!$A55)</f>
        <v>#REF!</v>
      </c>
      <c r="M154" s="41" t="e" cm="1">
        <f t="array" aca="1" ref="M154" ca="1">M$141*INDEX(INDIRECT("country"&amp;"["&amp;M$140&amp; "]"),'Country performance'!$A55)</f>
        <v>#REF!</v>
      </c>
      <c r="N154" s="41" t="e" cm="1">
        <f t="array" aca="1" ref="N154" ca="1">N$141*INDEX(INDIRECT("country"&amp;"["&amp;N$140&amp; "]"),'Country performance'!$A55)</f>
        <v>#REF!</v>
      </c>
      <c r="O154" s="41" t="e" cm="1">
        <f t="array" aca="1" ref="O154" ca="1">O$141*INDEX(INDIRECT("country"&amp;"["&amp;O$140&amp; "]"),'Country performance'!$A55)</f>
        <v>#REF!</v>
      </c>
      <c r="P154" s="41" t="e" cm="1">
        <f t="array" aca="1" ref="P154" ca="1">P$141*INDEX(INDIRECT("country"&amp;"["&amp;P$140&amp; "]"),'Country performance'!$A55)</f>
        <v>#REF!</v>
      </c>
      <c r="Q154" s="41" t="e" cm="1">
        <f t="array" aca="1" ref="Q154" ca="1">Q$141*INDEX(INDIRECT("country"&amp;"["&amp;Q$140&amp; "]"),'Country performance'!$A55)</f>
        <v>#REF!</v>
      </c>
      <c r="R154" t="s">
        <v>662</v>
      </c>
      <c r="S154" s="36">
        <f t="shared" ref="S154:S182" ca="1" si="49">SUM(U154:AG154)</f>
        <v>0</v>
      </c>
      <c r="T154" s="43">
        <f t="shared" ca="1" si="47"/>
        <v>0</v>
      </c>
      <c r="U154">
        <f t="shared" ca="1" si="48"/>
        <v>0</v>
      </c>
      <c r="V154">
        <f t="shared" ca="1" si="46"/>
        <v>0</v>
      </c>
      <c r="W154">
        <f t="shared" ca="1" si="46"/>
        <v>0</v>
      </c>
      <c r="X154">
        <f t="shared" ca="1" si="46"/>
        <v>0</v>
      </c>
      <c r="Y154">
        <f t="shared" ca="1" si="46"/>
        <v>0</v>
      </c>
      <c r="Z154">
        <f t="shared" ca="1" si="46"/>
        <v>0</v>
      </c>
      <c r="AA154">
        <f t="shared" ca="1" si="46"/>
        <v>0</v>
      </c>
      <c r="AB154">
        <f t="shared" ca="1" si="46"/>
        <v>0</v>
      </c>
      <c r="AC154">
        <f t="shared" ca="1" si="46"/>
        <v>0</v>
      </c>
      <c r="AD154">
        <f t="shared" ca="1" si="46"/>
        <v>0</v>
      </c>
      <c r="AE154">
        <f t="shared" ca="1" si="46"/>
        <v>0</v>
      </c>
      <c r="AF154">
        <f t="shared" ca="1" si="46"/>
        <v>0</v>
      </c>
      <c r="AG154">
        <f t="shared" ca="1" si="46"/>
        <v>0</v>
      </c>
      <c r="AI154" s="40"/>
    </row>
    <row r="155" spans="1:35">
      <c r="A155" s="41">
        <f t="shared" ca="1" si="45"/>
        <v>0</v>
      </c>
      <c r="B155" s="42"/>
      <c r="C155" s="30">
        <f t="shared" ca="1" si="41"/>
        <v>0</v>
      </c>
      <c r="D155" s="30" t="str">
        <f>'Country performance'!B14</f>
        <v>Corruption Perceptions Index CPI (2021)</v>
      </c>
      <c r="E155" s="41" t="e" cm="1">
        <f t="array" aca="1" ref="E155" ca="1">E$141*INDEX(INDIRECT("country"&amp;"["&amp;E$140&amp; "]"),'Country performance'!$A56)</f>
        <v>#REF!</v>
      </c>
      <c r="F155" s="41" t="e" cm="1">
        <f t="array" aca="1" ref="F155" ca="1">F$141*INDEX(INDIRECT("country"&amp;"["&amp;F$140&amp; "]"),'Country performance'!$A56)</f>
        <v>#REF!</v>
      </c>
      <c r="G155" s="41" t="e" cm="1">
        <f t="array" aca="1" ref="G155" ca="1">G$141*INDEX(INDIRECT("country"&amp;"["&amp;G$140&amp; "]"),'Country performance'!$A56)</f>
        <v>#REF!</v>
      </c>
      <c r="H155" s="41" t="e" cm="1">
        <f t="array" aca="1" ref="H155" ca="1">H$141*INDEX(INDIRECT("country"&amp;"["&amp;H$140&amp; "]"),'Country performance'!$A56)</f>
        <v>#REF!</v>
      </c>
      <c r="I155" s="41" t="e" cm="1">
        <f t="array" aca="1" ref="I155" ca="1">I$141*INDEX(INDIRECT("country"&amp;"["&amp;I$140&amp; "]"),'Country performance'!$A56)</f>
        <v>#REF!</v>
      </c>
      <c r="J155" s="41" t="e" cm="1">
        <f t="array" aca="1" ref="J155" ca="1">J$141*INDEX(INDIRECT("country"&amp;"["&amp;J$140&amp; "]"),'Country performance'!$A56)</f>
        <v>#REF!</v>
      </c>
      <c r="K155" s="41" t="e" cm="1">
        <f t="array" aca="1" ref="K155" ca="1">K$141*INDEX(INDIRECT("country"&amp;"["&amp;K$140&amp; "]"),'Country performance'!$A56)</f>
        <v>#REF!</v>
      </c>
      <c r="L155" s="41" t="e" cm="1">
        <f t="array" aca="1" ref="L155" ca="1">L$141*INDEX(INDIRECT("country"&amp;"["&amp;L$140&amp; "]"),'Country performance'!$A56)</f>
        <v>#REF!</v>
      </c>
      <c r="M155" s="41" t="e" cm="1">
        <f t="array" aca="1" ref="M155" ca="1">M$141*INDEX(INDIRECT("country"&amp;"["&amp;M$140&amp; "]"),'Country performance'!$A56)</f>
        <v>#REF!</v>
      </c>
      <c r="N155" s="41" t="e" cm="1">
        <f t="array" aca="1" ref="N155" ca="1">N$141*INDEX(INDIRECT("country"&amp;"["&amp;N$140&amp; "]"),'Country performance'!$A56)</f>
        <v>#REF!</v>
      </c>
      <c r="O155" s="41" t="e" cm="1">
        <f t="array" aca="1" ref="O155" ca="1">O$141*INDEX(INDIRECT("country"&amp;"["&amp;O$140&amp; "]"),'Country performance'!$A56)</f>
        <v>#REF!</v>
      </c>
      <c r="P155" s="41" t="e" cm="1">
        <f t="array" aca="1" ref="P155" ca="1">P$141*INDEX(INDIRECT("country"&amp;"["&amp;P$140&amp; "]"),'Country performance'!$A56)</f>
        <v>#REF!</v>
      </c>
      <c r="Q155" s="41" t="e" cm="1">
        <f t="array" aca="1" ref="Q155" ca="1">Q$141*INDEX(INDIRECT("country"&amp;"["&amp;Q$140&amp; "]"),'Country performance'!$A56)</f>
        <v>#REF!</v>
      </c>
      <c r="R155" t="s">
        <v>662</v>
      </c>
      <c r="S155" s="36">
        <f t="shared" ca="1" si="49"/>
        <v>0</v>
      </c>
      <c r="T155" s="43">
        <f t="shared" ca="1" si="47"/>
        <v>0</v>
      </c>
      <c r="U155">
        <f t="shared" ca="1" si="48"/>
        <v>0</v>
      </c>
      <c r="V155">
        <f t="shared" ca="1" si="46"/>
        <v>0</v>
      </c>
      <c r="W155">
        <f t="shared" ca="1" si="46"/>
        <v>0</v>
      </c>
      <c r="X155">
        <f t="shared" ca="1" si="46"/>
        <v>0</v>
      </c>
      <c r="Y155">
        <f t="shared" ca="1" si="46"/>
        <v>0</v>
      </c>
      <c r="Z155">
        <f t="shared" ca="1" si="46"/>
        <v>0</v>
      </c>
      <c r="AA155">
        <f t="shared" ca="1" si="46"/>
        <v>0</v>
      </c>
      <c r="AB155">
        <f t="shared" ca="1" si="46"/>
        <v>0</v>
      </c>
      <c r="AC155">
        <f t="shared" ca="1" si="46"/>
        <v>0</v>
      </c>
      <c r="AD155">
        <f t="shared" ca="1" si="46"/>
        <v>0</v>
      </c>
      <c r="AE155">
        <f t="shared" ca="1" si="46"/>
        <v>0</v>
      </c>
      <c r="AF155">
        <f t="shared" ca="1" si="46"/>
        <v>0</v>
      </c>
      <c r="AG155">
        <f t="shared" ca="1" si="46"/>
        <v>0</v>
      </c>
      <c r="AI155" s="40"/>
    </row>
    <row r="156" spans="1:35">
      <c r="A156" s="41">
        <f t="shared" ca="1" si="45"/>
        <v>0</v>
      </c>
      <c r="B156" s="42"/>
      <c r="C156" s="30">
        <f t="shared" ca="1" si="41"/>
        <v>0</v>
      </c>
      <c r="D156" s="30" t="str">
        <f>'Country performance'!B15</f>
        <v>Human Development Index HDI (2019)</v>
      </c>
      <c r="E156" s="41" t="e" cm="1">
        <f t="array" aca="1" ref="E156" ca="1">E$141*INDEX(INDIRECT("country"&amp;"["&amp;E$140&amp; "]"),'Country performance'!$A57)</f>
        <v>#REF!</v>
      </c>
      <c r="F156" s="41" t="e" cm="1">
        <f t="array" aca="1" ref="F156" ca="1">F$141*INDEX(INDIRECT("country"&amp;"["&amp;F$140&amp; "]"),'Country performance'!$A57)</f>
        <v>#REF!</v>
      </c>
      <c r="G156" s="41" t="e" cm="1">
        <f t="array" aca="1" ref="G156" ca="1">G$141*INDEX(INDIRECT("country"&amp;"["&amp;G$140&amp; "]"),'Country performance'!$A57)</f>
        <v>#REF!</v>
      </c>
      <c r="H156" s="41" t="e" cm="1">
        <f t="array" aca="1" ref="H156" ca="1">H$141*INDEX(INDIRECT("country"&amp;"["&amp;H$140&amp; "]"),'Country performance'!$A57)</f>
        <v>#REF!</v>
      </c>
      <c r="I156" s="41" t="e" cm="1">
        <f t="array" aca="1" ref="I156" ca="1">I$141*INDEX(INDIRECT("country"&amp;"["&amp;I$140&amp; "]"),'Country performance'!$A57)</f>
        <v>#REF!</v>
      </c>
      <c r="J156" s="41" t="e" cm="1">
        <f t="array" aca="1" ref="J156" ca="1">J$141*INDEX(INDIRECT("country"&amp;"["&amp;J$140&amp; "]"),'Country performance'!$A57)</f>
        <v>#REF!</v>
      </c>
      <c r="K156" s="41" t="e" cm="1">
        <f t="array" aca="1" ref="K156" ca="1">K$141*INDEX(INDIRECT("country"&amp;"["&amp;K$140&amp; "]"),'Country performance'!$A57)</f>
        <v>#REF!</v>
      </c>
      <c r="L156" s="41" t="e" cm="1">
        <f t="array" aca="1" ref="L156" ca="1">L$141*INDEX(INDIRECT("country"&amp;"["&amp;L$140&amp; "]"),'Country performance'!$A57)</f>
        <v>#REF!</v>
      </c>
      <c r="M156" s="41" t="e" cm="1">
        <f t="array" aca="1" ref="M156" ca="1">M$141*INDEX(INDIRECT("country"&amp;"["&amp;M$140&amp; "]"),'Country performance'!$A57)</f>
        <v>#REF!</v>
      </c>
      <c r="N156" s="41" t="e" cm="1">
        <f t="array" aca="1" ref="N156" ca="1">N$141*INDEX(INDIRECT("country"&amp;"["&amp;N$140&amp; "]"),'Country performance'!$A57)</f>
        <v>#REF!</v>
      </c>
      <c r="O156" s="41" t="e" cm="1">
        <f t="array" aca="1" ref="O156" ca="1">O$141*INDEX(INDIRECT("country"&amp;"["&amp;O$140&amp; "]"),'Country performance'!$A57)</f>
        <v>#REF!</v>
      </c>
      <c r="P156" s="41" t="e" cm="1">
        <f t="array" aca="1" ref="P156" ca="1">P$141*INDEX(INDIRECT("country"&amp;"["&amp;P$140&amp; "]"),'Country performance'!$A57)</f>
        <v>#REF!</v>
      </c>
      <c r="Q156" s="41" t="e" cm="1">
        <f t="array" aca="1" ref="Q156" ca="1">Q$141*INDEX(INDIRECT("country"&amp;"["&amp;Q$140&amp; "]"),'Country performance'!$A57)</f>
        <v>#REF!</v>
      </c>
      <c r="R156" t="s">
        <v>662</v>
      </c>
      <c r="S156" s="36">
        <f t="shared" ca="1" si="49"/>
        <v>0</v>
      </c>
      <c r="T156" s="43">
        <f t="shared" ca="1" si="47"/>
        <v>0</v>
      </c>
      <c r="U156">
        <f t="shared" ca="1" si="48"/>
        <v>0</v>
      </c>
      <c r="V156">
        <f t="shared" ca="1" si="46"/>
        <v>0</v>
      </c>
      <c r="W156">
        <f t="shared" ca="1" si="46"/>
        <v>0</v>
      </c>
      <c r="X156">
        <f t="shared" ca="1" si="46"/>
        <v>0</v>
      </c>
      <c r="Y156">
        <f t="shared" ca="1" si="46"/>
        <v>0</v>
      </c>
      <c r="Z156">
        <f t="shared" ca="1" si="46"/>
        <v>0</v>
      </c>
      <c r="AA156">
        <f t="shared" ca="1" si="46"/>
        <v>0</v>
      </c>
      <c r="AB156">
        <f t="shared" ca="1" si="46"/>
        <v>0</v>
      </c>
      <c r="AC156">
        <f t="shared" ca="1" si="46"/>
        <v>0</v>
      </c>
      <c r="AD156">
        <f t="shared" ca="1" si="46"/>
        <v>0</v>
      </c>
      <c r="AE156">
        <f t="shared" ca="1" si="46"/>
        <v>0</v>
      </c>
      <c r="AF156">
        <f t="shared" ca="1" si="46"/>
        <v>0</v>
      </c>
      <c r="AG156">
        <f t="shared" ca="1" si="46"/>
        <v>0</v>
      </c>
      <c r="AI156" s="40"/>
    </row>
    <row r="157" spans="1:35">
      <c r="A157" s="41">
        <f ca="1">_xlfn.AGGREGATE(9,6,E157:Q157)</f>
        <v>0</v>
      </c>
      <c r="B157" s="42"/>
      <c r="C157" s="30">
        <f t="shared" ca="1" si="41"/>
        <v>0</v>
      </c>
      <c r="D157" s="30" t="str">
        <f>'Country performance'!B16</f>
        <v>Natural disaster Index (NDI) (2013)</v>
      </c>
      <c r="E157" s="41" t="e" cm="1">
        <f t="array" aca="1" ref="E157" ca="1">E$141*INDEX(INDIRECT("country"&amp;"["&amp;E$140&amp; "]"),'Country performance'!$A58)</f>
        <v>#REF!</v>
      </c>
      <c r="F157" s="41" t="e" cm="1">
        <f t="array" aca="1" ref="F157" ca="1">F$141*INDEX(INDIRECT("country"&amp;"["&amp;F$140&amp; "]"),'Country performance'!$A58)</f>
        <v>#REF!</v>
      </c>
      <c r="G157" s="41" t="e" cm="1">
        <f t="array" aca="1" ref="G157" ca="1">G$141*INDEX(INDIRECT("country"&amp;"["&amp;G$140&amp; "]"),'Country performance'!$A58)</f>
        <v>#REF!</v>
      </c>
      <c r="H157" s="41" t="e" cm="1">
        <f t="array" aca="1" ref="H157" ca="1">H$141*INDEX(INDIRECT("country"&amp;"["&amp;H$140&amp; "]"),'Country performance'!$A58)</f>
        <v>#REF!</v>
      </c>
      <c r="I157" s="41" t="e" cm="1">
        <f t="array" aca="1" ref="I157" ca="1">I$141*INDEX(INDIRECT("country"&amp;"["&amp;I$140&amp; "]"),'Country performance'!$A58)</f>
        <v>#REF!</v>
      </c>
      <c r="J157" s="41" t="e" cm="1">
        <f t="array" aca="1" ref="J157" ca="1">J$141*INDEX(INDIRECT("country"&amp;"["&amp;J$140&amp; "]"),'Country performance'!$A58)</f>
        <v>#REF!</v>
      </c>
      <c r="K157" s="41" t="e" cm="1">
        <f t="array" aca="1" ref="K157" ca="1">K$141*INDEX(INDIRECT("country"&amp;"["&amp;K$140&amp; "]"),'Country performance'!$A58)</f>
        <v>#REF!</v>
      </c>
      <c r="L157" s="41" t="e" cm="1">
        <f t="array" aca="1" ref="L157" ca="1">L$141*INDEX(INDIRECT("country"&amp;"["&amp;L$140&amp; "]"),'Country performance'!$A58)</f>
        <v>#REF!</v>
      </c>
      <c r="M157" s="41" t="e" cm="1">
        <f t="array" aca="1" ref="M157" ca="1">M$141*INDEX(INDIRECT("country"&amp;"["&amp;M$140&amp; "]"),'Country performance'!$A58)</f>
        <v>#REF!</v>
      </c>
      <c r="N157" s="41" t="e" cm="1">
        <f t="array" aca="1" ref="N157" ca="1">N$141*INDEX(INDIRECT("country"&amp;"["&amp;N$140&amp; "]"),'Country performance'!$A58)</f>
        <v>#REF!</v>
      </c>
      <c r="O157" s="41" t="e" cm="1">
        <f t="array" aca="1" ref="O157" ca="1">O$141*INDEX(INDIRECT("country"&amp;"["&amp;O$140&amp; "]"),'Country performance'!$A58)</f>
        <v>#REF!</v>
      </c>
      <c r="P157" s="41" t="e" cm="1">
        <f t="array" aca="1" ref="P157" ca="1">P$141*INDEX(INDIRECT("country"&amp;"["&amp;P$140&amp; "]"),'Country performance'!$A58)</f>
        <v>#REF!</v>
      </c>
      <c r="Q157" s="41" t="e" cm="1">
        <f t="array" aca="1" ref="Q157" ca="1">Q$141*INDEX(INDIRECT("country"&amp;"["&amp;Q$140&amp; "]"),'Country performance'!$A58)</f>
        <v>#REF!</v>
      </c>
      <c r="R157" t="s">
        <v>662</v>
      </c>
      <c r="S157" s="36">
        <f t="shared" ca="1" si="49"/>
        <v>0</v>
      </c>
      <c r="T157" s="43">
        <f t="shared" ca="1" si="47"/>
        <v>0</v>
      </c>
      <c r="U157">
        <f t="shared" ca="1" si="48"/>
        <v>0</v>
      </c>
      <c r="V157">
        <f t="shared" ca="1" si="46"/>
        <v>0</v>
      </c>
      <c r="W157">
        <f t="shared" ca="1" si="46"/>
        <v>0</v>
      </c>
      <c r="X157">
        <f t="shared" ca="1" si="46"/>
        <v>0</v>
      </c>
      <c r="Y157">
        <f t="shared" ca="1" si="46"/>
        <v>0</v>
      </c>
      <c r="Z157">
        <f t="shared" ca="1" si="46"/>
        <v>0</v>
      </c>
      <c r="AA157">
        <f t="shared" ca="1" si="46"/>
        <v>0</v>
      </c>
      <c r="AB157">
        <f t="shared" ca="1" si="46"/>
        <v>0</v>
      </c>
      <c r="AC157">
        <f t="shared" ca="1" si="46"/>
        <v>0</v>
      </c>
      <c r="AD157">
        <f t="shared" ca="1" si="46"/>
        <v>0</v>
      </c>
      <c r="AE157">
        <f t="shared" ca="1" si="46"/>
        <v>0</v>
      </c>
      <c r="AF157">
        <f t="shared" ca="1" si="46"/>
        <v>0</v>
      </c>
      <c r="AG157">
        <f t="shared" ca="1" si="46"/>
        <v>0</v>
      </c>
      <c r="AI157" s="40"/>
    </row>
    <row r="158" spans="1:35">
      <c r="A158" s="41">
        <f t="shared" ref="A158:A166" ca="1" si="50">_xlfn.AGGREGATE(9,6,E158:Q158)</f>
        <v>0</v>
      </c>
      <c r="B158" s="42"/>
      <c r="C158" s="30">
        <f t="shared" ca="1" si="41"/>
        <v>0</v>
      </c>
      <c r="D158" s="30" t="str">
        <f>'Country performance'!B17</f>
        <v>Economic Vulnerability Index (2024)</v>
      </c>
      <c r="E158" s="41" t="e" cm="1">
        <f t="array" aca="1" ref="E158" ca="1">E$141*INDEX(INDIRECT("country"&amp;"["&amp;E$140&amp; "]"),'Country performance'!$A59)</f>
        <v>#REF!</v>
      </c>
      <c r="F158" s="41" t="e" cm="1">
        <f t="array" aca="1" ref="F158" ca="1">F$141*INDEX(INDIRECT("country"&amp;"["&amp;F$140&amp; "]"),'Country performance'!$A59)</f>
        <v>#REF!</v>
      </c>
      <c r="G158" s="41" t="e" cm="1">
        <f t="array" aca="1" ref="G158" ca="1">G$141*INDEX(INDIRECT("country"&amp;"["&amp;G$140&amp; "]"),'Country performance'!$A59)</f>
        <v>#REF!</v>
      </c>
      <c r="H158" s="41" t="e" cm="1">
        <f t="array" aca="1" ref="H158" ca="1">H$141*INDEX(INDIRECT("country"&amp;"["&amp;H$140&amp; "]"),'Country performance'!$A59)</f>
        <v>#REF!</v>
      </c>
      <c r="I158" s="41" t="e" cm="1">
        <f t="array" aca="1" ref="I158" ca="1">I$141*INDEX(INDIRECT("country"&amp;"["&amp;I$140&amp; "]"),'Country performance'!$A59)</f>
        <v>#REF!</v>
      </c>
      <c r="J158" s="41" t="e" cm="1">
        <f t="array" aca="1" ref="J158" ca="1">J$141*INDEX(INDIRECT("country"&amp;"["&amp;J$140&amp; "]"),'Country performance'!$A59)</f>
        <v>#REF!</v>
      </c>
      <c r="K158" s="41" t="e" cm="1">
        <f t="array" aca="1" ref="K158" ca="1">K$141*INDEX(INDIRECT("country"&amp;"["&amp;K$140&amp; "]"),'Country performance'!$A59)</f>
        <v>#REF!</v>
      </c>
      <c r="L158" s="41" t="e" cm="1">
        <f t="array" aca="1" ref="L158" ca="1">L$141*INDEX(INDIRECT("country"&amp;"["&amp;L$140&amp; "]"),'Country performance'!$A59)</f>
        <v>#REF!</v>
      </c>
      <c r="M158" s="41" t="e" cm="1">
        <f t="array" aca="1" ref="M158" ca="1">M$141*INDEX(INDIRECT("country"&amp;"["&amp;M$140&amp; "]"),'Country performance'!$A59)</f>
        <v>#REF!</v>
      </c>
      <c r="N158" s="41" t="e" cm="1">
        <f t="array" aca="1" ref="N158" ca="1">N$141*INDEX(INDIRECT("country"&amp;"["&amp;N$140&amp; "]"),'Country performance'!$A59)</f>
        <v>#REF!</v>
      </c>
      <c r="O158" s="41" t="e" cm="1">
        <f t="array" aca="1" ref="O158" ca="1">O$141*INDEX(INDIRECT("country"&amp;"["&amp;O$140&amp; "]"),'Country performance'!$A59)</f>
        <v>#REF!</v>
      </c>
      <c r="P158" s="41" t="e" cm="1">
        <f t="array" aca="1" ref="P158" ca="1">P$141*INDEX(INDIRECT("country"&amp;"["&amp;P$140&amp; "]"),'Country performance'!$A59)</f>
        <v>#REF!</v>
      </c>
      <c r="Q158" s="41" t="e" cm="1">
        <f t="array" aca="1" ref="Q158" ca="1">Q$141*INDEX(INDIRECT("country"&amp;"["&amp;Q$140&amp; "]"),'Country performance'!$A59)</f>
        <v>#REF!</v>
      </c>
      <c r="R158" t="s">
        <v>662</v>
      </c>
      <c r="S158" s="36">
        <f t="shared" ca="1" si="49"/>
        <v>0</v>
      </c>
      <c r="T158" s="43">
        <f t="shared" ca="1" si="47"/>
        <v>0</v>
      </c>
      <c r="U158">
        <f t="shared" ca="1" si="48"/>
        <v>0</v>
      </c>
      <c r="V158">
        <f t="shared" ca="1" si="46"/>
        <v>0</v>
      </c>
      <c r="W158">
        <f t="shared" ca="1" si="46"/>
        <v>0</v>
      </c>
      <c r="X158">
        <f t="shared" ca="1" si="46"/>
        <v>0</v>
      </c>
      <c r="Y158">
        <f t="shared" ca="1" si="46"/>
        <v>0</v>
      </c>
      <c r="Z158">
        <f t="shared" ca="1" si="46"/>
        <v>0</v>
      </c>
      <c r="AA158">
        <f t="shared" ca="1" si="46"/>
        <v>0</v>
      </c>
      <c r="AB158">
        <f t="shared" ca="1" si="46"/>
        <v>0</v>
      </c>
      <c r="AC158">
        <f t="shared" ca="1" si="46"/>
        <v>0</v>
      </c>
      <c r="AD158">
        <f t="shared" ca="1" si="46"/>
        <v>0</v>
      </c>
      <c r="AE158">
        <f t="shared" ca="1" si="46"/>
        <v>0</v>
      </c>
      <c r="AF158">
        <f t="shared" ca="1" si="46"/>
        <v>0</v>
      </c>
      <c r="AG158">
        <f t="shared" ca="1" si="46"/>
        <v>0</v>
      </c>
      <c r="AI158" s="40"/>
    </row>
    <row r="159" spans="1:35">
      <c r="A159" s="41">
        <f t="shared" ca="1" si="50"/>
        <v>0</v>
      </c>
      <c r="B159" s="42"/>
      <c r="C159" s="30">
        <f t="shared" ca="1" si="41"/>
        <v>0</v>
      </c>
      <c r="D159" s="30" t="str">
        <f>'Country performance'!B18</f>
        <v>Economic Vulnerability Index - Share of agriculture, forestry and fisheries (2024)</v>
      </c>
      <c r="E159" s="41" t="e" cm="1">
        <f t="array" aca="1" ref="E159" ca="1">E$141*INDEX(INDIRECT("country"&amp;"["&amp;E$140&amp; "]"),'Country performance'!$A60)</f>
        <v>#REF!</v>
      </c>
      <c r="F159" s="41" t="e" cm="1">
        <f t="array" aca="1" ref="F159" ca="1">F$141*INDEX(INDIRECT("country"&amp;"["&amp;F$140&amp; "]"),'Country performance'!$A60)</f>
        <v>#REF!</v>
      </c>
      <c r="G159" s="41" t="e" cm="1">
        <f t="array" aca="1" ref="G159" ca="1">G$141*INDEX(INDIRECT("country"&amp;"["&amp;G$140&amp; "]"),'Country performance'!$A60)</f>
        <v>#REF!</v>
      </c>
      <c r="H159" s="41" t="e" cm="1">
        <f t="array" aca="1" ref="H159" ca="1">H$141*INDEX(INDIRECT("country"&amp;"["&amp;H$140&amp; "]"),'Country performance'!$A60)</f>
        <v>#REF!</v>
      </c>
      <c r="I159" s="41" t="e" cm="1">
        <f t="array" aca="1" ref="I159" ca="1">I$141*INDEX(INDIRECT("country"&amp;"["&amp;I$140&amp; "]"),'Country performance'!$A60)</f>
        <v>#REF!</v>
      </c>
      <c r="J159" s="41" t="e" cm="1">
        <f t="array" aca="1" ref="J159" ca="1">J$141*INDEX(INDIRECT("country"&amp;"["&amp;J$140&amp; "]"),'Country performance'!$A60)</f>
        <v>#REF!</v>
      </c>
      <c r="K159" s="41" t="e" cm="1">
        <f t="array" aca="1" ref="K159" ca="1">K$141*INDEX(INDIRECT("country"&amp;"["&amp;K$140&amp; "]"),'Country performance'!$A60)</f>
        <v>#REF!</v>
      </c>
      <c r="L159" s="41" t="e" cm="1">
        <f t="array" aca="1" ref="L159" ca="1">L$141*INDEX(INDIRECT("country"&amp;"["&amp;L$140&amp; "]"),'Country performance'!$A60)</f>
        <v>#REF!</v>
      </c>
      <c r="M159" s="41" t="e" cm="1">
        <f t="array" aca="1" ref="M159" ca="1">M$141*INDEX(INDIRECT("country"&amp;"["&amp;M$140&amp; "]"),'Country performance'!$A60)</f>
        <v>#REF!</v>
      </c>
      <c r="N159" s="41" t="e" cm="1">
        <f t="array" aca="1" ref="N159" ca="1">N$141*INDEX(INDIRECT("country"&amp;"["&amp;N$140&amp; "]"),'Country performance'!$A60)</f>
        <v>#REF!</v>
      </c>
      <c r="O159" s="41" t="e" cm="1">
        <f t="array" aca="1" ref="O159" ca="1">O$141*INDEX(INDIRECT("country"&amp;"["&amp;O$140&amp; "]"),'Country performance'!$A60)</f>
        <v>#REF!</v>
      </c>
      <c r="P159" s="41" t="e" cm="1">
        <f t="array" aca="1" ref="P159" ca="1">P$141*INDEX(INDIRECT("country"&amp;"["&amp;P$140&amp; "]"),'Country performance'!$A60)</f>
        <v>#REF!</v>
      </c>
      <c r="Q159" s="41" t="e" cm="1">
        <f t="array" aca="1" ref="Q159" ca="1">Q$141*INDEX(INDIRECT("country"&amp;"["&amp;Q$140&amp; "]"),'Country performance'!$A60)</f>
        <v>#REF!</v>
      </c>
      <c r="R159" t="s">
        <v>662</v>
      </c>
      <c r="S159" s="36">
        <f t="shared" ca="1" si="49"/>
        <v>0</v>
      </c>
      <c r="T159" s="43">
        <f t="shared" ca="1" si="47"/>
        <v>0</v>
      </c>
      <c r="U159">
        <f t="shared" ca="1" si="48"/>
        <v>0</v>
      </c>
      <c r="V159">
        <f t="shared" ca="1" si="48"/>
        <v>0</v>
      </c>
      <c r="W159">
        <f t="shared" ca="1" si="48"/>
        <v>0</v>
      </c>
      <c r="X159">
        <f t="shared" ca="1" si="48"/>
        <v>0</v>
      </c>
      <c r="Y159">
        <f t="shared" ca="1" si="48"/>
        <v>0</v>
      </c>
      <c r="Z159">
        <f t="shared" ca="1" si="48"/>
        <v>0</v>
      </c>
      <c r="AA159">
        <f t="shared" ca="1" si="48"/>
        <v>0</v>
      </c>
      <c r="AB159">
        <f t="shared" ca="1" si="48"/>
        <v>0</v>
      </c>
      <c r="AC159">
        <f t="shared" ca="1" si="48"/>
        <v>0</v>
      </c>
      <c r="AD159">
        <f t="shared" ca="1" si="48"/>
        <v>0</v>
      </c>
      <c r="AE159">
        <f t="shared" ca="1" si="48"/>
        <v>0</v>
      </c>
      <c r="AF159">
        <f t="shared" ca="1" si="48"/>
        <v>0</v>
      </c>
      <c r="AG159">
        <f t="shared" ca="1" si="48"/>
        <v>0</v>
      </c>
      <c r="AI159" s="40"/>
    </row>
    <row r="160" spans="1:35">
      <c r="A160" s="41">
        <f t="shared" ca="1" si="50"/>
        <v>0</v>
      </c>
      <c r="B160" s="42"/>
      <c r="C160" s="30">
        <f t="shared" ca="1" si="41"/>
        <v>0</v>
      </c>
      <c r="D160" s="30" t="str">
        <f>'Country performance'!B19</f>
        <v xml:space="preserve">Economic Vulnerability Index - Remoteness and landlockedness (2024)		</v>
      </c>
      <c r="E160" s="41" t="e" cm="1">
        <f t="array" aca="1" ref="E160" ca="1">E$141*INDEX(INDIRECT("country"&amp;"["&amp;E$140&amp; "]"),'Country performance'!$A61)</f>
        <v>#REF!</v>
      </c>
      <c r="F160" s="41" t="e" cm="1">
        <f t="array" aca="1" ref="F160" ca="1">F$141*INDEX(INDIRECT("country"&amp;"["&amp;F$140&amp; "]"),'Country performance'!$A61)</f>
        <v>#REF!</v>
      </c>
      <c r="G160" s="41" t="e" cm="1">
        <f t="array" aca="1" ref="G160" ca="1">G$141*INDEX(INDIRECT("country"&amp;"["&amp;G$140&amp; "]"),'Country performance'!$A61)</f>
        <v>#REF!</v>
      </c>
      <c r="H160" s="41" t="e" cm="1">
        <f t="array" aca="1" ref="H160" ca="1">H$141*INDEX(INDIRECT("country"&amp;"["&amp;H$140&amp; "]"),'Country performance'!$A61)</f>
        <v>#REF!</v>
      </c>
      <c r="I160" s="41" t="e" cm="1">
        <f t="array" aca="1" ref="I160" ca="1">I$141*INDEX(INDIRECT("country"&amp;"["&amp;I$140&amp; "]"),'Country performance'!$A61)</f>
        <v>#REF!</v>
      </c>
      <c r="J160" s="41" t="e" cm="1">
        <f t="array" aca="1" ref="J160" ca="1">J$141*INDEX(INDIRECT("country"&amp;"["&amp;J$140&amp; "]"),'Country performance'!$A61)</f>
        <v>#REF!</v>
      </c>
      <c r="K160" s="41" t="e" cm="1">
        <f t="array" aca="1" ref="K160" ca="1">K$141*INDEX(INDIRECT("country"&amp;"["&amp;K$140&amp; "]"),'Country performance'!$A61)</f>
        <v>#REF!</v>
      </c>
      <c r="L160" s="41" t="e" cm="1">
        <f t="array" aca="1" ref="L160" ca="1">L$141*INDEX(INDIRECT("country"&amp;"["&amp;L$140&amp; "]"),'Country performance'!$A61)</f>
        <v>#REF!</v>
      </c>
      <c r="M160" s="41" t="e" cm="1">
        <f t="array" aca="1" ref="M160" ca="1">M$141*INDEX(INDIRECT("country"&amp;"["&amp;M$140&amp; "]"),'Country performance'!$A61)</f>
        <v>#REF!</v>
      </c>
      <c r="N160" s="41" t="e" cm="1">
        <f t="array" aca="1" ref="N160" ca="1">N$141*INDEX(INDIRECT("country"&amp;"["&amp;N$140&amp; "]"),'Country performance'!$A61)</f>
        <v>#REF!</v>
      </c>
      <c r="O160" s="41" t="e" cm="1">
        <f t="array" aca="1" ref="O160" ca="1">O$141*INDEX(INDIRECT("country"&amp;"["&amp;O$140&amp; "]"),'Country performance'!$A61)</f>
        <v>#REF!</v>
      </c>
      <c r="P160" s="41" t="e" cm="1">
        <f t="array" aca="1" ref="P160" ca="1">P$141*INDEX(INDIRECT("country"&amp;"["&amp;P$140&amp; "]"),'Country performance'!$A61)</f>
        <v>#REF!</v>
      </c>
      <c r="Q160" s="41" t="e" cm="1">
        <f t="array" aca="1" ref="Q160" ca="1">Q$141*INDEX(INDIRECT("country"&amp;"["&amp;Q$140&amp; "]"),'Country performance'!$A61)</f>
        <v>#REF!</v>
      </c>
      <c r="R160" t="s">
        <v>662</v>
      </c>
      <c r="S160" s="36">
        <f t="shared" ca="1" si="49"/>
        <v>0</v>
      </c>
      <c r="T160" s="43">
        <f t="shared" ca="1" si="47"/>
        <v>0</v>
      </c>
      <c r="U160">
        <f t="shared" ca="1" si="48"/>
        <v>0</v>
      </c>
      <c r="V160">
        <f t="shared" ca="1" si="48"/>
        <v>0</v>
      </c>
      <c r="W160">
        <f t="shared" ca="1" si="48"/>
        <v>0</v>
      </c>
      <c r="X160">
        <f t="shared" ca="1" si="48"/>
        <v>0</v>
      </c>
      <c r="Y160">
        <f t="shared" ca="1" si="48"/>
        <v>0</v>
      </c>
      <c r="Z160">
        <f t="shared" ca="1" si="48"/>
        <v>0</v>
      </c>
      <c r="AA160">
        <f t="shared" ca="1" si="48"/>
        <v>0</v>
      </c>
      <c r="AB160">
        <f t="shared" ca="1" si="48"/>
        <v>0</v>
      </c>
      <c r="AC160">
        <f t="shared" ca="1" si="48"/>
        <v>0</v>
      </c>
      <c r="AD160">
        <f t="shared" ca="1" si="48"/>
        <v>0</v>
      </c>
      <c r="AE160">
        <f t="shared" ca="1" si="48"/>
        <v>0</v>
      </c>
      <c r="AF160">
        <f t="shared" ca="1" si="48"/>
        <v>0</v>
      </c>
      <c r="AG160">
        <f t="shared" ca="1" si="48"/>
        <v>0</v>
      </c>
      <c r="AI160" s="40"/>
    </row>
    <row r="161" spans="1:35">
      <c r="A161" s="41">
        <f t="shared" ca="1" si="50"/>
        <v>0</v>
      </c>
      <c r="B161" s="42"/>
      <c r="C161" s="30">
        <f t="shared" ca="1" si="41"/>
        <v>0</v>
      </c>
      <c r="D161" s="30" t="str">
        <f>'Country performance'!B20</f>
        <v>Economic Vulnerability Index - Export concentration (2024)</v>
      </c>
      <c r="E161" s="41" t="e" cm="1">
        <f t="array" aca="1" ref="E161" ca="1">E$141*INDEX(INDIRECT("country"&amp;"["&amp;E$140&amp; "]"),'Country performance'!$A62)</f>
        <v>#REF!</v>
      </c>
      <c r="F161" s="41" t="e" cm="1">
        <f t="array" aca="1" ref="F161" ca="1">F$141*INDEX(INDIRECT("country"&amp;"["&amp;F$140&amp; "]"),'Country performance'!$A62)</f>
        <v>#REF!</v>
      </c>
      <c r="G161" s="41" t="e" cm="1">
        <f t="array" aca="1" ref="G161" ca="1">G$141*INDEX(INDIRECT("country"&amp;"["&amp;G$140&amp; "]"),'Country performance'!$A62)</f>
        <v>#REF!</v>
      </c>
      <c r="H161" s="41" t="e" cm="1">
        <f t="array" aca="1" ref="H161" ca="1">H$141*INDEX(INDIRECT("country"&amp;"["&amp;H$140&amp; "]"),'Country performance'!$A62)</f>
        <v>#REF!</v>
      </c>
      <c r="I161" s="41" t="e" cm="1">
        <f t="array" aca="1" ref="I161" ca="1">I$141*INDEX(INDIRECT("country"&amp;"["&amp;I$140&amp; "]"),'Country performance'!$A62)</f>
        <v>#REF!</v>
      </c>
      <c r="J161" s="41" t="e" cm="1">
        <f t="array" aca="1" ref="J161" ca="1">J$141*INDEX(INDIRECT("country"&amp;"["&amp;J$140&amp; "]"),'Country performance'!$A62)</f>
        <v>#REF!</v>
      </c>
      <c r="K161" s="41" t="e" cm="1">
        <f t="array" aca="1" ref="K161" ca="1">K$141*INDEX(INDIRECT("country"&amp;"["&amp;K$140&amp; "]"),'Country performance'!$A62)</f>
        <v>#REF!</v>
      </c>
      <c r="L161" s="41" t="e" cm="1">
        <f t="array" aca="1" ref="L161" ca="1">L$141*INDEX(INDIRECT("country"&amp;"["&amp;L$140&amp; "]"),'Country performance'!$A62)</f>
        <v>#REF!</v>
      </c>
      <c r="M161" s="41" t="e" cm="1">
        <f t="array" aca="1" ref="M161" ca="1">M$141*INDEX(INDIRECT("country"&amp;"["&amp;M$140&amp; "]"),'Country performance'!$A62)</f>
        <v>#REF!</v>
      </c>
      <c r="N161" s="41" t="e" cm="1">
        <f t="array" aca="1" ref="N161" ca="1">N$141*INDEX(INDIRECT("country"&amp;"["&amp;N$140&amp; "]"),'Country performance'!$A62)</f>
        <v>#REF!</v>
      </c>
      <c r="O161" s="41" t="e" cm="1">
        <f t="array" aca="1" ref="O161" ca="1">O$141*INDEX(INDIRECT("country"&amp;"["&amp;O$140&amp; "]"),'Country performance'!$A62)</f>
        <v>#REF!</v>
      </c>
      <c r="P161" s="41" t="e" cm="1">
        <f t="array" aca="1" ref="P161" ca="1">P$141*INDEX(INDIRECT("country"&amp;"["&amp;P$140&amp; "]"),'Country performance'!$A62)</f>
        <v>#REF!</v>
      </c>
      <c r="Q161" s="41" t="e" cm="1">
        <f t="array" aca="1" ref="Q161" ca="1">Q$141*INDEX(INDIRECT("country"&amp;"["&amp;Q$140&amp; "]"),'Country performance'!$A62)</f>
        <v>#REF!</v>
      </c>
      <c r="R161" t="s">
        <v>662</v>
      </c>
      <c r="S161" s="36">
        <f t="shared" ca="1" si="49"/>
        <v>0</v>
      </c>
      <c r="T161" s="43">
        <f t="shared" ca="1" si="47"/>
        <v>0</v>
      </c>
      <c r="U161">
        <f t="shared" ca="1" si="48"/>
        <v>0</v>
      </c>
      <c r="V161">
        <f t="shared" ca="1" si="48"/>
        <v>0</v>
      </c>
      <c r="W161">
        <f t="shared" ca="1" si="48"/>
        <v>0</v>
      </c>
      <c r="X161">
        <f t="shared" ca="1" si="48"/>
        <v>0</v>
      </c>
      <c r="Y161">
        <f t="shared" ca="1" si="48"/>
        <v>0</v>
      </c>
      <c r="Z161">
        <f t="shared" ca="1" si="48"/>
        <v>0</v>
      </c>
      <c r="AA161">
        <f t="shared" ca="1" si="48"/>
        <v>0</v>
      </c>
      <c r="AB161">
        <f t="shared" ca="1" si="48"/>
        <v>0</v>
      </c>
      <c r="AC161">
        <f t="shared" ca="1" si="48"/>
        <v>0</v>
      </c>
      <c r="AD161">
        <f t="shared" ca="1" si="48"/>
        <v>0</v>
      </c>
      <c r="AE161">
        <f t="shared" ca="1" si="48"/>
        <v>0</v>
      </c>
      <c r="AF161">
        <f t="shared" ca="1" si="48"/>
        <v>0</v>
      </c>
      <c r="AG161">
        <f t="shared" ca="1" si="48"/>
        <v>0</v>
      </c>
      <c r="AI161" s="40"/>
    </row>
    <row r="162" spans="1:35">
      <c r="A162" s="41">
        <f t="shared" ca="1" si="50"/>
        <v>0</v>
      </c>
      <c r="B162" s="42"/>
      <c r="C162" s="30">
        <f t="shared" ca="1" si="41"/>
        <v>0</v>
      </c>
      <c r="D162" s="30" t="str">
        <f>'Country performance'!B21</f>
        <v>Economic Vulnerability Index - Export instability (2024)</v>
      </c>
      <c r="E162" s="41" t="e" cm="1">
        <f t="array" aca="1" ref="E162" ca="1">E$141*INDEX(INDIRECT("country"&amp;"["&amp;E$140&amp; "]"),'Country performance'!$A63)</f>
        <v>#REF!</v>
      </c>
      <c r="F162" s="41" t="e" cm="1">
        <f t="array" aca="1" ref="F162" ca="1">F$141*INDEX(INDIRECT("country"&amp;"["&amp;F$140&amp; "]"),'Country performance'!$A63)</f>
        <v>#REF!</v>
      </c>
      <c r="G162" s="41" t="e" cm="1">
        <f t="array" aca="1" ref="G162" ca="1">G$141*INDEX(INDIRECT("country"&amp;"["&amp;G$140&amp; "]"),'Country performance'!$A63)</f>
        <v>#REF!</v>
      </c>
      <c r="H162" s="41" t="e" cm="1">
        <f t="array" aca="1" ref="H162" ca="1">H$141*INDEX(INDIRECT("country"&amp;"["&amp;H$140&amp; "]"),'Country performance'!$A63)</f>
        <v>#REF!</v>
      </c>
      <c r="I162" s="41" t="e" cm="1">
        <f t="array" aca="1" ref="I162" ca="1">I$141*INDEX(INDIRECT("country"&amp;"["&amp;I$140&amp; "]"),'Country performance'!$A63)</f>
        <v>#REF!</v>
      </c>
      <c r="J162" s="41" t="e" cm="1">
        <f t="array" aca="1" ref="J162" ca="1">J$141*INDEX(INDIRECT("country"&amp;"["&amp;J$140&amp; "]"),'Country performance'!$A63)</f>
        <v>#REF!</v>
      </c>
      <c r="K162" s="41" t="e" cm="1">
        <f t="array" aca="1" ref="K162" ca="1">K$141*INDEX(INDIRECT("country"&amp;"["&amp;K$140&amp; "]"),'Country performance'!$A63)</f>
        <v>#REF!</v>
      </c>
      <c r="L162" s="41" t="e" cm="1">
        <f t="array" aca="1" ref="L162" ca="1">L$141*INDEX(INDIRECT("country"&amp;"["&amp;L$140&amp; "]"),'Country performance'!$A63)</f>
        <v>#REF!</v>
      </c>
      <c r="M162" s="41" t="e" cm="1">
        <f t="array" aca="1" ref="M162" ca="1">M$141*INDEX(INDIRECT("country"&amp;"["&amp;M$140&amp; "]"),'Country performance'!$A63)</f>
        <v>#REF!</v>
      </c>
      <c r="N162" s="41" t="e" cm="1">
        <f t="array" aca="1" ref="N162" ca="1">N$141*INDEX(INDIRECT("country"&amp;"["&amp;N$140&amp; "]"),'Country performance'!$A63)</f>
        <v>#REF!</v>
      </c>
      <c r="O162" s="41" t="e" cm="1">
        <f t="array" aca="1" ref="O162" ca="1">O$141*INDEX(INDIRECT("country"&amp;"["&amp;O$140&amp; "]"),'Country performance'!$A63)</f>
        <v>#REF!</v>
      </c>
      <c r="P162" s="41" t="e" cm="1">
        <f t="array" aca="1" ref="P162" ca="1">P$141*INDEX(INDIRECT("country"&amp;"["&amp;P$140&amp; "]"),'Country performance'!$A63)</f>
        <v>#REF!</v>
      </c>
      <c r="Q162" s="41" t="e" cm="1">
        <f t="array" aca="1" ref="Q162" ca="1">Q$141*INDEX(INDIRECT("country"&amp;"["&amp;Q$140&amp; "]"),'Country performance'!$A63)</f>
        <v>#REF!</v>
      </c>
      <c r="R162" t="s">
        <v>662</v>
      </c>
      <c r="S162" s="36">
        <f t="shared" ca="1" si="49"/>
        <v>0</v>
      </c>
      <c r="T162" s="43">
        <f t="shared" ca="1" si="47"/>
        <v>0</v>
      </c>
      <c r="U162">
        <f t="shared" ca="1" si="48"/>
        <v>0</v>
      </c>
      <c r="V162">
        <f t="shared" ca="1" si="48"/>
        <v>0</v>
      </c>
      <c r="W162">
        <f t="shared" ca="1" si="48"/>
        <v>0</v>
      </c>
      <c r="X162">
        <f t="shared" ca="1" si="48"/>
        <v>0</v>
      </c>
      <c r="Y162">
        <f t="shared" ca="1" si="48"/>
        <v>0</v>
      </c>
      <c r="Z162">
        <f t="shared" ca="1" si="48"/>
        <v>0</v>
      </c>
      <c r="AA162">
        <f t="shared" ca="1" si="48"/>
        <v>0</v>
      </c>
      <c r="AB162">
        <f t="shared" ca="1" si="48"/>
        <v>0</v>
      </c>
      <c r="AC162">
        <f t="shared" ca="1" si="48"/>
        <v>0</v>
      </c>
      <c r="AD162">
        <f t="shared" ca="1" si="48"/>
        <v>0</v>
      </c>
      <c r="AE162">
        <f t="shared" ca="1" si="48"/>
        <v>0</v>
      </c>
      <c r="AF162">
        <f t="shared" ca="1" si="48"/>
        <v>0</v>
      </c>
      <c r="AG162">
        <f t="shared" ca="1" si="48"/>
        <v>0</v>
      </c>
      <c r="AI162" s="40"/>
    </row>
    <row r="163" spans="1:35">
      <c r="A163" s="41">
        <f t="shared" ca="1" si="50"/>
        <v>0</v>
      </c>
      <c r="B163" s="42"/>
      <c r="C163" s="30">
        <f t="shared" ca="1" si="41"/>
        <v>0</v>
      </c>
      <c r="D163" s="30" t="str">
        <f>'Country performance'!B22</f>
        <v>Economic Vulnerability Index - Share of population living in low elevated coastal zones (2024)</v>
      </c>
      <c r="E163" s="41" t="e" cm="1">
        <f t="array" aca="1" ref="E163" ca="1">E$141*INDEX(INDIRECT("country"&amp;"["&amp;E$140&amp; "]"),'Country performance'!$A64)</f>
        <v>#REF!</v>
      </c>
      <c r="F163" s="41" t="e" cm="1">
        <f t="array" aca="1" ref="F163" ca="1">F$141*INDEX(INDIRECT("country"&amp;"["&amp;F$140&amp; "]"),'Country performance'!$A64)</f>
        <v>#REF!</v>
      </c>
      <c r="G163" s="41" t="e" cm="1">
        <f t="array" aca="1" ref="G163" ca="1">G$141*INDEX(INDIRECT("country"&amp;"["&amp;G$140&amp; "]"),'Country performance'!$A64)</f>
        <v>#REF!</v>
      </c>
      <c r="H163" s="41" t="e" cm="1">
        <f t="array" aca="1" ref="H163" ca="1">H$141*INDEX(INDIRECT("country"&amp;"["&amp;H$140&amp; "]"),'Country performance'!$A64)</f>
        <v>#REF!</v>
      </c>
      <c r="I163" s="41" t="e" cm="1">
        <f t="array" aca="1" ref="I163" ca="1">I$141*INDEX(INDIRECT("country"&amp;"["&amp;I$140&amp; "]"),'Country performance'!$A64)</f>
        <v>#REF!</v>
      </c>
      <c r="J163" s="41" t="e" cm="1">
        <f t="array" aca="1" ref="J163" ca="1">J$141*INDEX(INDIRECT("country"&amp;"["&amp;J$140&amp; "]"),'Country performance'!$A64)</f>
        <v>#REF!</v>
      </c>
      <c r="K163" s="41" t="e" cm="1">
        <f t="array" aca="1" ref="K163" ca="1">K$141*INDEX(INDIRECT("country"&amp;"["&amp;K$140&amp; "]"),'Country performance'!$A64)</f>
        <v>#REF!</v>
      </c>
      <c r="L163" s="41" t="e" cm="1">
        <f t="array" aca="1" ref="L163" ca="1">L$141*INDEX(INDIRECT("country"&amp;"["&amp;L$140&amp; "]"),'Country performance'!$A64)</f>
        <v>#REF!</v>
      </c>
      <c r="M163" s="41" t="e" cm="1">
        <f t="array" aca="1" ref="M163" ca="1">M$141*INDEX(INDIRECT("country"&amp;"["&amp;M$140&amp; "]"),'Country performance'!$A64)</f>
        <v>#REF!</v>
      </c>
      <c r="N163" s="41" t="e" cm="1">
        <f t="array" aca="1" ref="N163" ca="1">N$141*INDEX(INDIRECT("country"&amp;"["&amp;N$140&amp; "]"),'Country performance'!$A64)</f>
        <v>#REF!</v>
      </c>
      <c r="O163" s="41" t="e" cm="1">
        <f t="array" aca="1" ref="O163" ca="1">O$141*INDEX(INDIRECT("country"&amp;"["&amp;O$140&amp; "]"),'Country performance'!$A64)</f>
        <v>#REF!</v>
      </c>
      <c r="P163" s="41" t="e" cm="1">
        <f t="array" aca="1" ref="P163" ca="1">P$141*INDEX(INDIRECT("country"&amp;"["&amp;P$140&amp; "]"),'Country performance'!$A64)</f>
        <v>#REF!</v>
      </c>
      <c r="Q163" s="41" t="e" cm="1">
        <f t="array" aca="1" ref="Q163" ca="1">Q$141*INDEX(INDIRECT("country"&amp;"["&amp;Q$140&amp; "]"),'Country performance'!$A64)</f>
        <v>#REF!</v>
      </c>
      <c r="R163" t="s">
        <v>662</v>
      </c>
      <c r="S163" s="36">
        <f t="shared" ca="1" si="49"/>
        <v>0</v>
      </c>
      <c r="T163" s="43">
        <f t="shared" ca="1" si="47"/>
        <v>0</v>
      </c>
      <c r="U163">
        <f t="shared" ca="1" si="48"/>
        <v>0</v>
      </c>
      <c r="V163">
        <f t="shared" ca="1" si="48"/>
        <v>0</v>
      </c>
      <c r="W163">
        <f t="shared" ca="1" si="48"/>
        <v>0</v>
      </c>
      <c r="X163">
        <f t="shared" ca="1" si="48"/>
        <v>0</v>
      </c>
      <c r="Y163">
        <f t="shared" ca="1" si="48"/>
        <v>0</v>
      </c>
      <c r="Z163">
        <f t="shared" ca="1" si="48"/>
        <v>0</v>
      </c>
      <c r="AA163">
        <f t="shared" ca="1" si="48"/>
        <v>0</v>
      </c>
      <c r="AB163">
        <f t="shared" ca="1" si="48"/>
        <v>0</v>
      </c>
      <c r="AC163">
        <f t="shared" ca="1" si="48"/>
        <v>0</v>
      </c>
      <c r="AD163">
        <f t="shared" ca="1" si="48"/>
        <v>0</v>
      </c>
      <c r="AE163">
        <f t="shared" ca="1" si="48"/>
        <v>0</v>
      </c>
      <c r="AF163">
        <f t="shared" ca="1" si="48"/>
        <v>0</v>
      </c>
      <c r="AG163">
        <f t="shared" ca="1" si="48"/>
        <v>0</v>
      </c>
      <c r="AI163" s="40"/>
    </row>
    <row r="164" spans="1:35">
      <c r="A164" s="41">
        <f t="shared" ca="1" si="50"/>
        <v>0</v>
      </c>
      <c r="B164" s="42"/>
      <c r="C164" s="30">
        <f t="shared" ca="1" si="41"/>
        <v>0</v>
      </c>
      <c r="D164" s="30" t="str">
        <f>'Country performance'!B23</f>
        <v xml:space="preserve">Economic Vulnerability Index - Share of population living in drylands (2024) 	</v>
      </c>
      <c r="E164" s="41" t="e" cm="1">
        <f t="array" aca="1" ref="E164" ca="1">E$141*INDEX(INDIRECT("country"&amp;"["&amp;E$140&amp; "]"),'Country performance'!$A65)</f>
        <v>#REF!</v>
      </c>
      <c r="F164" s="41" t="e" cm="1">
        <f t="array" aca="1" ref="F164" ca="1">F$141*INDEX(INDIRECT("country"&amp;"["&amp;F$140&amp; "]"),'Country performance'!$A65)</f>
        <v>#REF!</v>
      </c>
      <c r="G164" s="41" t="e" cm="1">
        <f t="array" aca="1" ref="G164" ca="1">G$141*INDEX(INDIRECT("country"&amp;"["&amp;G$140&amp; "]"),'Country performance'!$A65)</f>
        <v>#REF!</v>
      </c>
      <c r="H164" s="41" t="e" cm="1">
        <f t="array" aca="1" ref="H164" ca="1">H$141*INDEX(INDIRECT("country"&amp;"["&amp;H$140&amp; "]"),'Country performance'!$A65)</f>
        <v>#REF!</v>
      </c>
      <c r="I164" s="41" t="e" cm="1">
        <f t="array" aca="1" ref="I164" ca="1">I$141*INDEX(INDIRECT("country"&amp;"["&amp;I$140&amp; "]"),'Country performance'!$A65)</f>
        <v>#REF!</v>
      </c>
      <c r="J164" s="41" t="e" cm="1">
        <f t="array" aca="1" ref="J164" ca="1">J$141*INDEX(INDIRECT("country"&amp;"["&amp;J$140&amp; "]"),'Country performance'!$A65)</f>
        <v>#REF!</v>
      </c>
      <c r="K164" s="41" t="e" cm="1">
        <f t="array" aca="1" ref="K164" ca="1">K$141*INDEX(INDIRECT("country"&amp;"["&amp;K$140&amp; "]"),'Country performance'!$A65)</f>
        <v>#REF!</v>
      </c>
      <c r="L164" s="41" t="e" cm="1">
        <f t="array" aca="1" ref="L164" ca="1">L$141*INDEX(INDIRECT("country"&amp;"["&amp;L$140&amp; "]"),'Country performance'!$A65)</f>
        <v>#REF!</v>
      </c>
      <c r="M164" s="41" t="e" cm="1">
        <f t="array" aca="1" ref="M164" ca="1">M$141*INDEX(INDIRECT("country"&amp;"["&amp;M$140&amp; "]"),'Country performance'!$A65)</f>
        <v>#REF!</v>
      </c>
      <c r="N164" s="41" t="e" cm="1">
        <f t="array" aca="1" ref="N164" ca="1">N$141*INDEX(INDIRECT("country"&amp;"["&amp;N$140&amp; "]"),'Country performance'!$A65)</f>
        <v>#REF!</v>
      </c>
      <c r="O164" s="41" t="e" cm="1">
        <f t="array" aca="1" ref="O164" ca="1">O$141*INDEX(INDIRECT("country"&amp;"["&amp;O$140&amp; "]"),'Country performance'!$A65)</f>
        <v>#REF!</v>
      </c>
      <c r="P164" s="41" t="e" cm="1">
        <f t="array" aca="1" ref="P164" ca="1">P$141*INDEX(INDIRECT("country"&amp;"["&amp;P$140&amp; "]"),'Country performance'!$A65)</f>
        <v>#REF!</v>
      </c>
      <c r="Q164" s="41" t="e" cm="1">
        <f t="array" aca="1" ref="Q164" ca="1">Q$141*INDEX(INDIRECT("country"&amp;"["&amp;Q$140&amp; "]"),'Country performance'!$A65)</f>
        <v>#REF!</v>
      </c>
      <c r="R164" t="s">
        <v>662</v>
      </c>
      <c r="S164" s="36">
        <f t="shared" ca="1" si="49"/>
        <v>0</v>
      </c>
      <c r="T164" s="43">
        <f t="shared" ca="1" si="47"/>
        <v>0</v>
      </c>
      <c r="U164">
        <f t="shared" ca="1" si="48"/>
        <v>0</v>
      </c>
      <c r="V164">
        <f t="shared" ca="1" si="48"/>
        <v>0</v>
      </c>
      <c r="W164">
        <f t="shared" ca="1" si="48"/>
        <v>0</v>
      </c>
      <c r="X164">
        <f t="shared" ca="1" si="48"/>
        <v>0</v>
      </c>
      <c r="Y164">
        <f t="shared" ca="1" si="48"/>
        <v>0</v>
      </c>
      <c r="Z164">
        <f t="shared" ca="1" si="48"/>
        <v>0</v>
      </c>
      <c r="AA164">
        <f t="shared" ca="1" si="48"/>
        <v>0</v>
      </c>
      <c r="AB164">
        <f t="shared" ca="1" si="48"/>
        <v>0</v>
      </c>
      <c r="AC164">
        <f t="shared" ca="1" si="48"/>
        <v>0</v>
      </c>
      <c r="AD164">
        <f t="shared" ca="1" si="48"/>
        <v>0</v>
      </c>
      <c r="AE164">
        <f t="shared" ca="1" si="48"/>
        <v>0</v>
      </c>
      <c r="AF164">
        <f t="shared" ca="1" si="48"/>
        <v>0</v>
      </c>
      <c r="AG164">
        <f t="shared" ca="1" si="48"/>
        <v>0</v>
      </c>
      <c r="AI164" s="40"/>
    </row>
    <row r="165" spans="1:35">
      <c r="A165" s="41">
        <f t="shared" ca="1" si="50"/>
        <v>0</v>
      </c>
      <c r="B165" s="42"/>
      <c r="C165" s="30">
        <f t="shared" ca="1" si="41"/>
        <v>0</v>
      </c>
      <c r="D165" s="30" t="str">
        <f>'Country performance'!B24</f>
        <v>Economic Vulnerability Index - Agricultural instability (2024)</v>
      </c>
      <c r="E165" s="41" t="e" cm="1">
        <f t="array" aca="1" ref="E165" ca="1">E$141*INDEX(INDIRECT("country"&amp;"["&amp;E$140&amp; "]"),'Country performance'!$A66)</f>
        <v>#REF!</v>
      </c>
      <c r="F165" s="41" t="e" cm="1">
        <f t="array" aca="1" ref="F165" ca="1">F$141*INDEX(INDIRECT("country"&amp;"["&amp;F$140&amp; "]"),'Country performance'!$A66)</f>
        <v>#REF!</v>
      </c>
      <c r="G165" s="41" t="e" cm="1">
        <f t="array" aca="1" ref="G165" ca="1">G$141*INDEX(INDIRECT("country"&amp;"["&amp;G$140&amp; "]"),'Country performance'!$A66)</f>
        <v>#REF!</v>
      </c>
      <c r="H165" s="41" t="e" cm="1">
        <f t="array" aca="1" ref="H165" ca="1">H$141*INDEX(INDIRECT("country"&amp;"["&amp;H$140&amp; "]"),'Country performance'!$A66)</f>
        <v>#REF!</v>
      </c>
      <c r="I165" s="41" t="e" cm="1">
        <f t="array" aca="1" ref="I165" ca="1">I$141*INDEX(INDIRECT("country"&amp;"["&amp;I$140&amp; "]"),'Country performance'!$A66)</f>
        <v>#REF!</v>
      </c>
      <c r="J165" s="41" t="e" cm="1">
        <f t="array" aca="1" ref="J165" ca="1">J$141*INDEX(INDIRECT("country"&amp;"["&amp;J$140&amp; "]"),'Country performance'!$A66)</f>
        <v>#REF!</v>
      </c>
      <c r="K165" s="41" t="e" cm="1">
        <f t="array" aca="1" ref="K165" ca="1">K$141*INDEX(INDIRECT("country"&amp;"["&amp;K$140&amp; "]"),'Country performance'!$A66)</f>
        <v>#REF!</v>
      </c>
      <c r="L165" s="41" t="e" cm="1">
        <f t="array" aca="1" ref="L165" ca="1">L$141*INDEX(INDIRECT("country"&amp;"["&amp;L$140&amp; "]"),'Country performance'!$A66)</f>
        <v>#REF!</v>
      </c>
      <c r="M165" s="41" t="e" cm="1">
        <f t="array" aca="1" ref="M165" ca="1">M$141*INDEX(INDIRECT("country"&amp;"["&amp;M$140&amp; "]"),'Country performance'!$A66)</f>
        <v>#REF!</v>
      </c>
      <c r="N165" s="41" t="e" cm="1">
        <f t="array" aca="1" ref="N165" ca="1">N$141*INDEX(INDIRECT("country"&amp;"["&amp;N$140&amp; "]"),'Country performance'!$A66)</f>
        <v>#REF!</v>
      </c>
      <c r="O165" s="41" t="e" cm="1">
        <f t="array" aca="1" ref="O165" ca="1">O$141*INDEX(INDIRECT("country"&amp;"["&amp;O$140&amp; "]"),'Country performance'!$A66)</f>
        <v>#REF!</v>
      </c>
      <c r="P165" s="41" t="e" cm="1">
        <f t="array" aca="1" ref="P165" ca="1">P$141*INDEX(INDIRECT("country"&amp;"["&amp;P$140&amp; "]"),'Country performance'!$A66)</f>
        <v>#REF!</v>
      </c>
      <c r="Q165" s="41" t="e" cm="1">
        <f t="array" aca="1" ref="Q165" ca="1">Q$141*INDEX(INDIRECT("country"&amp;"["&amp;Q$140&amp; "]"),'Country performance'!$A66)</f>
        <v>#REF!</v>
      </c>
      <c r="R165" t="s">
        <v>662</v>
      </c>
      <c r="S165" s="36">
        <f t="shared" ca="1" si="49"/>
        <v>0</v>
      </c>
      <c r="T165" s="43">
        <f t="shared" ca="1" si="47"/>
        <v>0</v>
      </c>
      <c r="U165">
        <f t="shared" ca="1" si="48"/>
        <v>0</v>
      </c>
      <c r="V165">
        <f t="shared" ca="1" si="48"/>
        <v>0</v>
      </c>
      <c r="W165">
        <f t="shared" ca="1" si="48"/>
        <v>0</v>
      </c>
      <c r="X165">
        <f t="shared" ca="1" si="48"/>
        <v>0</v>
      </c>
      <c r="Y165">
        <f t="shared" ca="1" si="48"/>
        <v>0</v>
      </c>
      <c r="Z165">
        <f t="shared" ca="1" si="48"/>
        <v>0</v>
      </c>
      <c r="AA165">
        <f t="shared" ca="1" si="48"/>
        <v>0</v>
      </c>
      <c r="AB165">
        <f t="shared" ca="1" si="48"/>
        <v>0</v>
      </c>
      <c r="AC165">
        <f t="shared" ca="1" si="48"/>
        <v>0</v>
      </c>
      <c r="AD165">
        <f t="shared" ca="1" si="48"/>
        <v>0</v>
      </c>
      <c r="AE165">
        <f t="shared" ca="1" si="48"/>
        <v>0</v>
      </c>
      <c r="AF165">
        <f t="shared" ca="1" si="48"/>
        <v>0</v>
      </c>
      <c r="AG165">
        <f t="shared" ca="1" si="48"/>
        <v>0</v>
      </c>
      <c r="AI165" s="40"/>
    </row>
    <row r="166" spans="1:35">
      <c r="A166" s="41">
        <f t="shared" ca="1" si="50"/>
        <v>0</v>
      </c>
      <c r="B166" s="42"/>
      <c r="C166" s="30">
        <f t="shared" ca="1" si="41"/>
        <v>0</v>
      </c>
      <c r="D166" s="30" t="str">
        <f>'Country performance'!B25</f>
        <v>Economic Vulnerability Index -  Victims of disasters (%) (2024)</v>
      </c>
      <c r="E166" s="41" t="e" cm="1">
        <f t="array" aca="1" ref="E166" ca="1">E$141*INDEX(INDIRECT("country"&amp;"["&amp;E$140&amp; "]"),'Country performance'!$A67)</f>
        <v>#REF!</v>
      </c>
      <c r="F166" s="41" t="e" cm="1">
        <f t="array" aca="1" ref="F166" ca="1">F$141*INDEX(INDIRECT("country"&amp;"["&amp;F$140&amp; "]"),'Country performance'!$A67)</f>
        <v>#REF!</v>
      </c>
      <c r="G166" s="41" t="e" cm="1">
        <f t="array" aca="1" ref="G166" ca="1">G$141*INDEX(INDIRECT("country"&amp;"["&amp;G$140&amp; "]"),'Country performance'!$A67)</f>
        <v>#REF!</v>
      </c>
      <c r="H166" s="41" t="e" cm="1">
        <f t="array" aca="1" ref="H166" ca="1">H$141*INDEX(INDIRECT("country"&amp;"["&amp;H$140&amp; "]"),'Country performance'!$A67)</f>
        <v>#REF!</v>
      </c>
      <c r="I166" s="41" t="e" cm="1">
        <f t="array" aca="1" ref="I166" ca="1">I$141*INDEX(INDIRECT("country"&amp;"["&amp;I$140&amp; "]"),'Country performance'!$A67)</f>
        <v>#REF!</v>
      </c>
      <c r="J166" s="41" t="e" cm="1">
        <f t="array" aca="1" ref="J166" ca="1">J$141*INDEX(INDIRECT("country"&amp;"["&amp;J$140&amp; "]"),'Country performance'!$A67)</f>
        <v>#REF!</v>
      </c>
      <c r="K166" s="41" t="e" cm="1">
        <f t="array" aca="1" ref="K166" ca="1">K$141*INDEX(INDIRECT("country"&amp;"["&amp;K$140&amp; "]"),'Country performance'!$A67)</f>
        <v>#REF!</v>
      </c>
      <c r="L166" s="41" t="e" cm="1">
        <f t="array" aca="1" ref="L166" ca="1">L$141*INDEX(INDIRECT("country"&amp;"["&amp;L$140&amp; "]"),'Country performance'!$A67)</f>
        <v>#REF!</v>
      </c>
      <c r="M166" s="41" t="e" cm="1">
        <f t="array" aca="1" ref="M166" ca="1">M$141*INDEX(INDIRECT("country"&amp;"["&amp;M$140&amp; "]"),'Country performance'!$A67)</f>
        <v>#REF!</v>
      </c>
      <c r="N166" s="41" t="e" cm="1">
        <f t="array" aca="1" ref="N166" ca="1">N$141*INDEX(INDIRECT("country"&amp;"["&amp;N$140&amp; "]"),'Country performance'!$A67)</f>
        <v>#REF!</v>
      </c>
      <c r="O166" s="41" t="e" cm="1">
        <f t="array" aca="1" ref="O166" ca="1">O$141*INDEX(INDIRECT("country"&amp;"["&amp;O$140&amp; "]"),'Country performance'!$A67)</f>
        <v>#REF!</v>
      </c>
      <c r="P166" s="41" t="e" cm="1">
        <f t="array" aca="1" ref="P166" ca="1">P$141*INDEX(INDIRECT("country"&amp;"["&amp;P$140&amp; "]"),'Country performance'!$A67)</f>
        <v>#REF!</v>
      </c>
      <c r="Q166" s="41" t="e" cm="1">
        <f t="array" aca="1" ref="Q166" ca="1">Q$141*INDEX(INDIRECT("country"&amp;"["&amp;Q$140&amp; "]"),'Country performance'!$A67)</f>
        <v>#REF!</v>
      </c>
      <c r="R166" t="s">
        <v>662</v>
      </c>
      <c r="S166" s="36">
        <f t="shared" ca="1" si="49"/>
        <v>0</v>
      </c>
      <c r="T166" s="43">
        <f t="shared" ca="1" si="47"/>
        <v>0</v>
      </c>
      <c r="U166">
        <f t="shared" ca="1" si="48"/>
        <v>0</v>
      </c>
      <c r="V166">
        <f t="shared" ca="1" si="48"/>
        <v>0</v>
      </c>
      <c r="W166">
        <f t="shared" ca="1" si="48"/>
        <v>0</v>
      </c>
      <c r="X166">
        <f t="shared" ca="1" si="48"/>
        <v>0</v>
      </c>
      <c r="Y166">
        <f t="shared" ca="1" si="48"/>
        <v>0</v>
      </c>
      <c r="Z166">
        <f t="shared" ca="1" si="48"/>
        <v>0</v>
      </c>
      <c r="AA166">
        <f t="shared" ca="1" si="48"/>
        <v>0</v>
      </c>
      <c r="AB166">
        <f t="shared" ca="1" si="48"/>
        <v>0</v>
      </c>
      <c r="AC166">
        <f t="shared" ca="1" si="48"/>
        <v>0</v>
      </c>
      <c r="AD166">
        <f t="shared" ca="1" si="48"/>
        <v>0</v>
      </c>
      <c r="AE166">
        <f t="shared" ca="1" si="48"/>
        <v>0</v>
      </c>
      <c r="AF166">
        <f t="shared" ca="1" si="48"/>
        <v>0</v>
      </c>
      <c r="AG166">
        <f t="shared" ca="1" si="48"/>
        <v>0</v>
      </c>
      <c r="AI166" s="40"/>
    </row>
    <row r="167" spans="1:35">
      <c r="A167" s="41">
        <f ca="1">_xlfn.AGGREGATE(9,6,E167:Q167)</f>
        <v>0</v>
      </c>
      <c r="B167" s="42"/>
      <c r="C167" s="30">
        <f t="shared" ca="1" si="41"/>
        <v>0</v>
      </c>
      <c r="D167" s="30" t="str">
        <f>'Country performance'!B26</f>
        <v>Water Depletion Index (WDI) (2018)</v>
      </c>
      <c r="E167" s="41" t="e" cm="1">
        <f t="array" aca="1" ref="E167" ca="1">E$141*INDEX(INDIRECT("country"&amp;"["&amp;E$140&amp; "]"),'Country performance'!$A68)</f>
        <v>#REF!</v>
      </c>
      <c r="F167" s="41" t="e" cm="1">
        <f t="array" aca="1" ref="F167" ca="1">F$141*INDEX(INDIRECT("country"&amp;"["&amp;F$140&amp; "]"),'Country performance'!$A68)</f>
        <v>#REF!</v>
      </c>
      <c r="G167" s="41" t="e" cm="1">
        <f t="array" aca="1" ref="G167" ca="1">G$141*INDEX(INDIRECT("country"&amp;"["&amp;G$140&amp; "]"),'Country performance'!$A68)</f>
        <v>#REF!</v>
      </c>
      <c r="H167" s="41" t="e" cm="1">
        <f t="array" aca="1" ref="H167" ca="1">H$141*INDEX(INDIRECT("country"&amp;"["&amp;H$140&amp; "]"),'Country performance'!$A68)</f>
        <v>#REF!</v>
      </c>
      <c r="I167" s="41" t="e" cm="1">
        <f t="array" aca="1" ref="I167" ca="1">I$141*INDEX(INDIRECT("country"&amp;"["&amp;I$140&amp; "]"),'Country performance'!$A68)</f>
        <v>#REF!</v>
      </c>
      <c r="J167" s="41" t="e" cm="1">
        <f t="array" aca="1" ref="J167" ca="1">J$141*INDEX(INDIRECT("country"&amp;"["&amp;J$140&amp; "]"),'Country performance'!$A68)</f>
        <v>#REF!</v>
      </c>
      <c r="K167" s="41" t="e" cm="1">
        <f t="array" aca="1" ref="K167" ca="1">K$141*INDEX(INDIRECT("country"&amp;"["&amp;K$140&amp; "]"),'Country performance'!$A68)</f>
        <v>#REF!</v>
      </c>
      <c r="L167" s="41" t="e" cm="1">
        <f t="array" aca="1" ref="L167" ca="1">L$141*INDEX(INDIRECT("country"&amp;"["&amp;L$140&amp; "]"),'Country performance'!$A68)</f>
        <v>#REF!</v>
      </c>
      <c r="M167" s="41" t="e" cm="1">
        <f t="array" aca="1" ref="M167" ca="1">M$141*INDEX(INDIRECT("country"&amp;"["&amp;M$140&amp; "]"),'Country performance'!$A68)</f>
        <v>#REF!</v>
      </c>
      <c r="N167" s="41" t="e" cm="1">
        <f t="array" aca="1" ref="N167" ca="1">N$141*INDEX(INDIRECT("country"&amp;"["&amp;N$140&amp; "]"),'Country performance'!$A68)</f>
        <v>#REF!</v>
      </c>
      <c r="O167" s="41" t="e" cm="1">
        <f t="array" aca="1" ref="O167" ca="1">O$141*INDEX(INDIRECT("country"&amp;"["&amp;O$140&amp; "]"),'Country performance'!$A68)</f>
        <v>#REF!</v>
      </c>
      <c r="P167" s="41" t="e" cm="1">
        <f t="array" aca="1" ref="P167" ca="1">P$141*INDEX(INDIRECT("country"&amp;"["&amp;P$140&amp; "]"),'Country performance'!$A68)</f>
        <v>#REF!</v>
      </c>
      <c r="Q167" s="41" t="e" cm="1">
        <f t="array" aca="1" ref="Q167" ca="1">Q$141*INDEX(INDIRECT("country"&amp;"["&amp;Q$140&amp; "]"),'Country performance'!$A68)</f>
        <v>#REF!</v>
      </c>
      <c r="R167" t="s">
        <v>662</v>
      </c>
      <c r="S167" s="36">
        <f t="shared" ca="1" si="49"/>
        <v>0</v>
      </c>
      <c r="T167" s="43">
        <f t="shared" ca="1" si="47"/>
        <v>0</v>
      </c>
      <c r="U167">
        <f t="shared" ca="1" si="48"/>
        <v>0</v>
      </c>
      <c r="V167">
        <f t="shared" ca="1" si="48"/>
        <v>0</v>
      </c>
      <c r="W167">
        <f t="shared" ca="1" si="48"/>
        <v>0</v>
      </c>
      <c r="X167">
        <f t="shared" ca="1" si="48"/>
        <v>0</v>
      </c>
      <c r="Y167">
        <f t="shared" ca="1" si="48"/>
        <v>0</v>
      </c>
      <c r="Z167">
        <f t="shared" ca="1" si="48"/>
        <v>0</v>
      </c>
      <c r="AA167">
        <f t="shared" ca="1" si="48"/>
        <v>0</v>
      </c>
      <c r="AB167">
        <f t="shared" ca="1" si="48"/>
        <v>0</v>
      </c>
      <c r="AC167">
        <f t="shared" ca="1" si="48"/>
        <v>0</v>
      </c>
      <c r="AD167">
        <f t="shared" ca="1" si="48"/>
        <v>0</v>
      </c>
      <c r="AE167">
        <f t="shared" ca="1" si="48"/>
        <v>0</v>
      </c>
      <c r="AF167">
        <f t="shared" ca="1" si="48"/>
        <v>0</v>
      </c>
      <c r="AG167">
        <f t="shared" ca="1" si="48"/>
        <v>0</v>
      </c>
      <c r="AI167" s="40"/>
    </row>
    <row r="168" spans="1:35">
      <c r="A168" s="41"/>
      <c r="B168" s="42"/>
      <c r="C168" s="30"/>
      <c r="D168" s="30" t="str">
        <f>'Country performance'!B27</f>
        <v>EPI Species Habitat Index (2024)</v>
      </c>
      <c r="E168" s="41" t="e" cm="1">
        <f t="array" aca="1" ref="E168" ca="1">E$141*INDEX(INDIRECT("country"&amp;"["&amp;E$140&amp; "]"),'Country performance'!$A69)</f>
        <v>#REF!</v>
      </c>
      <c r="F168" s="41" t="e" cm="1">
        <f t="array" aca="1" ref="F168" ca="1">F$141*INDEX(INDIRECT("country"&amp;"["&amp;F$140&amp; "]"),'Country performance'!$A69)</f>
        <v>#REF!</v>
      </c>
      <c r="G168" s="41" t="e" cm="1">
        <f t="array" aca="1" ref="G168" ca="1">G$141*INDEX(INDIRECT("country"&amp;"["&amp;G$140&amp; "]"),'Country performance'!$A69)</f>
        <v>#REF!</v>
      </c>
      <c r="H168" s="41" t="e" cm="1">
        <f t="array" aca="1" ref="H168" ca="1">H$141*INDEX(INDIRECT("country"&amp;"["&amp;H$140&amp; "]"),'Country performance'!$A69)</f>
        <v>#REF!</v>
      </c>
      <c r="I168" s="41" t="e" cm="1">
        <f t="array" aca="1" ref="I168" ca="1">I$141*INDEX(INDIRECT("country"&amp;"["&amp;I$140&amp; "]"),'Country performance'!$A69)</f>
        <v>#REF!</v>
      </c>
      <c r="J168" s="41" t="e" cm="1">
        <f t="array" aca="1" ref="J168" ca="1">J$141*INDEX(INDIRECT("country"&amp;"["&amp;J$140&amp; "]"),'Country performance'!$A69)</f>
        <v>#REF!</v>
      </c>
      <c r="K168" s="41" t="e" cm="1">
        <f t="array" aca="1" ref="K168" ca="1">K$141*INDEX(INDIRECT("country"&amp;"["&amp;K$140&amp; "]"),'Country performance'!$A69)</f>
        <v>#REF!</v>
      </c>
      <c r="L168" s="41" t="e" cm="1">
        <f t="array" aca="1" ref="L168" ca="1">L$141*INDEX(INDIRECT("country"&amp;"["&amp;L$140&amp; "]"),'Country performance'!$A69)</f>
        <v>#REF!</v>
      </c>
      <c r="M168" s="41" t="e" cm="1">
        <f t="array" aca="1" ref="M168" ca="1">M$141*INDEX(INDIRECT("country"&amp;"["&amp;M$140&amp; "]"),'Country performance'!$A69)</f>
        <v>#REF!</v>
      </c>
      <c r="N168" s="41" t="e" cm="1">
        <f t="array" aca="1" ref="N168" ca="1">N$141*INDEX(INDIRECT("country"&amp;"["&amp;N$140&amp; "]"),'Country performance'!$A69)</f>
        <v>#REF!</v>
      </c>
      <c r="O168" s="41" t="e" cm="1">
        <f t="array" aca="1" ref="O168" ca="1">O$141*INDEX(INDIRECT("country"&amp;"["&amp;O$140&amp; "]"),'Country performance'!$A69)</f>
        <v>#REF!</v>
      </c>
      <c r="P168" s="41" t="e" cm="1">
        <f t="array" aca="1" ref="P168" ca="1">P$141*INDEX(INDIRECT("country"&amp;"["&amp;P$140&amp; "]"),'Country performance'!$A69)</f>
        <v>#REF!</v>
      </c>
      <c r="Q168" s="41" t="e" cm="1">
        <f t="array" aca="1" ref="Q168" ca="1">Q$141*INDEX(INDIRECT("country"&amp;"["&amp;Q$140&amp; "]"),'Country performance'!$A69)</f>
        <v>#REF!</v>
      </c>
      <c r="R168" t="s">
        <v>662</v>
      </c>
      <c r="S168" s="36">
        <f t="shared" ca="1" si="49"/>
        <v>0</v>
      </c>
      <c r="T168" s="43">
        <f t="shared" ca="1" si="47"/>
        <v>0</v>
      </c>
      <c r="U168">
        <f t="shared" ref="U168:AG182" ca="1" si="51">IFERROR((E168/E168-1),E$141)</f>
        <v>0</v>
      </c>
      <c r="V168">
        <f t="shared" ca="1" si="51"/>
        <v>0</v>
      </c>
      <c r="W168">
        <f t="shared" ca="1" si="51"/>
        <v>0</v>
      </c>
      <c r="X168">
        <f t="shared" ca="1" si="51"/>
        <v>0</v>
      </c>
      <c r="Y168">
        <f t="shared" ca="1" si="51"/>
        <v>0</v>
      </c>
      <c r="Z168">
        <f t="shared" ca="1" si="51"/>
        <v>0</v>
      </c>
      <c r="AA168">
        <f t="shared" ca="1" si="51"/>
        <v>0</v>
      </c>
      <c r="AB168">
        <f t="shared" ca="1" si="51"/>
        <v>0</v>
      </c>
      <c r="AC168">
        <f t="shared" ca="1" si="51"/>
        <v>0</v>
      </c>
      <c r="AD168">
        <f t="shared" ca="1" si="51"/>
        <v>0</v>
      </c>
      <c r="AE168">
        <f t="shared" ca="1" si="51"/>
        <v>0</v>
      </c>
      <c r="AF168">
        <f t="shared" ca="1" si="51"/>
        <v>0</v>
      </c>
      <c r="AG168">
        <f t="shared" ca="1" si="51"/>
        <v>0</v>
      </c>
      <c r="AI168" s="40"/>
    </row>
    <row r="169" spans="1:35">
      <c r="A169" s="41"/>
      <c r="B169" s="42"/>
      <c r="C169" s="30"/>
      <c r="D169" s="30" t="str">
        <f>'Country performance'!B28</f>
        <v>EPI Protected Area Representativeness Index (2024)</v>
      </c>
      <c r="E169" s="41" t="e" cm="1">
        <f t="array" aca="1" ref="E169" ca="1">E$141*INDEX(INDIRECT("country"&amp;"["&amp;E$140&amp; "]"),'Country performance'!$A70)</f>
        <v>#REF!</v>
      </c>
      <c r="F169" s="41" t="e" cm="1">
        <f t="array" aca="1" ref="F169" ca="1">F$141*INDEX(INDIRECT("country"&amp;"["&amp;F$140&amp; "]"),'Country performance'!$A70)</f>
        <v>#REF!</v>
      </c>
      <c r="G169" s="41" t="e" cm="1">
        <f t="array" aca="1" ref="G169" ca="1">G$141*INDEX(INDIRECT("country"&amp;"["&amp;G$140&amp; "]"),'Country performance'!$A70)</f>
        <v>#REF!</v>
      </c>
      <c r="H169" s="41" t="e" cm="1">
        <f t="array" aca="1" ref="H169" ca="1">H$141*INDEX(INDIRECT("country"&amp;"["&amp;H$140&amp; "]"),'Country performance'!$A70)</f>
        <v>#REF!</v>
      </c>
      <c r="I169" s="41" t="e" cm="1">
        <f t="array" aca="1" ref="I169" ca="1">I$141*INDEX(INDIRECT("country"&amp;"["&amp;I$140&amp; "]"),'Country performance'!$A70)</f>
        <v>#REF!</v>
      </c>
      <c r="J169" s="41" t="e" cm="1">
        <f t="array" aca="1" ref="J169" ca="1">J$141*INDEX(INDIRECT("country"&amp;"["&amp;J$140&amp; "]"),'Country performance'!$A70)</f>
        <v>#REF!</v>
      </c>
      <c r="K169" s="41" t="e" cm="1">
        <f t="array" aca="1" ref="K169" ca="1">K$141*INDEX(INDIRECT("country"&amp;"["&amp;K$140&amp; "]"),'Country performance'!$A70)</f>
        <v>#REF!</v>
      </c>
      <c r="L169" s="41" t="e" cm="1">
        <f t="array" aca="1" ref="L169" ca="1">L$141*INDEX(INDIRECT("country"&amp;"["&amp;L$140&amp; "]"),'Country performance'!$A70)</f>
        <v>#REF!</v>
      </c>
      <c r="M169" s="41" t="e" cm="1">
        <f t="array" aca="1" ref="M169" ca="1">M$141*INDEX(INDIRECT("country"&amp;"["&amp;M$140&amp; "]"),'Country performance'!$A70)</f>
        <v>#REF!</v>
      </c>
      <c r="N169" s="41" t="e" cm="1">
        <f t="array" aca="1" ref="N169" ca="1">N$141*INDEX(INDIRECT("country"&amp;"["&amp;N$140&amp; "]"),'Country performance'!$A70)</f>
        <v>#REF!</v>
      </c>
      <c r="O169" s="41" t="e" cm="1">
        <f t="array" aca="1" ref="O169" ca="1">O$141*INDEX(INDIRECT("country"&amp;"["&amp;O$140&amp; "]"),'Country performance'!$A70)</f>
        <v>#REF!</v>
      </c>
      <c r="P169" s="41" t="e" cm="1">
        <f t="array" aca="1" ref="P169" ca="1">P$141*INDEX(INDIRECT("country"&amp;"["&amp;P$140&amp; "]"),'Country performance'!$A70)</f>
        <v>#REF!</v>
      </c>
      <c r="Q169" s="41" t="e" cm="1">
        <f t="array" aca="1" ref="Q169" ca="1">Q$141*INDEX(INDIRECT("country"&amp;"["&amp;Q$140&amp; "]"),'Country performance'!$A70)</f>
        <v>#REF!</v>
      </c>
      <c r="R169" t="s">
        <v>662</v>
      </c>
      <c r="S169" s="36">
        <f t="shared" ca="1" si="49"/>
        <v>0</v>
      </c>
      <c r="T169" s="43">
        <f t="shared" ca="1" si="47"/>
        <v>0</v>
      </c>
      <c r="U169">
        <f t="shared" ca="1" si="51"/>
        <v>0</v>
      </c>
      <c r="V169">
        <f t="shared" ca="1" si="51"/>
        <v>0</v>
      </c>
      <c r="W169">
        <f t="shared" ca="1" si="51"/>
        <v>0</v>
      </c>
      <c r="X169">
        <f t="shared" ca="1" si="51"/>
        <v>0</v>
      </c>
      <c r="Y169">
        <f t="shared" ca="1" si="51"/>
        <v>0</v>
      </c>
      <c r="Z169">
        <f t="shared" ca="1" si="51"/>
        <v>0</v>
      </c>
      <c r="AA169">
        <f t="shared" ca="1" si="51"/>
        <v>0</v>
      </c>
      <c r="AB169">
        <f t="shared" ca="1" si="51"/>
        <v>0</v>
      </c>
      <c r="AC169">
        <f t="shared" ca="1" si="51"/>
        <v>0</v>
      </c>
      <c r="AD169">
        <f t="shared" ca="1" si="51"/>
        <v>0</v>
      </c>
      <c r="AE169">
        <f t="shared" ca="1" si="51"/>
        <v>0</v>
      </c>
      <c r="AF169">
        <f t="shared" ca="1" si="51"/>
        <v>0</v>
      </c>
      <c r="AG169">
        <f t="shared" ca="1" si="51"/>
        <v>0</v>
      </c>
      <c r="AI169" s="40"/>
    </row>
    <row r="170" spans="1:35">
      <c r="A170" s="41"/>
      <c r="B170" s="42"/>
      <c r="C170" s="30"/>
      <c r="D170" s="30" t="str">
        <f>'Country performance'!B29</f>
        <v>EPI Marine Protected Areas (2024)</v>
      </c>
      <c r="E170" s="41" t="e" cm="1">
        <f t="array" aca="1" ref="E170" ca="1">E$141*INDEX(INDIRECT("country"&amp;"["&amp;E$140&amp; "]"),'Country performance'!$A71)</f>
        <v>#REF!</v>
      </c>
      <c r="F170" s="41" t="e" cm="1">
        <f t="array" aca="1" ref="F170" ca="1">F$141*INDEX(INDIRECT("country"&amp;"["&amp;F$140&amp; "]"),'Country performance'!$A71)</f>
        <v>#REF!</v>
      </c>
      <c r="G170" s="41" t="e" cm="1">
        <f t="array" aca="1" ref="G170" ca="1">G$141*INDEX(INDIRECT("country"&amp;"["&amp;G$140&amp; "]"),'Country performance'!$A71)</f>
        <v>#REF!</v>
      </c>
      <c r="H170" s="41" t="e" cm="1">
        <f t="array" aca="1" ref="H170" ca="1">H$141*INDEX(INDIRECT("country"&amp;"["&amp;H$140&amp; "]"),'Country performance'!$A71)</f>
        <v>#REF!</v>
      </c>
      <c r="I170" s="41" t="e" cm="1">
        <f t="array" aca="1" ref="I170" ca="1">I$141*INDEX(INDIRECT("country"&amp;"["&amp;I$140&amp; "]"),'Country performance'!$A71)</f>
        <v>#REF!</v>
      </c>
      <c r="J170" s="41" t="e" cm="1">
        <f t="array" aca="1" ref="J170" ca="1">J$141*INDEX(INDIRECT("country"&amp;"["&amp;J$140&amp; "]"),'Country performance'!$A71)</f>
        <v>#REF!</v>
      </c>
      <c r="K170" s="41" t="e" cm="1">
        <f t="array" aca="1" ref="K170" ca="1">K$141*INDEX(INDIRECT("country"&amp;"["&amp;K$140&amp; "]"),'Country performance'!$A71)</f>
        <v>#REF!</v>
      </c>
      <c r="L170" s="41" t="e" cm="1">
        <f t="array" aca="1" ref="L170" ca="1">L$141*INDEX(INDIRECT("country"&amp;"["&amp;L$140&amp; "]"),'Country performance'!$A71)</f>
        <v>#REF!</v>
      </c>
      <c r="M170" s="41" t="e" cm="1">
        <f t="array" aca="1" ref="M170" ca="1">M$141*INDEX(INDIRECT("country"&amp;"["&amp;M$140&amp; "]"),'Country performance'!$A71)</f>
        <v>#REF!</v>
      </c>
      <c r="N170" s="41" t="e" cm="1">
        <f t="array" aca="1" ref="N170" ca="1">N$141*INDEX(INDIRECT("country"&amp;"["&amp;N$140&amp; "]"),'Country performance'!$A71)</f>
        <v>#REF!</v>
      </c>
      <c r="O170" s="41" t="e" cm="1">
        <f t="array" aca="1" ref="O170" ca="1">O$141*INDEX(INDIRECT("country"&amp;"["&amp;O$140&amp; "]"),'Country performance'!$A71)</f>
        <v>#REF!</v>
      </c>
      <c r="P170" s="41" t="e" cm="1">
        <f t="array" aca="1" ref="P170" ca="1">P$141*INDEX(INDIRECT("country"&amp;"["&amp;P$140&amp; "]"),'Country performance'!$A71)</f>
        <v>#REF!</v>
      </c>
      <c r="Q170" s="41" t="e" cm="1">
        <f t="array" aca="1" ref="Q170" ca="1">Q$141*INDEX(INDIRECT("country"&amp;"["&amp;Q$140&amp; "]"),'Country performance'!$A71)</f>
        <v>#REF!</v>
      </c>
      <c r="R170" t="s">
        <v>662</v>
      </c>
      <c r="S170" s="36">
        <f t="shared" ca="1" si="49"/>
        <v>0</v>
      </c>
      <c r="T170" s="43">
        <f t="shared" ca="1" si="47"/>
        <v>0</v>
      </c>
      <c r="U170">
        <f t="shared" ca="1" si="51"/>
        <v>0</v>
      </c>
      <c r="V170">
        <f t="shared" ca="1" si="51"/>
        <v>0</v>
      </c>
      <c r="W170">
        <f t="shared" ca="1" si="51"/>
        <v>0</v>
      </c>
      <c r="X170">
        <f t="shared" ca="1" si="51"/>
        <v>0</v>
      </c>
      <c r="Y170">
        <f t="shared" ca="1" si="51"/>
        <v>0</v>
      </c>
      <c r="Z170">
        <f t="shared" ca="1" si="51"/>
        <v>0</v>
      </c>
      <c r="AA170">
        <f t="shared" ca="1" si="51"/>
        <v>0</v>
      </c>
      <c r="AB170">
        <f t="shared" ca="1" si="51"/>
        <v>0</v>
      </c>
      <c r="AC170">
        <f t="shared" ca="1" si="51"/>
        <v>0</v>
      </c>
      <c r="AD170">
        <f t="shared" ca="1" si="51"/>
        <v>0</v>
      </c>
      <c r="AE170">
        <f t="shared" ca="1" si="51"/>
        <v>0</v>
      </c>
      <c r="AF170">
        <f t="shared" ca="1" si="51"/>
        <v>0</v>
      </c>
      <c r="AG170">
        <f t="shared" ca="1" si="51"/>
        <v>0</v>
      </c>
      <c r="AI170" s="40"/>
    </row>
    <row r="171" spans="1:35">
      <c r="A171" s="41"/>
      <c r="B171" s="42"/>
      <c r="C171" s="30"/>
      <c r="D171" s="30" t="str">
        <f>'Country performance'!B30</f>
        <v>EPI Terrestrial Protected Areas (2024)</v>
      </c>
      <c r="E171" s="41" t="e" cm="1">
        <f t="array" aca="1" ref="E171" ca="1">E$141*INDEX(INDIRECT("country"&amp;"["&amp;E$140&amp; "]"),'Country performance'!$A72)</f>
        <v>#REF!</v>
      </c>
      <c r="F171" s="41" t="e" cm="1">
        <f t="array" aca="1" ref="F171" ca="1">F$141*INDEX(INDIRECT("country"&amp;"["&amp;F$140&amp; "]"),'Country performance'!$A72)</f>
        <v>#REF!</v>
      </c>
      <c r="G171" s="41" t="e" cm="1">
        <f t="array" aca="1" ref="G171" ca="1">G$141*INDEX(INDIRECT("country"&amp;"["&amp;G$140&amp; "]"),'Country performance'!$A72)</f>
        <v>#REF!</v>
      </c>
      <c r="H171" s="41" t="e" cm="1">
        <f t="array" aca="1" ref="H171" ca="1">H$141*INDEX(INDIRECT("country"&amp;"["&amp;H$140&amp; "]"),'Country performance'!$A72)</f>
        <v>#REF!</v>
      </c>
      <c r="I171" s="41" t="e" cm="1">
        <f t="array" aca="1" ref="I171" ca="1">I$141*INDEX(INDIRECT("country"&amp;"["&amp;I$140&amp; "]"),'Country performance'!$A72)</f>
        <v>#REF!</v>
      </c>
      <c r="J171" s="41" t="e" cm="1">
        <f t="array" aca="1" ref="J171" ca="1">J$141*INDEX(INDIRECT("country"&amp;"["&amp;J$140&amp; "]"),'Country performance'!$A72)</f>
        <v>#REF!</v>
      </c>
      <c r="K171" s="41" t="e" cm="1">
        <f t="array" aca="1" ref="K171" ca="1">K$141*INDEX(INDIRECT("country"&amp;"["&amp;K$140&amp; "]"),'Country performance'!$A72)</f>
        <v>#REF!</v>
      </c>
      <c r="L171" s="41" t="e" cm="1">
        <f t="array" aca="1" ref="L171" ca="1">L$141*INDEX(INDIRECT("country"&amp;"["&amp;L$140&amp; "]"),'Country performance'!$A72)</f>
        <v>#REF!</v>
      </c>
      <c r="M171" s="41" t="e" cm="1">
        <f t="array" aca="1" ref="M171" ca="1">M$141*INDEX(INDIRECT("country"&amp;"["&amp;M$140&amp; "]"),'Country performance'!$A72)</f>
        <v>#REF!</v>
      </c>
      <c r="N171" s="41" t="e" cm="1">
        <f t="array" aca="1" ref="N171" ca="1">N$141*INDEX(INDIRECT("country"&amp;"["&amp;N$140&amp; "]"),'Country performance'!$A72)</f>
        <v>#REF!</v>
      </c>
      <c r="O171" s="41" t="e" cm="1">
        <f t="array" aca="1" ref="O171" ca="1">O$141*INDEX(INDIRECT("country"&amp;"["&amp;O$140&amp; "]"),'Country performance'!$A72)</f>
        <v>#REF!</v>
      </c>
      <c r="P171" s="41" t="e" cm="1">
        <f t="array" aca="1" ref="P171" ca="1">P$141*INDEX(INDIRECT("country"&amp;"["&amp;P$140&amp; "]"),'Country performance'!$A72)</f>
        <v>#REF!</v>
      </c>
      <c r="Q171" s="41" t="e" cm="1">
        <f t="array" aca="1" ref="Q171" ca="1">Q$141*INDEX(INDIRECT("country"&amp;"["&amp;Q$140&amp; "]"),'Country performance'!$A72)</f>
        <v>#REF!</v>
      </c>
      <c r="R171" t="s">
        <v>662</v>
      </c>
      <c r="S171" s="36">
        <f t="shared" ca="1" si="49"/>
        <v>0</v>
      </c>
      <c r="T171" s="43">
        <f t="shared" ca="1" si="47"/>
        <v>0</v>
      </c>
      <c r="U171">
        <f t="shared" ca="1" si="51"/>
        <v>0</v>
      </c>
      <c r="V171">
        <f t="shared" ca="1" si="51"/>
        <v>0</v>
      </c>
      <c r="W171">
        <f t="shared" ca="1" si="51"/>
        <v>0</v>
      </c>
      <c r="X171">
        <f t="shared" ca="1" si="51"/>
        <v>0</v>
      </c>
      <c r="Y171">
        <f t="shared" ca="1" si="51"/>
        <v>0</v>
      </c>
      <c r="Z171">
        <f t="shared" ca="1" si="51"/>
        <v>0</v>
      </c>
      <c r="AA171">
        <f t="shared" ca="1" si="51"/>
        <v>0</v>
      </c>
      <c r="AB171">
        <f t="shared" ca="1" si="51"/>
        <v>0</v>
      </c>
      <c r="AC171">
        <f t="shared" ca="1" si="51"/>
        <v>0</v>
      </c>
      <c r="AD171">
        <f t="shared" ca="1" si="51"/>
        <v>0</v>
      </c>
      <c r="AE171">
        <f t="shared" ca="1" si="51"/>
        <v>0</v>
      </c>
      <c r="AF171">
        <f t="shared" ca="1" si="51"/>
        <v>0</v>
      </c>
      <c r="AG171">
        <f t="shared" ca="1" si="51"/>
        <v>0</v>
      </c>
      <c r="AI171" s="40"/>
    </row>
    <row r="172" spans="1:35">
      <c r="A172" s="41"/>
      <c r="B172" s="42"/>
      <c r="C172" s="30"/>
      <c r="D172" s="30" t="str">
        <f>'Country performance'!B31</f>
        <v>Forced labour per country per sector (SHDB)</v>
      </c>
      <c r="E172" s="41" t="e" cm="1">
        <f t="array" aca="1" ref="E172" ca="1">E$141*INDEX(INDIRECT("country"&amp;"["&amp;E$140&amp; "]"),'Country performance'!$A73)</f>
        <v>#REF!</v>
      </c>
      <c r="F172" s="41" t="e" cm="1">
        <f t="array" aca="1" ref="F172" ca="1">F$141*INDEX(INDIRECT("country"&amp;"["&amp;F$140&amp; "]"),'Country performance'!$A73)</f>
        <v>#REF!</v>
      </c>
      <c r="G172" s="41" t="e" cm="1">
        <f t="array" aca="1" ref="G172" ca="1">G$141*INDEX(INDIRECT("country"&amp;"["&amp;G$140&amp; "]"),'Country performance'!$A73)</f>
        <v>#REF!</v>
      </c>
      <c r="H172" s="41" t="e" cm="1">
        <f t="array" aca="1" ref="H172" ca="1">H$141*INDEX(INDIRECT("country"&amp;"["&amp;H$140&amp; "]"),'Country performance'!$A73)</f>
        <v>#REF!</v>
      </c>
      <c r="I172" s="41" t="e" cm="1">
        <f t="array" aca="1" ref="I172" ca="1">I$141*INDEX(INDIRECT("country"&amp;"["&amp;I$140&amp; "]"),'Country performance'!$A73)</f>
        <v>#REF!</v>
      </c>
      <c r="J172" s="41" t="e" cm="1">
        <f t="array" aca="1" ref="J172" ca="1">J$141*INDEX(INDIRECT("country"&amp;"["&amp;J$140&amp; "]"),'Country performance'!$A73)</f>
        <v>#REF!</v>
      </c>
      <c r="K172" s="41" t="e" cm="1">
        <f t="array" aca="1" ref="K172" ca="1">K$141*INDEX(INDIRECT("country"&amp;"["&amp;K$140&amp; "]"),'Country performance'!$A73)</f>
        <v>#REF!</v>
      </c>
      <c r="L172" s="41" t="e" cm="1">
        <f t="array" aca="1" ref="L172" ca="1">L$141*INDEX(INDIRECT("country"&amp;"["&amp;L$140&amp; "]"),'Country performance'!$A73)</f>
        <v>#REF!</v>
      </c>
      <c r="M172" s="41" t="e" cm="1">
        <f t="array" aca="1" ref="M172" ca="1">M$141*INDEX(INDIRECT("country"&amp;"["&amp;M$140&amp; "]"),'Country performance'!$A73)</f>
        <v>#REF!</v>
      </c>
      <c r="N172" s="41" t="e" cm="1">
        <f t="array" aca="1" ref="N172" ca="1">N$141*INDEX(INDIRECT("country"&amp;"["&amp;N$140&amp; "]"),'Country performance'!$A73)</f>
        <v>#REF!</v>
      </c>
      <c r="O172" s="41" t="e" cm="1">
        <f t="array" aca="1" ref="O172" ca="1">O$141*INDEX(INDIRECT("country"&amp;"["&amp;O$140&amp; "]"),'Country performance'!$A73)</f>
        <v>#REF!</v>
      </c>
      <c r="P172" s="41" t="e" cm="1">
        <f t="array" aca="1" ref="P172" ca="1">P$141*INDEX(INDIRECT("country"&amp;"["&amp;P$140&amp; "]"),'Country performance'!$A73)</f>
        <v>#REF!</v>
      </c>
      <c r="Q172" s="41" t="e" cm="1">
        <f t="array" aca="1" ref="Q172" ca="1">Q$141*INDEX(INDIRECT("country"&amp;"["&amp;Q$140&amp; "]"),'Country performance'!$A73)</f>
        <v>#REF!</v>
      </c>
      <c r="R172" t="s">
        <v>662</v>
      </c>
      <c r="S172" s="36">
        <f t="shared" ca="1" si="49"/>
        <v>0</v>
      </c>
      <c r="T172" s="43">
        <f t="shared" ca="1" si="47"/>
        <v>0</v>
      </c>
      <c r="U172">
        <f t="shared" ca="1" si="51"/>
        <v>0</v>
      </c>
      <c r="V172">
        <f t="shared" ca="1" si="51"/>
        <v>0</v>
      </c>
      <c r="W172">
        <f t="shared" ca="1" si="51"/>
        <v>0</v>
      </c>
      <c r="X172">
        <f t="shared" ca="1" si="51"/>
        <v>0</v>
      </c>
      <c r="Y172">
        <f t="shared" ca="1" si="51"/>
        <v>0</v>
      </c>
      <c r="Z172">
        <f t="shared" ca="1" si="51"/>
        <v>0</v>
      </c>
      <c r="AA172">
        <f t="shared" ca="1" si="51"/>
        <v>0</v>
      </c>
      <c r="AB172">
        <f t="shared" ca="1" si="51"/>
        <v>0</v>
      </c>
      <c r="AC172">
        <f t="shared" ca="1" si="51"/>
        <v>0</v>
      </c>
      <c r="AD172">
        <f t="shared" ca="1" si="51"/>
        <v>0</v>
      </c>
      <c r="AE172">
        <f t="shared" ca="1" si="51"/>
        <v>0</v>
      </c>
      <c r="AF172">
        <f t="shared" ca="1" si="51"/>
        <v>0</v>
      </c>
      <c r="AG172">
        <f t="shared" ca="1" si="51"/>
        <v>0</v>
      </c>
      <c r="AI172" s="40"/>
    </row>
    <row r="173" spans="1:35">
      <c r="A173" s="41"/>
      <c r="B173" s="42"/>
      <c r="C173" s="30"/>
      <c r="D173" s="30" t="str">
        <f>'Country performance'!B32</f>
        <v>High conflict zones per country per sector (SHDB)</v>
      </c>
      <c r="E173" s="41" t="e" cm="1">
        <f t="array" aca="1" ref="E173" ca="1">E$141*INDEX(INDIRECT("country"&amp;"["&amp;E$140&amp; "]"),'Country performance'!$A74)</f>
        <v>#REF!</v>
      </c>
      <c r="F173" s="41" t="e" cm="1">
        <f t="array" aca="1" ref="F173" ca="1">F$141*INDEX(INDIRECT("country"&amp;"["&amp;F$140&amp; "]"),'Country performance'!$A74)</f>
        <v>#REF!</v>
      </c>
      <c r="G173" s="41" t="e" cm="1">
        <f t="array" aca="1" ref="G173" ca="1">G$141*INDEX(INDIRECT("country"&amp;"["&amp;G$140&amp; "]"),'Country performance'!$A74)</f>
        <v>#REF!</v>
      </c>
      <c r="H173" s="41" t="e" cm="1">
        <f t="array" aca="1" ref="H173" ca="1">H$141*INDEX(INDIRECT("country"&amp;"["&amp;H$140&amp; "]"),'Country performance'!$A74)</f>
        <v>#REF!</v>
      </c>
      <c r="I173" s="41" t="e" cm="1">
        <f t="array" aca="1" ref="I173" ca="1">I$141*INDEX(INDIRECT("country"&amp;"["&amp;I$140&amp; "]"),'Country performance'!$A74)</f>
        <v>#REF!</v>
      </c>
      <c r="J173" s="41" t="e" cm="1">
        <f t="array" aca="1" ref="J173" ca="1">J$141*INDEX(INDIRECT("country"&amp;"["&amp;J$140&amp; "]"),'Country performance'!$A74)</f>
        <v>#REF!</v>
      </c>
      <c r="K173" s="41" t="e" cm="1">
        <f t="array" aca="1" ref="K173" ca="1">K$141*INDEX(INDIRECT("country"&amp;"["&amp;K$140&amp; "]"),'Country performance'!$A74)</f>
        <v>#REF!</v>
      </c>
      <c r="L173" s="41" t="e" cm="1">
        <f t="array" aca="1" ref="L173" ca="1">L$141*INDEX(INDIRECT("country"&amp;"["&amp;L$140&amp; "]"),'Country performance'!$A74)</f>
        <v>#REF!</v>
      </c>
      <c r="M173" s="41" t="e" cm="1">
        <f t="array" aca="1" ref="M173" ca="1">M$141*INDEX(INDIRECT("country"&amp;"["&amp;M$140&amp; "]"),'Country performance'!$A74)</f>
        <v>#REF!</v>
      </c>
      <c r="N173" s="41" t="e" cm="1">
        <f t="array" aca="1" ref="N173" ca="1">N$141*INDEX(INDIRECT("country"&amp;"["&amp;N$140&amp; "]"),'Country performance'!$A74)</f>
        <v>#REF!</v>
      </c>
      <c r="O173" s="41" t="e" cm="1">
        <f t="array" aca="1" ref="O173" ca="1">O$141*INDEX(INDIRECT("country"&amp;"["&amp;O$140&amp; "]"),'Country performance'!$A74)</f>
        <v>#REF!</v>
      </c>
      <c r="P173" s="41" t="e" cm="1">
        <f t="array" aca="1" ref="P173" ca="1">P$141*INDEX(INDIRECT("country"&amp;"["&amp;P$140&amp; "]"),'Country performance'!$A74)</f>
        <v>#REF!</v>
      </c>
      <c r="Q173" s="41" t="e" cm="1">
        <f t="array" aca="1" ref="Q173" ca="1">Q$141*INDEX(INDIRECT("country"&amp;"["&amp;Q$140&amp; "]"),'Country performance'!$A74)</f>
        <v>#REF!</v>
      </c>
      <c r="R173" t="s">
        <v>662</v>
      </c>
      <c r="S173" s="36">
        <f t="shared" ca="1" si="49"/>
        <v>0</v>
      </c>
      <c r="T173" s="43">
        <f t="shared" ca="1" si="47"/>
        <v>0</v>
      </c>
      <c r="U173">
        <f t="shared" ca="1" si="51"/>
        <v>0</v>
      </c>
      <c r="V173">
        <f t="shared" ca="1" si="51"/>
        <v>0</v>
      </c>
      <c r="W173">
        <f t="shared" ca="1" si="51"/>
        <v>0</v>
      </c>
      <c r="X173">
        <f t="shared" ca="1" si="51"/>
        <v>0</v>
      </c>
      <c r="Y173">
        <f t="shared" ca="1" si="51"/>
        <v>0</v>
      </c>
      <c r="Z173">
        <f t="shared" ca="1" si="51"/>
        <v>0</v>
      </c>
      <c r="AA173">
        <f t="shared" ca="1" si="51"/>
        <v>0</v>
      </c>
      <c r="AB173">
        <f t="shared" ca="1" si="51"/>
        <v>0</v>
      </c>
      <c r="AC173">
        <f t="shared" ca="1" si="51"/>
        <v>0</v>
      </c>
      <c r="AD173">
        <f t="shared" ca="1" si="51"/>
        <v>0</v>
      </c>
      <c r="AE173">
        <f t="shared" ca="1" si="51"/>
        <v>0</v>
      </c>
      <c r="AF173">
        <f t="shared" ca="1" si="51"/>
        <v>0</v>
      </c>
      <c r="AG173">
        <f t="shared" ca="1" si="51"/>
        <v>0</v>
      </c>
      <c r="AI173" s="40"/>
    </row>
    <row r="174" spans="1:35">
      <c r="A174" s="41"/>
      <c r="B174" s="42"/>
      <c r="C174" s="30"/>
      <c r="D174" s="30" t="str">
        <f>'Country performance'!B33</f>
        <v>Child labour per country per sector (SHDB) (2010-2019)</v>
      </c>
      <c r="E174" s="41" t="e" cm="1">
        <f t="array" aca="1" ref="E174" ca="1">E$141*INDEX(INDIRECT("country"&amp;"["&amp;E$140&amp; "]"),'Country performance'!$A75)</f>
        <v>#REF!</v>
      </c>
      <c r="F174" s="41" t="e" cm="1">
        <f t="array" aca="1" ref="F174" ca="1">F$141*INDEX(INDIRECT("country"&amp;"["&amp;F$140&amp; "]"),'Country performance'!$A75)</f>
        <v>#REF!</v>
      </c>
      <c r="G174" s="41" t="e" cm="1">
        <f t="array" aca="1" ref="G174" ca="1">G$141*INDEX(INDIRECT("country"&amp;"["&amp;G$140&amp; "]"),'Country performance'!$A75)</f>
        <v>#REF!</v>
      </c>
      <c r="H174" s="41" t="e" cm="1">
        <f t="array" aca="1" ref="H174" ca="1">H$141*INDEX(INDIRECT("country"&amp;"["&amp;H$140&amp; "]"),'Country performance'!$A75)</f>
        <v>#REF!</v>
      </c>
      <c r="I174" s="41" t="e" cm="1">
        <f t="array" aca="1" ref="I174" ca="1">I$141*INDEX(INDIRECT("country"&amp;"["&amp;I$140&amp; "]"),'Country performance'!$A75)</f>
        <v>#REF!</v>
      </c>
      <c r="J174" s="41" t="e" cm="1">
        <f t="array" aca="1" ref="J174" ca="1">J$141*INDEX(INDIRECT("country"&amp;"["&amp;J$140&amp; "]"),'Country performance'!$A75)</f>
        <v>#REF!</v>
      </c>
      <c r="K174" s="41" t="e" cm="1">
        <f t="array" aca="1" ref="K174" ca="1">K$141*INDEX(INDIRECT("country"&amp;"["&amp;K$140&amp; "]"),'Country performance'!$A75)</f>
        <v>#REF!</v>
      </c>
      <c r="L174" s="41" t="e" cm="1">
        <f t="array" aca="1" ref="L174" ca="1">L$141*INDEX(INDIRECT("country"&amp;"["&amp;L$140&amp; "]"),'Country performance'!$A75)</f>
        <v>#REF!</v>
      </c>
      <c r="M174" s="41" t="e" cm="1">
        <f t="array" aca="1" ref="M174" ca="1">M$141*INDEX(INDIRECT("country"&amp;"["&amp;M$140&amp; "]"),'Country performance'!$A75)</f>
        <v>#REF!</v>
      </c>
      <c r="N174" s="41" t="e" cm="1">
        <f t="array" aca="1" ref="N174" ca="1">N$141*INDEX(INDIRECT("country"&amp;"["&amp;N$140&amp; "]"),'Country performance'!$A75)</f>
        <v>#REF!</v>
      </c>
      <c r="O174" s="41" t="e" cm="1">
        <f t="array" aca="1" ref="O174" ca="1">O$141*INDEX(INDIRECT("country"&amp;"["&amp;O$140&amp; "]"),'Country performance'!$A75)</f>
        <v>#REF!</v>
      </c>
      <c r="P174" s="41" t="e" cm="1">
        <f t="array" aca="1" ref="P174" ca="1">P$141*INDEX(INDIRECT("country"&amp;"["&amp;P$140&amp; "]"),'Country performance'!$A75)</f>
        <v>#REF!</v>
      </c>
      <c r="Q174" s="41" t="e" cm="1">
        <f t="array" aca="1" ref="Q174" ca="1">Q$141*INDEX(INDIRECT("country"&amp;"["&amp;Q$140&amp; "]"),'Country performance'!$A75)</f>
        <v>#REF!</v>
      </c>
      <c r="R174" t="s">
        <v>662</v>
      </c>
      <c r="S174" s="36">
        <f t="shared" ca="1" si="49"/>
        <v>0</v>
      </c>
      <c r="T174" s="43">
        <f t="shared" ca="1" si="47"/>
        <v>0</v>
      </c>
      <c r="U174">
        <f t="shared" ca="1" si="51"/>
        <v>0</v>
      </c>
      <c r="V174">
        <f t="shared" ca="1" si="51"/>
        <v>0</v>
      </c>
      <c r="W174">
        <f t="shared" ca="1" si="51"/>
        <v>0</v>
      </c>
      <c r="X174">
        <f t="shared" ca="1" si="51"/>
        <v>0</v>
      </c>
      <c r="Y174">
        <f t="shared" ca="1" si="51"/>
        <v>0</v>
      </c>
      <c r="Z174">
        <f t="shared" ca="1" si="51"/>
        <v>0</v>
      </c>
      <c r="AA174">
        <f t="shared" ca="1" si="51"/>
        <v>0</v>
      </c>
      <c r="AB174">
        <f t="shared" ca="1" si="51"/>
        <v>0</v>
      </c>
      <c r="AC174">
        <f t="shared" ca="1" si="51"/>
        <v>0</v>
      </c>
      <c r="AD174">
        <f t="shared" ca="1" si="51"/>
        <v>0</v>
      </c>
      <c r="AE174">
        <f t="shared" ca="1" si="51"/>
        <v>0</v>
      </c>
      <c r="AF174">
        <f t="shared" ca="1" si="51"/>
        <v>0</v>
      </c>
      <c r="AG174">
        <f t="shared" ca="1" si="51"/>
        <v>0</v>
      </c>
      <c r="AI174" s="40"/>
    </row>
    <row r="175" spans="1:35">
      <c r="A175" s="41"/>
      <c r="B175" s="42"/>
      <c r="C175" s="30"/>
      <c r="D175" s="30" t="str">
        <f>'Country performance'!B34</f>
        <v>Food Security Index (FSI) (2022)</v>
      </c>
      <c r="E175" s="41" t="e" cm="1">
        <f t="array" aca="1" ref="E175" ca="1">E$141*INDEX(INDIRECT("country"&amp;"["&amp;E$140&amp; "]"),'Country performance'!$A76)</f>
        <v>#REF!</v>
      </c>
      <c r="F175" s="41" t="e" cm="1">
        <f t="array" aca="1" ref="F175" ca="1">F$141*INDEX(INDIRECT("country"&amp;"["&amp;F$140&amp; "]"),'Country performance'!$A76)</f>
        <v>#REF!</v>
      </c>
      <c r="G175" s="41" t="e" cm="1">
        <f t="array" aca="1" ref="G175" ca="1">G$141*INDEX(INDIRECT("country"&amp;"["&amp;G$140&amp; "]"),'Country performance'!$A76)</f>
        <v>#REF!</v>
      </c>
      <c r="H175" s="41" t="e" cm="1">
        <f t="array" aca="1" ref="H175" ca="1">H$141*INDEX(INDIRECT("country"&amp;"["&amp;H$140&amp; "]"),'Country performance'!$A76)</f>
        <v>#REF!</v>
      </c>
      <c r="I175" s="41" t="e" cm="1">
        <f t="array" aca="1" ref="I175" ca="1">I$141*INDEX(INDIRECT("country"&amp;"["&amp;I$140&amp; "]"),'Country performance'!$A76)</f>
        <v>#REF!</v>
      </c>
      <c r="J175" s="41" t="e" cm="1">
        <f t="array" aca="1" ref="J175" ca="1">J$141*INDEX(INDIRECT("country"&amp;"["&amp;J$140&amp; "]"),'Country performance'!$A76)</f>
        <v>#REF!</v>
      </c>
      <c r="K175" s="41" t="e" cm="1">
        <f t="array" aca="1" ref="K175" ca="1">K$141*INDEX(INDIRECT("country"&amp;"["&amp;K$140&amp; "]"),'Country performance'!$A76)</f>
        <v>#REF!</v>
      </c>
      <c r="L175" s="41" t="e" cm="1">
        <f t="array" aca="1" ref="L175" ca="1">L$141*INDEX(INDIRECT("country"&amp;"["&amp;L$140&amp; "]"),'Country performance'!$A76)</f>
        <v>#REF!</v>
      </c>
      <c r="M175" s="41" t="e" cm="1">
        <f t="array" aca="1" ref="M175" ca="1">M$141*INDEX(INDIRECT("country"&amp;"["&amp;M$140&amp; "]"),'Country performance'!$A76)</f>
        <v>#REF!</v>
      </c>
      <c r="N175" s="41" t="e" cm="1">
        <f t="array" aca="1" ref="N175" ca="1">N$141*INDEX(INDIRECT("country"&amp;"["&amp;N$140&amp; "]"),'Country performance'!$A76)</f>
        <v>#REF!</v>
      </c>
      <c r="O175" s="41" t="e" cm="1">
        <f t="array" aca="1" ref="O175" ca="1">O$141*INDEX(INDIRECT("country"&amp;"["&amp;O$140&amp; "]"),'Country performance'!$A76)</f>
        <v>#REF!</v>
      </c>
      <c r="P175" s="41" t="e" cm="1">
        <f t="array" aca="1" ref="P175" ca="1">P$141*INDEX(INDIRECT("country"&amp;"["&amp;P$140&amp; "]"),'Country performance'!$A76)</f>
        <v>#REF!</v>
      </c>
      <c r="Q175" s="41" t="e" cm="1">
        <f t="array" aca="1" ref="Q175" ca="1">Q$141*INDEX(INDIRECT("country"&amp;"["&amp;Q$140&amp; "]"),'Country performance'!$A76)</f>
        <v>#REF!</v>
      </c>
      <c r="R175" t="s">
        <v>662</v>
      </c>
      <c r="S175" s="36">
        <f t="shared" ca="1" si="49"/>
        <v>0</v>
      </c>
      <c r="T175" s="43">
        <f t="shared" ca="1" si="47"/>
        <v>0</v>
      </c>
      <c r="U175">
        <f t="shared" ca="1" si="51"/>
        <v>0</v>
      </c>
      <c r="V175">
        <f t="shared" ca="1" si="51"/>
        <v>0</v>
      </c>
      <c r="W175">
        <f t="shared" ca="1" si="51"/>
        <v>0</v>
      </c>
      <c r="X175">
        <f t="shared" ca="1" si="51"/>
        <v>0</v>
      </c>
      <c r="Y175">
        <f t="shared" ca="1" si="51"/>
        <v>0</v>
      </c>
      <c r="Z175">
        <f t="shared" ca="1" si="51"/>
        <v>0</v>
      </c>
      <c r="AA175">
        <f t="shared" ca="1" si="51"/>
        <v>0</v>
      </c>
      <c r="AB175">
        <f t="shared" ca="1" si="51"/>
        <v>0</v>
      </c>
      <c r="AC175">
        <f t="shared" ca="1" si="51"/>
        <v>0</v>
      </c>
      <c r="AD175">
        <f t="shared" ca="1" si="51"/>
        <v>0</v>
      </c>
      <c r="AE175">
        <f t="shared" ca="1" si="51"/>
        <v>0</v>
      </c>
      <c r="AF175">
        <f t="shared" ca="1" si="51"/>
        <v>0</v>
      </c>
      <c r="AG175">
        <f t="shared" ca="1" si="51"/>
        <v>0</v>
      </c>
      <c r="AI175" s="40"/>
    </row>
    <row r="176" spans="1:35">
      <c r="A176" s="41"/>
      <c r="B176" s="42"/>
      <c r="C176" s="30"/>
      <c r="D176" s="30" t="str">
        <f>'Country performance'!B35</f>
        <v>Disease outbreaks?</v>
      </c>
      <c r="E176" s="41" t="e" cm="1">
        <f t="array" aca="1" ref="E176" ca="1">E$141*INDEX(INDIRECT("country"&amp;"["&amp;E$140&amp; "]"),'Country performance'!$A77)</f>
        <v>#REF!</v>
      </c>
      <c r="F176" s="41" t="e" cm="1">
        <f t="array" aca="1" ref="F176" ca="1">F$141*INDEX(INDIRECT("country"&amp;"["&amp;F$140&amp; "]"),'Country performance'!$A77)</f>
        <v>#REF!</v>
      </c>
      <c r="G176" s="41" t="e" cm="1">
        <f t="array" aca="1" ref="G176" ca="1">G$141*INDEX(INDIRECT("country"&amp;"["&amp;G$140&amp; "]"),'Country performance'!$A77)</f>
        <v>#REF!</v>
      </c>
      <c r="H176" s="41" t="e" cm="1">
        <f t="array" aca="1" ref="H176" ca="1">H$141*INDEX(INDIRECT("country"&amp;"["&amp;H$140&amp; "]"),'Country performance'!$A77)</f>
        <v>#REF!</v>
      </c>
      <c r="I176" s="41" t="e" cm="1">
        <f t="array" aca="1" ref="I176" ca="1">I$141*INDEX(INDIRECT("country"&amp;"["&amp;I$140&amp; "]"),'Country performance'!$A77)</f>
        <v>#REF!</v>
      </c>
      <c r="J176" s="41" t="e" cm="1">
        <f t="array" aca="1" ref="J176" ca="1">J$141*INDEX(INDIRECT("country"&amp;"["&amp;J$140&amp; "]"),'Country performance'!$A77)</f>
        <v>#REF!</v>
      </c>
      <c r="K176" s="41" t="e" cm="1">
        <f t="array" aca="1" ref="K176" ca="1">K$141*INDEX(INDIRECT("country"&amp;"["&amp;K$140&amp; "]"),'Country performance'!$A77)</f>
        <v>#REF!</v>
      </c>
      <c r="L176" s="41" t="e" cm="1">
        <f t="array" aca="1" ref="L176" ca="1">L$141*INDEX(INDIRECT("country"&amp;"["&amp;L$140&amp; "]"),'Country performance'!$A77)</f>
        <v>#REF!</v>
      </c>
      <c r="M176" s="41" t="e" cm="1">
        <f t="array" aca="1" ref="M176" ca="1">M$141*INDEX(INDIRECT("country"&amp;"["&amp;M$140&amp; "]"),'Country performance'!$A77)</f>
        <v>#REF!</v>
      </c>
      <c r="N176" s="41" t="e" cm="1">
        <f t="array" aca="1" ref="N176" ca="1">N$141*INDEX(INDIRECT("country"&amp;"["&amp;N$140&amp; "]"),'Country performance'!$A77)</f>
        <v>#REF!</v>
      </c>
      <c r="O176" s="41" t="e" cm="1">
        <f t="array" aca="1" ref="O176" ca="1">O$141*INDEX(INDIRECT("country"&amp;"["&amp;O$140&amp; "]"),'Country performance'!$A77)</f>
        <v>#REF!</v>
      </c>
      <c r="P176" s="41" t="e" cm="1">
        <f t="array" aca="1" ref="P176" ca="1">P$141*INDEX(INDIRECT("country"&amp;"["&amp;P$140&amp; "]"),'Country performance'!$A77)</f>
        <v>#REF!</v>
      </c>
      <c r="Q176" s="41" t="e" cm="1">
        <f t="array" aca="1" ref="Q176" ca="1">Q$141*INDEX(INDIRECT("country"&amp;"["&amp;Q$140&amp; "]"),'Country performance'!$A77)</f>
        <v>#REF!</v>
      </c>
      <c r="R176" t="s">
        <v>662</v>
      </c>
      <c r="S176" s="36">
        <f t="shared" ca="1" si="49"/>
        <v>0</v>
      </c>
      <c r="T176" s="43">
        <f t="shared" ca="1" si="47"/>
        <v>0</v>
      </c>
      <c r="U176">
        <f t="shared" ca="1" si="51"/>
        <v>0</v>
      </c>
      <c r="V176">
        <f t="shared" ca="1" si="51"/>
        <v>0</v>
      </c>
      <c r="W176">
        <f t="shared" ca="1" si="51"/>
        <v>0</v>
      </c>
      <c r="X176">
        <f t="shared" ca="1" si="51"/>
        <v>0</v>
      </c>
      <c r="Y176">
        <f t="shared" ca="1" si="51"/>
        <v>0</v>
      </c>
      <c r="Z176">
        <f t="shared" ca="1" si="51"/>
        <v>0</v>
      </c>
      <c r="AA176">
        <f t="shared" ca="1" si="51"/>
        <v>0</v>
      </c>
      <c r="AB176">
        <f t="shared" ca="1" si="51"/>
        <v>0</v>
      </c>
      <c r="AC176">
        <f t="shared" ca="1" si="51"/>
        <v>0</v>
      </c>
      <c r="AD176">
        <f t="shared" ca="1" si="51"/>
        <v>0</v>
      </c>
      <c r="AE176">
        <f t="shared" ca="1" si="51"/>
        <v>0</v>
      </c>
      <c r="AF176">
        <f t="shared" ca="1" si="51"/>
        <v>0</v>
      </c>
      <c r="AG176">
        <f t="shared" ca="1" si="51"/>
        <v>0</v>
      </c>
      <c r="AI176" s="40"/>
    </row>
    <row r="177" spans="1:35">
      <c r="A177" s="41"/>
      <c r="B177" s="42"/>
      <c r="C177" s="30"/>
      <c r="D177" s="30" t="str">
        <f>'Country performance'!B36</f>
        <v>Land-use regulation?</v>
      </c>
      <c r="E177" s="41" t="e" cm="1">
        <f t="array" aca="1" ref="E177" ca="1">E$141*INDEX(INDIRECT("country"&amp;"["&amp;E$140&amp; "]"),'Country performance'!$A78)</f>
        <v>#REF!</v>
      </c>
      <c r="F177" s="41" t="e" cm="1">
        <f t="array" aca="1" ref="F177" ca="1">F$141*INDEX(INDIRECT("country"&amp;"["&amp;F$140&amp; "]"),'Country performance'!$A78)</f>
        <v>#REF!</v>
      </c>
      <c r="G177" s="41" t="e" cm="1">
        <f t="array" aca="1" ref="G177" ca="1">G$141*INDEX(INDIRECT("country"&amp;"["&amp;G$140&amp; "]"),'Country performance'!$A78)</f>
        <v>#REF!</v>
      </c>
      <c r="H177" s="41" t="e" cm="1">
        <f t="array" aca="1" ref="H177" ca="1">H$141*INDEX(INDIRECT("country"&amp;"["&amp;H$140&amp; "]"),'Country performance'!$A78)</f>
        <v>#REF!</v>
      </c>
      <c r="I177" s="41" t="e" cm="1">
        <f t="array" aca="1" ref="I177" ca="1">I$141*INDEX(INDIRECT("country"&amp;"["&amp;I$140&amp; "]"),'Country performance'!$A78)</f>
        <v>#REF!</v>
      </c>
      <c r="J177" s="41" t="e" cm="1">
        <f t="array" aca="1" ref="J177" ca="1">J$141*INDEX(INDIRECT("country"&amp;"["&amp;J$140&amp; "]"),'Country performance'!$A78)</f>
        <v>#REF!</v>
      </c>
      <c r="K177" s="41" t="e" cm="1">
        <f t="array" aca="1" ref="K177" ca="1">K$141*INDEX(INDIRECT("country"&amp;"["&amp;K$140&amp; "]"),'Country performance'!$A78)</f>
        <v>#REF!</v>
      </c>
      <c r="L177" s="41" t="e" cm="1">
        <f t="array" aca="1" ref="L177" ca="1">L$141*INDEX(INDIRECT("country"&amp;"["&amp;L$140&amp; "]"),'Country performance'!$A78)</f>
        <v>#REF!</v>
      </c>
      <c r="M177" s="41" t="e" cm="1">
        <f t="array" aca="1" ref="M177" ca="1">M$141*INDEX(INDIRECT("country"&amp;"["&amp;M$140&amp; "]"),'Country performance'!$A78)</f>
        <v>#REF!</v>
      </c>
      <c r="N177" s="41" t="e" cm="1">
        <f t="array" aca="1" ref="N177" ca="1">N$141*INDEX(INDIRECT("country"&amp;"["&amp;N$140&amp; "]"),'Country performance'!$A78)</f>
        <v>#REF!</v>
      </c>
      <c r="O177" s="41" t="e" cm="1">
        <f t="array" aca="1" ref="O177" ca="1">O$141*INDEX(INDIRECT("country"&amp;"["&amp;O$140&amp; "]"),'Country performance'!$A78)</f>
        <v>#REF!</v>
      </c>
      <c r="P177" s="41" t="e" cm="1">
        <f t="array" aca="1" ref="P177" ca="1">P$141*INDEX(INDIRECT("country"&amp;"["&amp;P$140&amp; "]"),'Country performance'!$A78)</f>
        <v>#REF!</v>
      </c>
      <c r="Q177" s="41" t="e" cm="1">
        <f t="array" aca="1" ref="Q177" ca="1">Q$141*INDEX(INDIRECT("country"&amp;"["&amp;Q$140&amp; "]"),'Country performance'!$A78)</f>
        <v>#REF!</v>
      </c>
      <c r="R177" t="s">
        <v>662</v>
      </c>
      <c r="S177" s="36">
        <f t="shared" ca="1" si="49"/>
        <v>0</v>
      </c>
      <c r="T177" s="43">
        <f t="shared" ca="1" si="47"/>
        <v>0</v>
      </c>
      <c r="U177">
        <f t="shared" ca="1" si="51"/>
        <v>0</v>
      </c>
      <c r="V177">
        <f t="shared" ca="1" si="51"/>
        <v>0</v>
      </c>
      <c r="W177">
        <f t="shared" ca="1" si="51"/>
        <v>0</v>
      </c>
      <c r="X177">
        <f t="shared" ca="1" si="51"/>
        <v>0</v>
      </c>
      <c r="Y177">
        <f t="shared" ca="1" si="51"/>
        <v>0</v>
      </c>
      <c r="Z177">
        <f t="shared" ca="1" si="51"/>
        <v>0</v>
      </c>
      <c r="AA177">
        <f t="shared" ca="1" si="51"/>
        <v>0</v>
      </c>
      <c r="AB177">
        <f t="shared" ca="1" si="51"/>
        <v>0</v>
      </c>
      <c r="AC177">
        <f t="shared" ca="1" si="51"/>
        <v>0</v>
      </c>
      <c r="AD177">
        <f t="shared" ca="1" si="51"/>
        <v>0</v>
      </c>
      <c r="AE177">
        <f t="shared" ca="1" si="51"/>
        <v>0</v>
      </c>
      <c r="AF177">
        <f t="shared" ca="1" si="51"/>
        <v>0</v>
      </c>
      <c r="AG177">
        <f t="shared" ca="1" si="51"/>
        <v>0</v>
      </c>
      <c r="AI177" s="40"/>
    </row>
    <row r="178" spans="1:35">
      <c r="A178" s="41"/>
      <c r="B178" s="42"/>
      <c r="C178" s="30"/>
      <c r="D178" s="30">
        <f>'Country performance'!B37</f>
        <v>0</v>
      </c>
      <c r="E178" s="41" t="e" cm="1">
        <f t="array" aca="1" ref="E178" ca="1">E$141*INDEX(INDIRECT("country"&amp;"["&amp;E$140&amp; "]"),'Country performance'!$A79)</f>
        <v>#REF!</v>
      </c>
      <c r="F178" s="41" t="e" cm="1">
        <f t="array" aca="1" ref="F178" ca="1">F$141*INDEX(INDIRECT("country"&amp;"["&amp;F$140&amp; "]"),'Country performance'!$A79)</f>
        <v>#REF!</v>
      </c>
      <c r="G178" s="41" t="e" cm="1">
        <f t="array" aca="1" ref="G178" ca="1">G$141*INDEX(INDIRECT("country"&amp;"["&amp;G$140&amp; "]"),'Country performance'!$A79)</f>
        <v>#REF!</v>
      </c>
      <c r="H178" s="41" t="e" cm="1">
        <f t="array" aca="1" ref="H178" ca="1">H$141*INDEX(INDIRECT("country"&amp;"["&amp;H$140&amp; "]"),'Country performance'!$A79)</f>
        <v>#REF!</v>
      </c>
      <c r="I178" s="41" t="e" cm="1">
        <f t="array" aca="1" ref="I178" ca="1">I$141*INDEX(INDIRECT("country"&amp;"["&amp;I$140&amp; "]"),'Country performance'!$A79)</f>
        <v>#REF!</v>
      </c>
      <c r="J178" s="41" t="e" cm="1">
        <f t="array" aca="1" ref="J178" ca="1">J$141*INDEX(INDIRECT("country"&amp;"["&amp;J$140&amp; "]"),'Country performance'!$A79)</f>
        <v>#REF!</v>
      </c>
      <c r="K178" s="41" t="e" cm="1">
        <f t="array" aca="1" ref="K178" ca="1">K$141*INDEX(INDIRECT("country"&amp;"["&amp;K$140&amp; "]"),'Country performance'!$A79)</f>
        <v>#REF!</v>
      </c>
      <c r="L178" s="41" t="e" cm="1">
        <f t="array" aca="1" ref="L178" ca="1">L$141*INDEX(INDIRECT("country"&amp;"["&amp;L$140&amp; "]"),'Country performance'!$A79)</f>
        <v>#REF!</v>
      </c>
      <c r="M178" s="41" t="e" cm="1">
        <f t="array" aca="1" ref="M178" ca="1">M$141*INDEX(INDIRECT("country"&amp;"["&amp;M$140&amp; "]"),'Country performance'!$A79)</f>
        <v>#REF!</v>
      </c>
      <c r="N178" s="41" t="e" cm="1">
        <f t="array" aca="1" ref="N178" ca="1">N$141*INDEX(INDIRECT("country"&amp;"["&amp;N$140&amp; "]"),'Country performance'!$A79)</f>
        <v>#REF!</v>
      </c>
      <c r="O178" s="41" t="e" cm="1">
        <f t="array" aca="1" ref="O178" ca="1">O$141*INDEX(INDIRECT("country"&amp;"["&amp;O$140&amp; "]"),'Country performance'!$A79)</f>
        <v>#REF!</v>
      </c>
      <c r="P178" s="41" t="e" cm="1">
        <f t="array" aca="1" ref="P178" ca="1">P$141*INDEX(INDIRECT("country"&amp;"["&amp;P$140&amp; "]"),'Country performance'!$A79)</f>
        <v>#REF!</v>
      </c>
      <c r="Q178" s="41" t="e" cm="1">
        <f t="array" aca="1" ref="Q178" ca="1">Q$141*INDEX(INDIRECT("country"&amp;"["&amp;Q$140&amp; "]"),'Country performance'!$A79)</f>
        <v>#REF!</v>
      </c>
      <c r="R178" t="s">
        <v>662</v>
      </c>
      <c r="S178" s="36">
        <f t="shared" ca="1" si="49"/>
        <v>0</v>
      </c>
      <c r="T178" s="43">
        <f t="shared" ca="1" si="47"/>
        <v>0</v>
      </c>
      <c r="U178">
        <f t="shared" ca="1" si="51"/>
        <v>0</v>
      </c>
      <c r="V178">
        <f t="shared" ca="1" si="51"/>
        <v>0</v>
      </c>
      <c r="W178">
        <f t="shared" ca="1" si="51"/>
        <v>0</v>
      </c>
      <c r="X178">
        <f t="shared" ca="1" si="51"/>
        <v>0</v>
      </c>
      <c r="Y178">
        <f t="shared" ca="1" si="51"/>
        <v>0</v>
      </c>
      <c r="Z178">
        <f t="shared" ca="1" si="51"/>
        <v>0</v>
      </c>
      <c r="AA178">
        <f t="shared" ca="1" si="51"/>
        <v>0</v>
      </c>
      <c r="AB178">
        <f t="shared" ca="1" si="51"/>
        <v>0</v>
      </c>
      <c r="AC178">
        <f t="shared" ca="1" si="51"/>
        <v>0</v>
      </c>
      <c r="AD178">
        <f t="shared" ca="1" si="51"/>
        <v>0</v>
      </c>
      <c r="AE178">
        <f t="shared" ca="1" si="51"/>
        <v>0</v>
      </c>
      <c r="AF178">
        <f t="shared" ca="1" si="51"/>
        <v>0</v>
      </c>
      <c r="AG178">
        <f t="shared" ca="1" si="51"/>
        <v>0</v>
      </c>
      <c r="AI178" s="40"/>
    </row>
    <row r="179" spans="1:35">
      <c r="A179" s="41"/>
      <c r="B179" s="42"/>
      <c r="C179" s="30"/>
      <c r="D179" s="30">
        <f>'Country performance'!B38</f>
        <v>0</v>
      </c>
      <c r="E179" s="41" t="e" cm="1">
        <f t="array" aca="1" ref="E179" ca="1">E$141*INDEX(INDIRECT("country"&amp;"["&amp;E$140&amp; "]"),'Country performance'!$A80)</f>
        <v>#REF!</v>
      </c>
      <c r="F179" s="41" t="e" cm="1">
        <f t="array" aca="1" ref="F179" ca="1">F$141*INDEX(INDIRECT("country"&amp;"["&amp;F$140&amp; "]"),'Country performance'!$A80)</f>
        <v>#REF!</v>
      </c>
      <c r="G179" s="41" t="e" cm="1">
        <f t="array" aca="1" ref="G179" ca="1">G$141*INDEX(INDIRECT("country"&amp;"["&amp;G$140&amp; "]"),'Country performance'!$A80)</f>
        <v>#REF!</v>
      </c>
      <c r="H179" s="41" t="e" cm="1">
        <f t="array" aca="1" ref="H179" ca="1">H$141*INDEX(INDIRECT("country"&amp;"["&amp;H$140&amp; "]"),'Country performance'!$A80)</f>
        <v>#REF!</v>
      </c>
      <c r="I179" s="41" t="e" cm="1">
        <f t="array" aca="1" ref="I179" ca="1">I$141*INDEX(INDIRECT("country"&amp;"["&amp;I$140&amp; "]"),'Country performance'!$A80)</f>
        <v>#REF!</v>
      </c>
      <c r="J179" s="41" t="e" cm="1">
        <f t="array" aca="1" ref="J179" ca="1">J$141*INDEX(INDIRECT("country"&amp;"["&amp;J$140&amp; "]"),'Country performance'!$A80)</f>
        <v>#REF!</v>
      </c>
      <c r="K179" s="41" t="e" cm="1">
        <f t="array" aca="1" ref="K179" ca="1">K$141*INDEX(INDIRECT("country"&amp;"["&amp;K$140&amp; "]"),'Country performance'!$A80)</f>
        <v>#REF!</v>
      </c>
      <c r="L179" s="41" t="e" cm="1">
        <f t="array" aca="1" ref="L179" ca="1">L$141*INDEX(INDIRECT("country"&amp;"["&amp;L$140&amp; "]"),'Country performance'!$A80)</f>
        <v>#REF!</v>
      </c>
      <c r="M179" s="41" t="e" cm="1">
        <f t="array" aca="1" ref="M179" ca="1">M$141*INDEX(INDIRECT("country"&amp;"["&amp;M$140&amp; "]"),'Country performance'!$A80)</f>
        <v>#REF!</v>
      </c>
      <c r="N179" s="41" t="e" cm="1">
        <f t="array" aca="1" ref="N179" ca="1">N$141*INDEX(INDIRECT("country"&amp;"["&amp;N$140&amp; "]"),'Country performance'!$A80)</f>
        <v>#REF!</v>
      </c>
      <c r="O179" s="41" t="e" cm="1">
        <f t="array" aca="1" ref="O179" ca="1">O$141*INDEX(INDIRECT("country"&amp;"["&amp;O$140&amp; "]"),'Country performance'!$A80)</f>
        <v>#REF!</v>
      </c>
      <c r="P179" s="41" t="e" cm="1">
        <f t="array" aca="1" ref="P179" ca="1">P$141*INDEX(INDIRECT("country"&amp;"["&amp;P$140&amp; "]"),'Country performance'!$A80)</f>
        <v>#REF!</v>
      </c>
      <c r="Q179" s="41" t="e" cm="1">
        <f t="array" aca="1" ref="Q179" ca="1">Q$141*INDEX(INDIRECT("country"&amp;"["&amp;Q$140&amp; "]"),'Country performance'!$A80)</f>
        <v>#REF!</v>
      </c>
      <c r="R179" t="s">
        <v>662</v>
      </c>
      <c r="S179" s="36">
        <f t="shared" ca="1" si="49"/>
        <v>0</v>
      </c>
      <c r="T179" s="43">
        <f t="shared" ca="1" si="47"/>
        <v>0</v>
      </c>
      <c r="U179">
        <f t="shared" ca="1" si="51"/>
        <v>0</v>
      </c>
      <c r="V179">
        <f t="shared" ca="1" si="51"/>
        <v>0</v>
      </c>
      <c r="W179">
        <f t="shared" ca="1" si="51"/>
        <v>0</v>
      </c>
      <c r="X179">
        <f t="shared" ca="1" si="51"/>
        <v>0</v>
      </c>
      <c r="Y179">
        <f t="shared" ca="1" si="51"/>
        <v>0</v>
      </c>
      <c r="Z179">
        <f t="shared" ca="1" si="51"/>
        <v>0</v>
      </c>
      <c r="AA179">
        <f t="shared" ca="1" si="51"/>
        <v>0</v>
      </c>
      <c r="AB179">
        <f t="shared" ca="1" si="51"/>
        <v>0</v>
      </c>
      <c r="AC179">
        <f t="shared" ca="1" si="51"/>
        <v>0</v>
      </c>
      <c r="AD179">
        <f t="shared" ca="1" si="51"/>
        <v>0</v>
      </c>
      <c r="AE179">
        <f t="shared" ca="1" si="51"/>
        <v>0</v>
      </c>
      <c r="AF179">
        <f t="shared" ca="1" si="51"/>
        <v>0</v>
      </c>
      <c r="AG179">
        <f t="shared" ca="1" si="51"/>
        <v>0</v>
      </c>
      <c r="AI179" s="40"/>
    </row>
    <row r="180" spans="1:35">
      <c r="A180" s="41"/>
      <c r="B180" s="42"/>
      <c r="C180" s="30"/>
      <c r="D180" s="30">
        <f>'Country performance'!B39</f>
        <v>0</v>
      </c>
      <c r="E180" s="41" t="e" cm="1">
        <f t="array" aca="1" ref="E180" ca="1">E$141*INDEX(INDIRECT("country"&amp;"["&amp;E$140&amp; "]"),'Country performance'!$A81)</f>
        <v>#REF!</v>
      </c>
      <c r="F180" s="41" t="e" cm="1">
        <f t="array" aca="1" ref="F180" ca="1">F$141*INDEX(INDIRECT("country"&amp;"["&amp;F$140&amp; "]"),'Country performance'!$A81)</f>
        <v>#REF!</v>
      </c>
      <c r="G180" s="41" t="e" cm="1">
        <f t="array" aca="1" ref="G180" ca="1">G$141*INDEX(INDIRECT("country"&amp;"["&amp;G$140&amp; "]"),'Country performance'!$A81)</f>
        <v>#REF!</v>
      </c>
      <c r="H180" s="41" t="e" cm="1">
        <f t="array" aca="1" ref="H180" ca="1">H$141*INDEX(INDIRECT("country"&amp;"["&amp;H$140&amp; "]"),'Country performance'!$A81)</f>
        <v>#REF!</v>
      </c>
      <c r="I180" s="41" t="e" cm="1">
        <f t="array" aca="1" ref="I180" ca="1">I$141*INDEX(INDIRECT("country"&amp;"["&amp;I$140&amp; "]"),'Country performance'!$A81)</f>
        <v>#REF!</v>
      </c>
      <c r="J180" s="41" t="e" cm="1">
        <f t="array" aca="1" ref="J180" ca="1">J$141*INDEX(INDIRECT("country"&amp;"["&amp;J$140&amp; "]"),'Country performance'!$A81)</f>
        <v>#REF!</v>
      </c>
      <c r="K180" s="41" t="e" cm="1">
        <f t="array" aca="1" ref="K180" ca="1">K$141*INDEX(INDIRECT("country"&amp;"["&amp;K$140&amp; "]"),'Country performance'!$A81)</f>
        <v>#REF!</v>
      </c>
      <c r="L180" s="41" t="e" cm="1">
        <f t="array" aca="1" ref="L180" ca="1">L$141*INDEX(INDIRECT("country"&amp;"["&amp;L$140&amp; "]"),'Country performance'!$A81)</f>
        <v>#REF!</v>
      </c>
      <c r="M180" s="41" t="e" cm="1">
        <f t="array" aca="1" ref="M180" ca="1">M$141*INDEX(INDIRECT("country"&amp;"["&amp;M$140&amp; "]"),'Country performance'!$A81)</f>
        <v>#REF!</v>
      </c>
      <c r="N180" s="41" t="e" cm="1">
        <f t="array" aca="1" ref="N180" ca="1">N$141*INDEX(INDIRECT("country"&amp;"["&amp;N$140&amp; "]"),'Country performance'!$A81)</f>
        <v>#REF!</v>
      </c>
      <c r="O180" s="41" t="e" cm="1">
        <f t="array" aca="1" ref="O180" ca="1">O$141*INDEX(INDIRECT("country"&amp;"["&amp;O$140&amp; "]"),'Country performance'!$A81)</f>
        <v>#REF!</v>
      </c>
      <c r="P180" s="41" t="e" cm="1">
        <f t="array" aca="1" ref="P180" ca="1">P$141*INDEX(INDIRECT("country"&amp;"["&amp;P$140&amp; "]"),'Country performance'!$A81)</f>
        <v>#REF!</v>
      </c>
      <c r="Q180" s="41" t="e" cm="1">
        <f t="array" aca="1" ref="Q180" ca="1">Q$141*INDEX(INDIRECT("country"&amp;"["&amp;Q$140&amp; "]"),'Country performance'!$A81)</f>
        <v>#REF!</v>
      </c>
      <c r="R180" t="s">
        <v>662</v>
      </c>
      <c r="S180" s="36">
        <f t="shared" ca="1" si="49"/>
        <v>0</v>
      </c>
      <c r="T180" s="43">
        <f t="shared" ca="1" si="47"/>
        <v>0</v>
      </c>
      <c r="U180">
        <f t="shared" ca="1" si="51"/>
        <v>0</v>
      </c>
      <c r="V180">
        <f t="shared" ca="1" si="51"/>
        <v>0</v>
      </c>
      <c r="W180">
        <f t="shared" ca="1" si="51"/>
        <v>0</v>
      </c>
      <c r="X180">
        <f t="shared" ca="1" si="51"/>
        <v>0</v>
      </c>
      <c r="Y180">
        <f t="shared" ca="1" si="51"/>
        <v>0</v>
      </c>
      <c r="Z180">
        <f t="shared" ca="1" si="51"/>
        <v>0</v>
      </c>
      <c r="AA180">
        <f t="shared" ca="1" si="51"/>
        <v>0</v>
      </c>
      <c r="AB180">
        <f t="shared" ca="1" si="51"/>
        <v>0</v>
      </c>
      <c r="AC180">
        <f t="shared" ca="1" si="51"/>
        <v>0</v>
      </c>
      <c r="AD180">
        <f t="shared" ca="1" si="51"/>
        <v>0</v>
      </c>
      <c r="AE180">
        <f t="shared" ca="1" si="51"/>
        <v>0</v>
      </c>
      <c r="AF180">
        <f t="shared" ca="1" si="51"/>
        <v>0</v>
      </c>
      <c r="AG180">
        <f t="shared" ca="1" si="51"/>
        <v>0</v>
      </c>
      <c r="AI180" s="40"/>
    </row>
    <row r="181" spans="1:35">
      <c r="A181" s="41"/>
      <c r="B181" s="42"/>
      <c r="C181" s="30"/>
      <c r="D181" s="30">
        <f>'Country performance'!B40</f>
        <v>0</v>
      </c>
      <c r="E181" s="41" t="e" cm="1">
        <f t="array" aca="1" ref="E181" ca="1">E$141*INDEX(INDIRECT("country"&amp;"["&amp;E$140&amp; "]"),'Country performance'!$A82)</f>
        <v>#REF!</v>
      </c>
      <c r="F181" s="41" t="e" cm="1">
        <f t="array" aca="1" ref="F181" ca="1">F$141*INDEX(INDIRECT("country"&amp;"["&amp;F$140&amp; "]"),'Country performance'!$A82)</f>
        <v>#REF!</v>
      </c>
      <c r="G181" s="41" t="e" cm="1">
        <f t="array" aca="1" ref="G181" ca="1">G$141*INDEX(INDIRECT("country"&amp;"["&amp;G$140&amp; "]"),'Country performance'!$A82)</f>
        <v>#REF!</v>
      </c>
      <c r="H181" s="41" t="e" cm="1">
        <f t="array" aca="1" ref="H181" ca="1">H$141*INDEX(INDIRECT("country"&amp;"["&amp;H$140&amp; "]"),'Country performance'!$A82)</f>
        <v>#REF!</v>
      </c>
      <c r="I181" s="41" t="e" cm="1">
        <f t="array" aca="1" ref="I181" ca="1">I$141*INDEX(INDIRECT("country"&amp;"["&amp;I$140&amp; "]"),'Country performance'!$A82)</f>
        <v>#REF!</v>
      </c>
      <c r="J181" s="41" t="e" cm="1">
        <f t="array" aca="1" ref="J181" ca="1">J$141*INDEX(INDIRECT("country"&amp;"["&amp;J$140&amp; "]"),'Country performance'!$A82)</f>
        <v>#REF!</v>
      </c>
      <c r="K181" s="41" t="e" cm="1">
        <f t="array" aca="1" ref="K181" ca="1">K$141*INDEX(INDIRECT("country"&amp;"["&amp;K$140&amp; "]"),'Country performance'!$A82)</f>
        <v>#REF!</v>
      </c>
      <c r="L181" s="41" t="e" cm="1">
        <f t="array" aca="1" ref="L181" ca="1">L$141*INDEX(INDIRECT("country"&amp;"["&amp;L$140&amp; "]"),'Country performance'!$A82)</f>
        <v>#REF!</v>
      </c>
      <c r="M181" s="41" t="e" cm="1">
        <f t="array" aca="1" ref="M181" ca="1">M$141*INDEX(INDIRECT("country"&amp;"["&amp;M$140&amp; "]"),'Country performance'!$A82)</f>
        <v>#REF!</v>
      </c>
      <c r="N181" s="41" t="e" cm="1">
        <f t="array" aca="1" ref="N181" ca="1">N$141*INDEX(INDIRECT("country"&amp;"["&amp;N$140&amp; "]"),'Country performance'!$A82)</f>
        <v>#REF!</v>
      </c>
      <c r="O181" s="41" t="e" cm="1">
        <f t="array" aca="1" ref="O181" ca="1">O$141*INDEX(INDIRECT("country"&amp;"["&amp;O$140&amp; "]"),'Country performance'!$A82)</f>
        <v>#REF!</v>
      </c>
      <c r="P181" s="41" t="e" cm="1">
        <f t="array" aca="1" ref="P181" ca="1">P$141*INDEX(INDIRECT("country"&amp;"["&amp;P$140&amp; "]"),'Country performance'!$A82)</f>
        <v>#REF!</v>
      </c>
      <c r="Q181" s="41" t="e" cm="1">
        <f t="array" aca="1" ref="Q181" ca="1">Q$141*INDEX(INDIRECT("country"&amp;"["&amp;Q$140&amp; "]"),'Country performance'!$A82)</f>
        <v>#REF!</v>
      </c>
      <c r="R181" t="s">
        <v>662</v>
      </c>
      <c r="S181" s="36">
        <f t="shared" ca="1" si="49"/>
        <v>0</v>
      </c>
      <c r="T181" s="43">
        <f t="shared" ca="1" si="47"/>
        <v>0</v>
      </c>
      <c r="U181">
        <f t="shared" ca="1" si="51"/>
        <v>0</v>
      </c>
      <c r="V181">
        <f t="shared" ca="1" si="51"/>
        <v>0</v>
      </c>
      <c r="W181">
        <f t="shared" ca="1" si="51"/>
        <v>0</v>
      </c>
      <c r="X181">
        <f t="shared" ca="1" si="51"/>
        <v>0</v>
      </c>
      <c r="Y181">
        <f t="shared" ca="1" si="51"/>
        <v>0</v>
      </c>
      <c r="Z181">
        <f t="shared" ca="1" si="51"/>
        <v>0</v>
      </c>
      <c r="AA181">
        <f t="shared" ca="1" si="51"/>
        <v>0</v>
      </c>
      <c r="AB181">
        <f t="shared" ca="1" si="51"/>
        <v>0</v>
      </c>
      <c r="AC181">
        <f t="shared" ca="1" si="51"/>
        <v>0</v>
      </c>
      <c r="AD181">
        <f t="shared" ca="1" si="51"/>
        <v>0</v>
      </c>
      <c r="AE181">
        <f t="shared" ca="1" si="51"/>
        <v>0</v>
      </c>
      <c r="AF181">
        <f t="shared" ca="1" si="51"/>
        <v>0</v>
      </c>
      <c r="AG181">
        <f t="shared" ca="1" si="51"/>
        <v>0</v>
      </c>
      <c r="AI181" s="40"/>
    </row>
    <row r="182" spans="1:35">
      <c r="A182" s="41"/>
      <c r="B182" s="42"/>
      <c r="C182" s="30"/>
      <c r="D182" s="30">
        <f>'Country performance'!B41</f>
        <v>0</v>
      </c>
      <c r="E182" s="41" t="e" cm="1">
        <f t="array" aca="1" ref="E182" ca="1">E$141*INDEX(INDIRECT("country"&amp;"["&amp;E$140&amp; "]"),'Country performance'!$A83)</f>
        <v>#REF!</v>
      </c>
      <c r="F182" s="41" t="e" cm="1">
        <f t="array" aca="1" ref="F182" ca="1">F$141*INDEX(INDIRECT("country"&amp;"["&amp;F$140&amp; "]"),'Country performance'!$A83)</f>
        <v>#REF!</v>
      </c>
      <c r="G182" s="41" t="e" cm="1">
        <f t="array" aca="1" ref="G182" ca="1">G$141*INDEX(INDIRECT("country"&amp;"["&amp;G$140&amp; "]"),'Country performance'!$A83)</f>
        <v>#REF!</v>
      </c>
      <c r="H182" s="41" t="e" cm="1">
        <f t="array" aca="1" ref="H182" ca="1">H$141*INDEX(INDIRECT("country"&amp;"["&amp;H$140&amp; "]"),'Country performance'!$A83)</f>
        <v>#REF!</v>
      </c>
      <c r="I182" s="41" t="e" cm="1">
        <f t="array" aca="1" ref="I182" ca="1">I$141*INDEX(INDIRECT("country"&amp;"["&amp;I$140&amp; "]"),'Country performance'!$A83)</f>
        <v>#REF!</v>
      </c>
      <c r="J182" s="41" t="e" cm="1">
        <f t="array" aca="1" ref="J182" ca="1">J$141*INDEX(INDIRECT("country"&amp;"["&amp;J$140&amp; "]"),'Country performance'!$A83)</f>
        <v>#REF!</v>
      </c>
      <c r="K182" s="41" t="e" cm="1">
        <f t="array" aca="1" ref="K182" ca="1">K$141*INDEX(INDIRECT("country"&amp;"["&amp;K$140&amp; "]"),'Country performance'!$A83)</f>
        <v>#REF!</v>
      </c>
      <c r="L182" s="41" t="e" cm="1">
        <f t="array" aca="1" ref="L182" ca="1">L$141*INDEX(INDIRECT("country"&amp;"["&amp;L$140&amp; "]"),'Country performance'!$A83)</f>
        <v>#REF!</v>
      </c>
      <c r="M182" s="41" t="e" cm="1">
        <f t="array" aca="1" ref="M182" ca="1">M$141*INDEX(INDIRECT("country"&amp;"["&amp;M$140&amp; "]"),'Country performance'!$A83)</f>
        <v>#REF!</v>
      </c>
      <c r="N182" s="41" t="e" cm="1">
        <f t="array" aca="1" ref="N182" ca="1">N$141*INDEX(INDIRECT("country"&amp;"["&amp;N$140&amp; "]"),'Country performance'!$A83)</f>
        <v>#REF!</v>
      </c>
      <c r="O182" s="41" t="e" cm="1">
        <f t="array" aca="1" ref="O182" ca="1">O$141*INDEX(INDIRECT("country"&amp;"["&amp;O$140&amp; "]"),'Country performance'!$A83)</f>
        <v>#REF!</v>
      </c>
      <c r="P182" s="41" t="e" cm="1">
        <f t="array" aca="1" ref="P182" ca="1">P$141*INDEX(INDIRECT("country"&amp;"["&amp;P$140&amp; "]"),'Country performance'!$A83)</f>
        <v>#REF!</v>
      </c>
      <c r="Q182" s="41" t="e" cm="1">
        <f t="array" aca="1" ref="Q182" ca="1">Q$141*INDEX(INDIRECT("country"&amp;"["&amp;Q$140&amp; "]"),'Country performance'!$A83)</f>
        <v>#REF!</v>
      </c>
      <c r="R182" t="s">
        <v>662</v>
      </c>
      <c r="S182" s="36">
        <f t="shared" ca="1" si="49"/>
        <v>0</v>
      </c>
      <c r="T182" s="43">
        <f t="shared" ca="1" si="47"/>
        <v>0</v>
      </c>
      <c r="U182">
        <f t="shared" ca="1" si="51"/>
        <v>0</v>
      </c>
      <c r="V182">
        <f t="shared" ca="1" si="51"/>
        <v>0</v>
      </c>
      <c r="W182">
        <f t="shared" ca="1" si="51"/>
        <v>0</v>
      </c>
      <c r="X182">
        <f t="shared" ca="1" si="51"/>
        <v>0</v>
      </c>
      <c r="Y182">
        <f t="shared" ca="1" si="51"/>
        <v>0</v>
      </c>
      <c r="Z182">
        <f t="shared" ca="1" si="51"/>
        <v>0</v>
      </c>
      <c r="AA182">
        <f t="shared" ca="1" si="51"/>
        <v>0</v>
      </c>
      <c r="AB182">
        <f t="shared" ca="1" si="51"/>
        <v>0</v>
      </c>
      <c r="AC182">
        <f t="shared" ca="1" si="51"/>
        <v>0</v>
      </c>
      <c r="AD182">
        <f t="shared" ca="1" si="51"/>
        <v>0</v>
      </c>
      <c r="AE182">
        <f t="shared" ca="1" si="51"/>
        <v>0</v>
      </c>
      <c r="AF182">
        <f t="shared" ca="1" si="51"/>
        <v>0</v>
      </c>
      <c r="AG182">
        <f t="shared" ca="1" si="51"/>
        <v>0</v>
      </c>
      <c r="AI182" s="40"/>
    </row>
    <row r="183" spans="1:35" ht="15" thickBot="1">
      <c r="A183" s="44">
        <f>S142</f>
        <v>0</v>
      </c>
      <c r="D183" t="str">
        <f>R142</f>
        <v xml:space="preserve">Total subjected to export restrictions </v>
      </c>
      <c r="T183" s="43"/>
      <c r="AI183" s="45"/>
    </row>
    <row r="184" spans="1:35" ht="15" thickBot="1">
      <c r="AI184" s="45"/>
    </row>
    <row r="185" spans="1:35" ht="15" thickBot="1">
      <c r="A185" s="103" t="s">
        <v>656</v>
      </c>
      <c r="B185" s="30" t="s">
        <v>657</v>
      </c>
      <c r="C185" s="30" t="str">
        <f>T185</f>
        <v>% of market represented</v>
      </c>
      <c r="D185" s="30" t="s">
        <v>667</v>
      </c>
      <c r="E185" s="31"/>
      <c r="F185" s="31"/>
      <c r="G185" s="31"/>
      <c r="H185" s="31"/>
      <c r="I185" s="31"/>
      <c r="J185" s="31"/>
      <c r="K185" s="31"/>
      <c r="L185" s="31"/>
      <c r="M185" s="31"/>
      <c r="N185" s="31"/>
      <c r="O185" s="31"/>
      <c r="P185" s="31"/>
      <c r="Q185" s="31"/>
      <c r="T185" s="32" t="s">
        <v>659</v>
      </c>
      <c r="U185">
        <f t="shared" ref="U185:AE185" si="52">E185</f>
        <v>0</v>
      </c>
      <c r="V185">
        <f t="shared" si="52"/>
        <v>0</v>
      </c>
      <c r="W185">
        <f t="shared" si="52"/>
        <v>0</v>
      </c>
      <c r="X185">
        <f t="shared" si="52"/>
        <v>0</v>
      </c>
      <c r="Y185">
        <f t="shared" si="52"/>
        <v>0</v>
      </c>
      <c r="Z185">
        <f t="shared" si="52"/>
        <v>0</v>
      </c>
      <c r="AA185">
        <f t="shared" si="52"/>
        <v>0</v>
      </c>
      <c r="AB185">
        <f t="shared" si="52"/>
        <v>0</v>
      </c>
      <c r="AC185">
        <f t="shared" si="52"/>
        <v>0</v>
      </c>
      <c r="AD185">
        <f t="shared" si="52"/>
        <v>0</v>
      </c>
      <c r="AE185">
        <f t="shared" si="52"/>
        <v>0</v>
      </c>
      <c r="AF185">
        <f>P185</f>
        <v>0</v>
      </c>
      <c r="AG185">
        <f>Q185</f>
        <v>0</v>
      </c>
      <c r="AI185" s="33"/>
    </row>
    <row r="186" spans="1:35">
      <c r="A186" s="103"/>
      <c r="B186" s="30">
        <f>S186</f>
        <v>0</v>
      </c>
      <c r="C186" s="30">
        <f t="shared" ref="C186:C191" si="53">T186</f>
        <v>0</v>
      </c>
      <c r="D186" s="30" t="s">
        <v>660</v>
      </c>
      <c r="E186" s="34"/>
      <c r="F186" s="34"/>
      <c r="G186" s="34"/>
      <c r="H186" s="34"/>
      <c r="I186" s="34"/>
      <c r="J186" s="34"/>
      <c r="K186" s="34"/>
      <c r="L186" s="35"/>
      <c r="M186" s="35"/>
      <c r="N186" s="35"/>
      <c r="O186" s="35"/>
      <c r="P186" s="35"/>
      <c r="Q186" s="35"/>
      <c r="R186" t="s">
        <v>661</v>
      </c>
      <c r="S186" s="36">
        <f>SUM(U186:AG186)</f>
        <v>0</v>
      </c>
      <c r="T186" s="37">
        <f>SUM($E186:Q186)</f>
        <v>0</v>
      </c>
      <c r="U186">
        <f t="shared" ref="U186:AE186" si="54">(100*E186)^2</f>
        <v>0</v>
      </c>
      <c r="V186">
        <f t="shared" si="54"/>
        <v>0</v>
      </c>
      <c r="W186">
        <f t="shared" si="54"/>
        <v>0</v>
      </c>
      <c r="X186">
        <f t="shared" si="54"/>
        <v>0</v>
      </c>
      <c r="Y186">
        <f t="shared" si="54"/>
        <v>0</v>
      </c>
      <c r="Z186">
        <f t="shared" si="54"/>
        <v>0</v>
      </c>
      <c r="AA186">
        <f t="shared" si="54"/>
        <v>0</v>
      </c>
      <c r="AB186">
        <f t="shared" si="54"/>
        <v>0</v>
      </c>
      <c r="AC186">
        <f t="shared" si="54"/>
        <v>0</v>
      </c>
      <c r="AD186">
        <f t="shared" si="54"/>
        <v>0</v>
      </c>
      <c r="AE186">
        <f t="shared" si="54"/>
        <v>0</v>
      </c>
      <c r="AF186">
        <f>(100*P186)^2</f>
        <v>0</v>
      </c>
      <c r="AG186">
        <f>(100*Q186)^2</f>
        <v>0</v>
      </c>
      <c r="AI186" s="33"/>
    </row>
    <row r="187" spans="1:35">
      <c r="A187" s="30"/>
      <c r="B187" s="30"/>
      <c r="C187" s="30">
        <f>T187</f>
        <v>0</v>
      </c>
      <c r="D187" s="30" t="s">
        <v>127</v>
      </c>
      <c r="E187" s="38"/>
      <c r="F187" s="38"/>
      <c r="G187" s="38"/>
      <c r="H187" s="38"/>
      <c r="I187" s="38"/>
      <c r="J187" s="38"/>
      <c r="K187" s="38"/>
      <c r="L187" s="39"/>
      <c r="M187" s="39"/>
      <c r="N187" s="39"/>
      <c r="O187" s="39"/>
      <c r="P187" s="39"/>
      <c r="Q187" s="39"/>
      <c r="R187" s="31" t="s">
        <v>647</v>
      </c>
      <c r="S187" s="36">
        <f t="shared" ref="S187:S227" si="55">SUM(U187:AG187)</f>
        <v>0</v>
      </c>
      <c r="U187">
        <f>IF(E187&lt;&gt;"Yes",0,E$186)</f>
        <v>0</v>
      </c>
      <c r="V187">
        <f t="shared" ref="V187:AG187" si="56">IF(F187&lt;&gt;"Yes",0,F$186)</f>
        <v>0</v>
      </c>
      <c r="W187">
        <f t="shared" si="56"/>
        <v>0</v>
      </c>
      <c r="X187">
        <f t="shared" si="56"/>
        <v>0</v>
      </c>
      <c r="Y187">
        <f t="shared" si="56"/>
        <v>0</v>
      </c>
      <c r="Z187">
        <f t="shared" si="56"/>
        <v>0</v>
      </c>
      <c r="AA187">
        <f t="shared" si="56"/>
        <v>0</v>
      </c>
      <c r="AB187">
        <f t="shared" si="56"/>
        <v>0</v>
      </c>
      <c r="AC187">
        <f t="shared" si="56"/>
        <v>0</v>
      </c>
      <c r="AD187">
        <f t="shared" si="56"/>
        <v>0</v>
      </c>
      <c r="AE187">
        <f t="shared" si="56"/>
        <v>0</v>
      </c>
      <c r="AF187">
        <f t="shared" si="56"/>
        <v>0</v>
      </c>
      <c r="AG187">
        <f t="shared" si="56"/>
        <v>0</v>
      </c>
      <c r="AI187" s="40"/>
    </row>
    <row r="188" spans="1:35">
      <c r="A188" s="41">
        <f t="shared" ref="A188:A201" ca="1" si="57">_xlfn.AGGREGATE(9,6,E188:Q188)</f>
        <v>0</v>
      </c>
      <c r="B188" s="42"/>
      <c r="C188" s="30">
        <f t="shared" ca="1" si="53"/>
        <v>0</v>
      </c>
      <c r="D188" s="30" t="str">
        <f>'Country performance'!B2</f>
        <v>WGI - Political stability &amp; absence of Violence/terrorism (2020)</v>
      </c>
      <c r="E188" s="41" t="e" cm="1">
        <f t="array" aca="1" ref="E188" ca="1">E$186*INDEX(INDIRECT("country"&amp;"["&amp;E$185&amp; "]"),'Country performance'!$A44)</f>
        <v>#REF!</v>
      </c>
      <c r="F188" s="41" t="e" cm="1">
        <f t="array" aca="1" ref="F188" ca="1">F$186*INDEX(INDIRECT("country"&amp;"["&amp;F$185&amp; "]"),'Country performance'!$A44)</f>
        <v>#REF!</v>
      </c>
      <c r="G188" s="41" t="e" cm="1">
        <f t="array" aca="1" ref="G188" ca="1">G$186*INDEX(INDIRECT("country"&amp;"["&amp;G$185&amp; "]"),'Country performance'!$A44)</f>
        <v>#REF!</v>
      </c>
      <c r="H188" s="41" t="e" cm="1">
        <f t="array" aca="1" ref="H188" ca="1">H$186*INDEX(INDIRECT("country"&amp;"["&amp;H$185&amp; "]"),'Country performance'!$A44)</f>
        <v>#REF!</v>
      </c>
      <c r="I188" s="41" t="e" cm="1">
        <f t="array" aca="1" ref="I188" ca="1">I$186*INDEX(INDIRECT("country"&amp;"["&amp;I$185&amp; "]"),'Country performance'!$A44)</f>
        <v>#REF!</v>
      </c>
      <c r="J188" s="41" t="e" cm="1">
        <f t="array" aca="1" ref="J188" ca="1">J$186*INDEX(INDIRECT("country"&amp;"["&amp;J$185&amp; "]"),'Country performance'!$A44)</f>
        <v>#REF!</v>
      </c>
      <c r="K188" s="41" t="e" cm="1">
        <f t="array" aca="1" ref="K188" ca="1">K$186*INDEX(INDIRECT("country"&amp;"["&amp;K$185&amp; "]"),'Country performance'!$A44)</f>
        <v>#REF!</v>
      </c>
      <c r="L188" s="41" t="e" cm="1">
        <f t="array" aca="1" ref="L188" ca="1">L$186*INDEX(INDIRECT("country"&amp;"["&amp;L$185&amp; "]"),'Country performance'!$A44)</f>
        <v>#REF!</v>
      </c>
      <c r="M188" s="41" t="e" cm="1">
        <f t="array" aca="1" ref="M188" ca="1">M$186*INDEX(INDIRECT("country"&amp;"["&amp;M$185&amp; "]"),'Country performance'!$A44)</f>
        <v>#REF!</v>
      </c>
      <c r="N188" s="41" t="e" cm="1">
        <f t="array" aca="1" ref="N188" ca="1">N$186*INDEX(INDIRECT("country"&amp;"["&amp;N$185&amp; "]"),'Country performance'!$A44)</f>
        <v>#REF!</v>
      </c>
      <c r="O188" s="41" t="e" cm="1">
        <f t="array" aca="1" ref="O188" ca="1">O$186*INDEX(INDIRECT("country"&amp;"["&amp;O$185&amp; "]"),'Country performance'!$A44)</f>
        <v>#REF!</v>
      </c>
      <c r="P188" s="41" t="e" cm="1">
        <f t="array" aca="1" ref="P188" ca="1">P$186*INDEX(INDIRECT("country"&amp;"["&amp;P$185&amp; "]"),'Country performance'!$A44)</f>
        <v>#REF!</v>
      </c>
      <c r="Q188" s="41" t="e" cm="1">
        <f t="array" aca="1" ref="Q188" ca="1">Q$186*INDEX(INDIRECT("country"&amp;"["&amp;Q$185&amp; "]"),'Country performance'!$A44)</f>
        <v>#REF!</v>
      </c>
      <c r="R188" t="s">
        <v>662</v>
      </c>
      <c r="S188" s="36">
        <f t="shared" ca="1" si="55"/>
        <v>0</v>
      </c>
      <c r="T188" s="43">
        <f ca="1">T$186-S188</f>
        <v>0</v>
      </c>
      <c r="U188">
        <f ca="1">IFERROR((E188/E188-1),E$186)</f>
        <v>0</v>
      </c>
      <c r="V188">
        <f t="shared" ref="V188:AG203" ca="1" si="58">IFERROR((F188/F188-1),F$186)</f>
        <v>0</v>
      </c>
      <c r="W188">
        <f t="shared" ca="1" si="58"/>
        <v>0</v>
      </c>
      <c r="X188">
        <f t="shared" ca="1" si="58"/>
        <v>0</v>
      </c>
      <c r="Y188">
        <f t="shared" ca="1" si="58"/>
        <v>0</v>
      </c>
      <c r="Z188">
        <f t="shared" ca="1" si="58"/>
        <v>0</v>
      </c>
      <c r="AA188">
        <f t="shared" ca="1" si="58"/>
        <v>0</v>
      </c>
      <c r="AB188">
        <f t="shared" ca="1" si="58"/>
        <v>0</v>
      </c>
      <c r="AC188">
        <f t="shared" ca="1" si="58"/>
        <v>0</v>
      </c>
      <c r="AD188">
        <f t="shared" ca="1" si="58"/>
        <v>0</v>
      </c>
      <c r="AE188">
        <f t="shared" ca="1" si="58"/>
        <v>0</v>
      </c>
      <c r="AF188">
        <f t="shared" ca="1" si="58"/>
        <v>0</v>
      </c>
      <c r="AG188">
        <f t="shared" ca="1" si="58"/>
        <v>0</v>
      </c>
      <c r="AI188" s="40"/>
    </row>
    <row r="189" spans="1:35">
      <c r="A189" s="41">
        <f t="shared" ca="1" si="57"/>
        <v>0</v>
      </c>
      <c r="B189" s="42"/>
      <c r="C189" s="30">
        <f t="shared" ca="1" si="53"/>
        <v>0</v>
      </c>
      <c r="D189" s="30" t="str">
        <f>'Country performance'!B3</f>
        <v>WGI - Government effectiveness (2020)</v>
      </c>
      <c r="E189" s="41" t="e" cm="1">
        <f t="array" aca="1" ref="E189" ca="1">E$186*INDEX(INDIRECT("country"&amp;"["&amp;E$185&amp; "]"),'Country performance'!$A45)</f>
        <v>#REF!</v>
      </c>
      <c r="F189" s="41" t="e" cm="1">
        <f t="array" aca="1" ref="F189" ca="1">F$186*INDEX(INDIRECT("country"&amp;"["&amp;F$185&amp; "]"),'Country performance'!$A45)</f>
        <v>#REF!</v>
      </c>
      <c r="G189" s="41" t="e" cm="1">
        <f t="array" aca="1" ref="G189" ca="1">G$186*INDEX(INDIRECT("country"&amp;"["&amp;G$185&amp; "]"),'Country performance'!$A45)</f>
        <v>#REF!</v>
      </c>
      <c r="H189" s="41" t="e" cm="1">
        <f t="array" aca="1" ref="H189" ca="1">H$186*INDEX(INDIRECT("country"&amp;"["&amp;H$185&amp; "]"),'Country performance'!$A45)</f>
        <v>#REF!</v>
      </c>
      <c r="I189" s="41" t="e" cm="1">
        <f t="array" aca="1" ref="I189" ca="1">I$186*INDEX(INDIRECT("country"&amp;"["&amp;I$185&amp; "]"),'Country performance'!$A45)</f>
        <v>#REF!</v>
      </c>
      <c r="J189" s="41" t="e" cm="1">
        <f t="array" aca="1" ref="J189" ca="1">J$186*INDEX(INDIRECT("country"&amp;"["&amp;J$185&amp; "]"),'Country performance'!$A45)</f>
        <v>#REF!</v>
      </c>
      <c r="K189" s="41" t="e" cm="1">
        <f t="array" aca="1" ref="K189" ca="1">K$186*INDEX(INDIRECT("country"&amp;"["&amp;K$185&amp; "]"),'Country performance'!$A45)</f>
        <v>#REF!</v>
      </c>
      <c r="L189" s="41" t="e" cm="1">
        <f t="array" aca="1" ref="L189" ca="1">L$186*INDEX(INDIRECT("country"&amp;"["&amp;L$185&amp; "]"),'Country performance'!$A45)</f>
        <v>#REF!</v>
      </c>
      <c r="M189" s="41" t="e" cm="1">
        <f t="array" aca="1" ref="M189" ca="1">M$186*INDEX(INDIRECT("country"&amp;"["&amp;M$185&amp; "]"),'Country performance'!$A45)</f>
        <v>#REF!</v>
      </c>
      <c r="N189" s="41" t="e" cm="1">
        <f t="array" aca="1" ref="N189" ca="1">N$186*INDEX(INDIRECT("country"&amp;"["&amp;N$185&amp; "]"),'Country performance'!$A45)</f>
        <v>#REF!</v>
      </c>
      <c r="O189" s="41" t="e" cm="1">
        <f t="array" aca="1" ref="O189" ca="1">O$186*INDEX(INDIRECT("country"&amp;"["&amp;O$185&amp; "]"),'Country performance'!$A45)</f>
        <v>#REF!</v>
      </c>
      <c r="P189" s="41" t="e" cm="1">
        <f t="array" aca="1" ref="P189" ca="1">P$186*INDEX(INDIRECT("country"&amp;"["&amp;P$185&amp; "]"),'Country performance'!$A45)</f>
        <v>#REF!</v>
      </c>
      <c r="Q189" s="41" t="e" cm="1">
        <f t="array" aca="1" ref="Q189" ca="1">Q$186*INDEX(INDIRECT("country"&amp;"["&amp;Q$185&amp; "]"),'Country performance'!$A45)</f>
        <v>#REF!</v>
      </c>
      <c r="R189" t="s">
        <v>662</v>
      </c>
      <c r="S189" s="36">
        <f t="shared" ca="1" si="55"/>
        <v>0</v>
      </c>
      <c r="T189" s="43">
        <f t="shared" ref="T189:T227" ca="1" si="59">T$186-S189</f>
        <v>0</v>
      </c>
      <c r="U189">
        <f t="shared" ref="U189:U203" ca="1" si="60">IFERROR((E189/E189-1),E$186)</f>
        <v>0</v>
      </c>
      <c r="V189">
        <f t="shared" ca="1" si="58"/>
        <v>0</v>
      </c>
      <c r="W189">
        <f t="shared" ca="1" si="58"/>
        <v>0</v>
      </c>
      <c r="X189">
        <f t="shared" ca="1" si="58"/>
        <v>0</v>
      </c>
      <c r="Y189">
        <f t="shared" ca="1" si="58"/>
        <v>0</v>
      </c>
      <c r="Z189">
        <f t="shared" ca="1" si="58"/>
        <v>0</v>
      </c>
      <c r="AA189">
        <f t="shared" ca="1" si="58"/>
        <v>0</v>
      </c>
      <c r="AB189">
        <f t="shared" ca="1" si="58"/>
        <v>0</v>
      </c>
      <c r="AC189">
        <f t="shared" ca="1" si="58"/>
        <v>0</v>
      </c>
      <c r="AD189">
        <f t="shared" ca="1" si="58"/>
        <v>0</v>
      </c>
      <c r="AE189">
        <f t="shared" ca="1" si="58"/>
        <v>0</v>
      </c>
      <c r="AF189">
        <f t="shared" ca="1" si="58"/>
        <v>0</v>
      </c>
      <c r="AG189">
        <f t="shared" ca="1" si="58"/>
        <v>0</v>
      </c>
      <c r="AI189" s="40"/>
    </row>
    <row r="190" spans="1:35">
      <c r="A190" s="41">
        <f t="shared" ca="1" si="57"/>
        <v>0</v>
      </c>
      <c r="B190" s="42"/>
      <c r="C190" s="30">
        <f t="shared" ca="1" si="53"/>
        <v>0</v>
      </c>
      <c r="D190" s="30" t="str">
        <f>'Country performance'!B4</f>
        <v>WGI - Regulatory Quality (2020)</v>
      </c>
      <c r="E190" s="41" t="e" cm="1">
        <f t="array" aca="1" ref="E190" ca="1">E$186*INDEX(INDIRECT("country"&amp;"["&amp;E$185&amp; "]"),'Country performance'!$A46)</f>
        <v>#REF!</v>
      </c>
      <c r="F190" s="41" t="e" cm="1">
        <f t="array" aca="1" ref="F190" ca="1">F$186*INDEX(INDIRECT("country"&amp;"["&amp;F$185&amp; "]"),'Country performance'!$A46)</f>
        <v>#REF!</v>
      </c>
      <c r="G190" s="41" t="e" cm="1">
        <f t="array" aca="1" ref="G190" ca="1">G$186*INDEX(INDIRECT("country"&amp;"["&amp;G$185&amp; "]"),'Country performance'!$A46)</f>
        <v>#REF!</v>
      </c>
      <c r="H190" s="41" t="e" cm="1">
        <f t="array" aca="1" ref="H190" ca="1">H$186*INDEX(INDIRECT("country"&amp;"["&amp;H$185&amp; "]"),'Country performance'!$A46)</f>
        <v>#REF!</v>
      </c>
      <c r="I190" s="41" t="e" cm="1">
        <f t="array" aca="1" ref="I190" ca="1">I$186*INDEX(INDIRECT("country"&amp;"["&amp;I$185&amp; "]"),'Country performance'!$A46)</f>
        <v>#REF!</v>
      </c>
      <c r="J190" s="41" t="e" cm="1">
        <f t="array" aca="1" ref="J190" ca="1">J$186*INDEX(INDIRECT("country"&amp;"["&amp;J$185&amp; "]"),'Country performance'!$A46)</f>
        <v>#REF!</v>
      </c>
      <c r="K190" s="41" t="e" cm="1">
        <f t="array" aca="1" ref="K190" ca="1">K$186*INDEX(INDIRECT("country"&amp;"["&amp;K$185&amp; "]"),'Country performance'!$A46)</f>
        <v>#REF!</v>
      </c>
      <c r="L190" s="41" t="e" cm="1">
        <f t="array" aca="1" ref="L190" ca="1">L$186*INDEX(INDIRECT("country"&amp;"["&amp;L$185&amp; "]"),'Country performance'!$A46)</f>
        <v>#REF!</v>
      </c>
      <c r="M190" s="41" t="e" cm="1">
        <f t="array" aca="1" ref="M190" ca="1">M$186*INDEX(INDIRECT("country"&amp;"["&amp;M$185&amp; "]"),'Country performance'!$A46)</f>
        <v>#REF!</v>
      </c>
      <c r="N190" s="41" t="e" cm="1">
        <f t="array" aca="1" ref="N190" ca="1">N$186*INDEX(INDIRECT("country"&amp;"["&amp;N$185&amp; "]"),'Country performance'!$A46)</f>
        <v>#REF!</v>
      </c>
      <c r="O190" s="41" t="e" cm="1">
        <f t="array" aca="1" ref="O190" ca="1">O$186*INDEX(INDIRECT("country"&amp;"["&amp;O$185&amp; "]"),'Country performance'!$A46)</f>
        <v>#REF!</v>
      </c>
      <c r="P190" s="41" t="e" cm="1">
        <f t="array" aca="1" ref="P190" ca="1">P$186*INDEX(INDIRECT("country"&amp;"["&amp;P$185&amp; "]"),'Country performance'!$A46)</f>
        <v>#REF!</v>
      </c>
      <c r="Q190" s="41" t="e" cm="1">
        <f t="array" aca="1" ref="Q190" ca="1">Q$186*INDEX(INDIRECT("country"&amp;"["&amp;Q$185&amp; "]"),'Country performance'!$A46)</f>
        <v>#REF!</v>
      </c>
      <c r="R190" t="s">
        <v>662</v>
      </c>
      <c r="S190" s="36">
        <f t="shared" ca="1" si="55"/>
        <v>0</v>
      </c>
      <c r="T190" s="43">
        <f t="shared" ca="1" si="59"/>
        <v>0</v>
      </c>
      <c r="U190">
        <f t="shared" ca="1" si="60"/>
        <v>0</v>
      </c>
      <c r="V190">
        <f t="shared" ca="1" si="58"/>
        <v>0</v>
      </c>
      <c r="W190">
        <f t="shared" ca="1" si="58"/>
        <v>0</v>
      </c>
      <c r="X190">
        <f t="shared" ca="1" si="58"/>
        <v>0</v>
      </c>
      <c r="Y190">
        <f t="shared" ca="1" si="58"/>
        <v>0</v>
      </c>
      <c r="Z190">
        <f t="shared" ca="1" si="58"/>
        <v>0</v>
      </c>
      <c r="AA190">
        <f t="shared" ca="1" si="58"/>
        <v>0</v>
      </c>
      <c r="AB190">
        <f t="shared" ca="1" si="58"/>
        <v>0</v>
      </c>
      <c r="AC190">
        <f t="shared" ca="1" si="58"/>
        <v>0</v>
      </c>
      <c r="AD190">
        <f t="shared" ca="1" si="58"/>
        <v>0</v>
      </c>
      <c r="AE190">
        <f t="shared" ca="1" si="58"/>
        <v>0</v>
      </c>
      <c r="AF190">
        <f t="shared" ca="1" si="58"/>
        <v>0</v>
      </c>
      <c r="AG190">
        <f t="shared" ca="1" si="58"/>
        <v>0</v>
      </c>
      <c r="AI190" s="40"/>
    </row>
    <row r="191" spans="1:35">
      <c r="A191" s="41">
        <f t="shared" ca="1" si="57"/>
        <v>0</v>
      </c>
      <c r="B191" s="42"/>
      <c r="C191" s="30">
        <f t="shared" ca="1" si="53"/>
        <v>0</v>
      </c>
      <c r="D191" s="30" t="str">
        <f>'Country performance'!B5</f>
        <v>WGI - Rule of law (2020)</v>
      </c>
      <c r="E191" s="41" t="e" cm="1">
        <f t="array" aca="1" ref="E191" ca="1">E$186*INDEX(INDIRECT("country"&amp;"["&amp;E$185&amp; "]"),'Country performance'!$A47)</f>
        <v>#REF!</v>
      </c>
      <c r="F191" s="41" t="e" cm="1">
        <f t="array" aca="1" ref="F191" ca="1">F$186*INDEX(INDIRECT("country"&amp;"["&amp;F$185&amp; "]"),'Country performance'!$A47)</f>
        <v>#REF!</v>
      </c>
      <c r="G191" s="41" t="e" cm="1">
        <f t="array" aca="1" ref="G191" ca="1">G$186*INDEX(INDIRECT("country"&amp;"["&amp;G$185&amp; "]"),'Country performance'!$A47)</f>
        <v>#REF!</v>
      </c>
      <c r="H191" s="41" t="e" cm="1">
        <f t="array" aca="1" ref="H191" ca="1">H$186*INDEX(INDIRECT("country"&amp;"["&amp;H$185&amp; "]"),'Country performance'!$A47)</f>
        <v>#REF!</v>
      </c>
      <c r="I191" s="41" t="e" cm="1">
        <f t="array" aca="1" ref="I191" ca="1">I$186*INDEX(INDIRECT("country"&amp;"["&amp;I$185&amp; "]"),'Country performance'!$A47)</f>
        <v>#REF!</v>
      </c>
      <c r="J191" s="41" t="e" cm="1">
        <f t="array" aca="1" ref="J191" ca="1">J$186*INDEX(INDIRECT("country"&amp;"["&amp;J$185&amp; "]"),'Country performance'!$A47)</f>
        <v>#REF!</v>
      </c>
      <c r="K191" s="41" t="e" cm="1">
        <f t="array" aca="1" ref="K191" ca="1">K$186*INDEX(INDIRECT("country"&amp;"["&amp;K$185&amp; "]"),'Country performance'!$A47)</f>
        <v>#REF!</v>
      </c>
      <c r="L191" s="41" t="e" cm="1">
        <f t="array" aca="1" ref="L191" ca="1">L$186*INDEX(INDIRECT("country"&amp;"["&amp;L$185&amp; "]"),'Country performance'!$A47)</f>
        <v>#REF!</v>
      </c>
      <c r="M191" s="41" t="e" cm="1">
        <f t="array" aca="1" ref="M191" ca="1">M$186*INDEX(INDIRECT("country"&amp;"["&amp;M$185&amp; "]"),'Country performance'!$A47)</f>
        <v>#REF!</v>
      </c>
      <c r="N191" s="41" t="e" cm="1">
        <f t="array" aca="1" ref="N191" ca="1">N$186*INDEX(INDIRECT("country"&amp;"["&amp;N$185&amp; "]"),'Country performance'!$A47)</f>
        <v>#REF!</v>
      </c>
      <c r="O191" s="41" t="e" cm="1">
        <f t="array" aca="1" ref="O191" ca="1">O$186*INDEX(INDIRECT("country"&amp;"["&amp;O$185&amp; "]"),'Country performance'!$A47)</f>
        <v>#REF!</v>
      </c>
      <c r="P191" s="41" t="e" cm="1">
        <f t="array" aca="1" ref="P191" ca="1">P$186*INDEX(INDIRECT("country"&amp;"["&amp;P$185&amp; "]"),'Country performance'!$A47)</f>
        <v>#REF!</v>
      </c>
      <c r="Q191" s="41" t="e" cm="1">
        <f t="array" aca="1" ref="Q191" ca="1">Q$186*INDEX(INDIRECT("country"&amp;"["&amp;Q$185&amp; "]"),'Country performance'!$A47)</f>
        <v>#REF!</v>
      </c>
      <c r="R191" t="s">
        <v>662</v>
      </c>
      <c r="S191" s="36">
        <f t="shared" ca="1" si="55"/>
        <v>0</v>
      </c>
      <c r="T191" s="43">
        <f t="shared" ca="1" si="59"/>
        <v>0</v>
      </c>
      <c r="U191">
        <f t="shared" ca="1" si="60"/>
        <v>0</v>
      </c>
      <c r="V191">
        <f t="shared" ca="1" si="58"/>
        <v>0</v>
      </c>
      <c r="W191">
        <f t="shared" ca="1" si="58"/>
        <v>0</v>
      </c>
      <c r="X191">
        <f t="shared" ca="1" si="58"/>
        <v>0</v>
      </c>
      <c r="Y191">
        <f t="shared" ca="1" si="58"/>
        <v>0</v>
      </c>
      <c r="Z191">
        <f t="shared" ca="1" si="58"/>
        <v>0</v>
      </c>
      <c r="AA191">
        <f t="shared" ca="1" si="58"/>
        <v>0</v>
      </c>
      <c r="AB191">
        <f t="shared" ca="1" si="58"/>
        <v>0</v>
      </c>
      <c r="AC191">
        <f t="shared" ca="1" si="58"/>
        <v>0</v>
      </c>
      <c r="AD191">
        <f t="shared" ca="1" si="58"/>
        <v>0</v>
      </c>
      <c r="AE191">
        <f t="shared" ca="1" si="58"/>
        <v>0</v>
      </c>
      <c r="AF191">
        <f t="shared" ca="1" si="58"/>
        <v>0</v>
      </c>
      <c r="AG191">
        <f t="shared" ca="1" si="58"/>
        <v>0</v>
      </c>
      <c r="AI191" s="40"/>
    </row>
    <row r="192" spans="1:35">
      <c r="A192" s="41">
        <f t="shared" ca="1" si="57"/>
        <v>0</v>
      </c>
      <c r="B192" s="42"/>
      <c r="C192" s="94">
        <f ca="1">T192</f>
        <v>0</v>
      </c>
      <c r="D192" s="30" t="str">
        <f>'Country performance'!B6</f>
        <v>WGI - Control of corruption (2020)</v>
      </c>
      <c r="E192" s="41" t="e" cm="1">
        <f t="array" aca="1" ref="E192" ca="1">E$186*INDEX(INDIRECT("country"&amp;"["&amp;E$185&amp; "]"),'Country performance'!$A48)</f>
        <v>#REF!</v>
      </c>
      <c r="F192" s="41" t="e" cm="1">
        <f t="array" aca="1" ref="F192" ca="1">F$186*INDEX(INDIRECT("country"&amp;"["&amp;F$185&amp; "]"),'Country performance'!$A48)</f>
        <v>#REF!</v>
      </c>
      <c r="G192" s="41" t="e" cm="1">
        <f t="array" aca="1" ref="G192" ca="1">G$186*INDEX(INDIRECT("country"&amp;"["&amp;G$185&amp; "]"),'Country performance'!$A48)</f>
        <v>#REF!</v>
      </c>
      <c r="H192" s="41" t="e" cm="1">
        <f t="array" aca="1" ref="H192" ca="1">H$186*INDEX(INDIRECT("country"&amp;"["&amp;H$185&amp; "]"),'Country performance'!$A48)</f>
        <v>#REF!</v>
      </c>
      <c r="I192" s="41" t="e" cm="1">
        <f t="array" aca="1" ref="I192" ca="1">I$186*INDEX(INDIRECT("country"&amp;"["&amp;I$185&amp; "]"),'Country performance'!$A48)</f>
        <v>#REF!</v>
      </c>
      <c r="J192" s="41" t="e" cm="1">
        <f t="array" aca="1" ref="J192" ca="1">J$186*INDEX(INDIRECT("country"&amp;"["&amp;J$185&amp; "]"),'Country performance'!$A48)</f>
        <v>#REF!</v>
      </c>
      <c r="K192" s="41" t="e" cm="1">
        <f t="array" aca="1" ref="K192" ca="1">K$186*INDEX(INDIRECT("country"&amp;"["&amp;K$185&amp; "]"),'Country performance'!$A48)</f>
        <v>#REF!</v>
      </c>
      <c r="L192" s="41" t="e" cm="1">
        <f t="array" aca="1" ref="L192" ca="1">L$186*INDEX(INDIRECT("country"&amp;"["&amp;L$185&amp; "]"),'Country performance'!$A48)</f>
        <v>#REF!</v>
      </c>
      <c r="M192" s="41" t="e" cm="1">
        <f t="array" aca="1" ref="M192" ca="1">M$186*INDEX(INDIRECT("country"&amp;"["&amp;M$185&amp; "]"),'Country performance'!$A48)</f>
        <v>#REF!</v>
      </c>
      <c r="N192" s="41" t="e" cm="1">
        <f t="array" aca="1" ref="N192" ca="1">N$186*INDEX(INDIRECT("country"&amp;"["&amp;N$185&amp; "]"),'Country performance'!$A48)</f>
        <v>#REF!</v>
      </c>
      <c r="O192" s="41" t="e" cm="1">
        <f t="array" aca="1" ref="O192" ca="1">O$186*INDEX(INDIRECT("country"&amp;"["&amp;O$185&amp; "]"),'Country performance'!$A48)</f>
        <v>#REF!</v>
      </c>
      <c r="P192" s="41" t="e" cm="1">
        <f t="array" aca="1" ref="P192" ca="1">P$186*INDEX(INDIRECT("country"&amp;"["&amp;P$185&amp; "]"),'Country performance'!$A48)</f>
        <v>#REF!</v>
      </c>
      <c r="Q192" s="41" t="e" cm="1">
        <f t="array" aca="1" ref="Q192" ca="1">Q$186*INDEX(INDIRECT("country"&amp;"["&amp;Q$185&amp; "]"),'Country performance'!$A48)</f>
        <v>#REF!</v>
      </c>
      <c r="R192" t="s">
        <v>662</v>
      </c>
      <c r="S192" s="36">
        <f t="shared" ca="1" si="55"/>
        <v>0</v>
      </c>
      <c r="T192" s="43">
        <f t="shared" ca="1" si="59"/>
        <v>0</v>
      </c>
      <c r="U192">
        <f t="shared" ca="1" si="60"/>
        <v>0</v>
      </c>
      <c r="V192">
        <f t="shared" ca="1" si="58"/>
        <v>0</v>
      </c>
      <c r="W192">
        <f t="shared" ca="1" si="58"/>
        <v>0</v>
      </c>
      <c r="X192">
        <f t="shared" ca="1" si="58"/>
        <v>0</v>
      </c>
      <c r="Y192">
        <f t="shared" ca="1" si="58"/>
        <v>0</v>
      </c>
      <c r="Z192">
        <f t="shared" ca="1" si="58"/>
        <v>0</v>
      </c>
      <c r="AA192">
        <f t="shared" ca="1" si="58"/>
        <v>0</v>
      </c>
      <c r="AB192">
        <f t="shared" ca="1" si="58"/>
        <v>0</v>
      </c>
      <c r="AC192">
        <f t="shared" ca="1" si="58"/>
        <v>0</v>
      </c>
      <c r="AD192">
        <f t="shared" ca="1" si="58"/>
        <v>0</v>
      </c>
      <c r="AE192">
        <f t="shared" ca="1" si="58"/>
        <v>0</v>
      </c>
      <c r="AF192">
        <f t="shared" ca="1" si="58"/>
        <v>0</v>
      </c>
      <c r="AG192">
        <f t="shared" ca="1" si="58"/>
        <v>0</v>
      </c>
      <c r="AI192" s="40"/>
    </row>
    <row r="193" spans="1:35">
      <c r="A193" s="41">
        <f t="shared" ca="1" si="57"/>
        <v>0</v>
      </c>
      <c r="B193" s="42"/>
      <c r="C193" s="30">
        <f t="shared" ref="C193:C227" ca="1" si="61">T193</f>
        <v>0</v>
      </c>
      <c r="D193" s="30" t="str">
        <f>'Country performance'!B7</f>
        <v>WGI - Voice and Accountability (2020)</v>
      </c>
      <c r="E193" s="41" t="e" cm="1">
        <f t="array" aca="1" ref="E193" ca="1">E$186*INDEX(INDIRECT("country"&amp;"["&amp;E$185&amp; "]"),'Country performance'!$A49)</f>
        <v>#REF!</v>
      </c>
      <c r="F193" s="41" t="e" cm="1">
        <f t="array" aca="1" ref="F193" ca="1">F$186*INDEX(INDIRECT("country"&amp;"["&amp;F$185&amp; "]"),'Country performance'!$A49)</f>
        <v>#REF!</v>
      </c>
      <c r="G193" s="41" t="e" cm="1">
        <f t="array" aca="1" ref="G193" ca="1">G$186*INDEX(INDIRECT("country"&amp;"["&amp;G$185&amp; "]"),'Country performance'!$A49)</f>
        <v>#REF!</v>
      </c>
      <c r="H193" s="41" t="e" cm="1">
        <f t="array" aca="1" ref="H193" ca="1">H$186*INDEX(INDIRECT("country"&amp;"["&amp;H$185&amp; "]"),'Country performance'!$A49)</f>
        <v>#REF!</v>
      </c>
      <c r="I193" s="41" t="e" cm="1">
        <f t="array" aca="1" ref="I193" ca="1">I$186*INDEX(INDIRECT("country"&amp;"["&amp;I$185&amp; "]"),'Country performance'!$A49)</f>
        <v>#REF!</v>
      </c>
      <c r="J193" s="41" t="e" cm="1">
        <f t="array" aca="1" ref="J193" ca="1">J$186*INDEX(INDIRECT("country"&amp;"["&amp;J$185&amp; "]"),'Country performance'!$A49)</f>
        <v>#REF!</v>
      </c>
      <c r="K193" s="41" t="e" cm="1">
        <f t="array" aca="1" ref="K193" ca="1">K$186*INDEX(INDIRECT("country"&amp;"["&amp;K$185&amp; "]"),'Country performance'!$A49)</f>
        <v>#REF!</v>
      </c>
      <c r="L193" s="41" t="e" cm="1">
        <f t="array" aca="1" ref="L193" ca="1">L$186*INDEX(INDIRECT("country"&amp;"["&amp;L$185&amp; "]"),'Country performance'!$A49)</f>
        <v>#REF!</v>
      </c>
      <c r="M193" s="41" t="e" cm="1">
        <f t="array" aca="1" ref="M193" ca="1">M$186*INDEX(INDIRECT("country"&amp;"["&amp;M$185&amp; "]"),'Country performance'!$A49)</f>
        <v>#REF!</v>
      </c>
      <c r="N193" s="41" t="e" cm="1">
        <f t="array" aca="1" ref="N193" ca="1">N$186*INDEX(INDIRECT("country"&amp;"["&amp;N$185&amp; "]"),'Country performance'!$A49)</f>
        <v>#REF!</v>
      </c>
      <c r="O193" s="41" t="e" cm="1">
        <f t="array" aca="1" ref="O193" ca="1">O$186*INDEX(INDIRECT("country"&amp;"["&amp;O$185&amp; "]"),'Country performance'!$A49)</f>
        <v>#REF!</v>
      </c>
      <c r="P193" s="41" t="e" cm="1">
        <f t="array" aca="1" ref="P193" ca="1">P$186*INDEX(INDIRECT("country"&amp;"["&amp;P$185&amp; "]"),'Country performance'!$A49)</f>
        <v>#REF!</v>
      </c>
      <c r="Q193" s="41" t="e" cm="1">
        <f t="array" aca="1" ref="Q193" ca="1">Q$186*INDEX(INDIRECT("country"&amp;"["&amp;Q$185&amp; "]"),'Country performance'!$A49)</f>
        <v>#REF!</v>
      </c>
      <c r="R193" t="s">
        <v>662</v>
      </c>
      <c r="S193" s="36">
        <f t="shared" ca="1" si="55"/>
        <v>0</v>
      </c>
      <c r="T193" s="43">
        <f t="shared" ca="1" si="59"/>
        <v>0</v>
      </c>
      <c r="U193">
        <f t="shared" ca="1" si="60"/>
        <v>0</v>
      </c>
      <c r="V193">
        <f t="shared" ca="1" si="58"/>
        <v>0</v>
      </c>
      <c r="W193">
        <f t="shared" ca="1" si="58"/>
        <v>0</v>
      </c>
      <c r="X193">
        <f t="shared" ca="1" si="58"/>
        <v>0</v>
      </c>
      <c r="Y193">
        <f t="shared" ca="1" si="58"/>
        <v>0</v>
      </c>
      <c r="Z193">
        <f t="shared" ca="1" si="58"/>
        <v>0</v>
      </c>
      <c r="AA193">
        <f t="shared" ca="1" si="58"/>
        <v>0</v>
      </c>
      <c r="AB193">
        <f t="shared" ca="1" si="58"/>
        <v>0</v>
      </c>
      <c r="AC193">
        <f t="shared" ca="1" si="58"/>
        <v>0</v>
      </c>
      <c r="AD193">
        <f t="shared" ca="1" si="58"/>
        <v>0</v>
      </c>
      <c r="AE193">
        <f t="shared" ca="1" si="58"/>
        <v>0</v>
      </c>
      <c r="AF193">
        <f t="shared" ca="1" si="58"/>
        <v>0</v>
      </c>
      <c r="AG193">
        <f t="shared" ca="1" si="58"/>
        <v>0</v>
      </c>
      <c r="AI193" s="40"/>
    </row>
    <row r="194" spans="1:35">
      <c r="A194" s="41">
        <f t="shared" ca="1" si="57"/>
        <v>0</v>
      </c>
      <c r="B194" s="42"/>
      <c r="C194" s="30">
        <f t="shared" ca="1" si="61"/>
        <v>0</v>
      </c>
      <c r="D194" s="30" t="str">
        <f>'Country performance'!B8</f>
        <v>Fragile State Index (2022)</v>
      </c>
      <c r="E194" s="41" t="e" cm="1">
        <f t="array" aca="1" ref="E194" ca="1">E$186*INDEX(INDIRECT("country"&amp;"["&amp;E$185&amp; "]"),'Country performance'!$A50)</f>
        <v>#REF!</v>
      </c>
      <c r="F194" s="41" t="e" cm="1">
        <f t="array" aca="1" ref="F194" ca="1">F$186*INDEX(INDIRECT("country"&amp;"["&amp;F$185&amp; "]"),'Country performance'!$A50)</f>
        <v>#REF!</v>
      </c>
      <c r="G194" s="41" t="e" cm="1">
        <f t="array" aca="1" ref="G194" ca="1">G$186*INDEX(INDIRECT("country"&amp;"["&amp;G$185&amp; "]"),'Country performance'!$A50)</f>
        <v>#REF!</v>
      </c>
      <c r="H194" s="41" t="e" cm="1">
        <f t="array" aca="1" ref="H194" ca="1">H$186*INDEX(INDIRECT("country"&amp;"["&amp;H$185&amp; "]"),'Country performance'!$A50)</f>
        <v>#REF!</v>
      </c>
      <c r="I194" s="41" t="e" cm="1">
        <f t="array" aca="1" ref="I194" ca="1">I$186*INDEX(INDIRECT("country"&amp;"["&amp;I$185&amp; "]"),'Country performance'!$A50)</f>
        <v>#REF!</v>
      </c>
      <c r="J194" s="41" t="e" cm="1">
        <f t="array" aca="1" ref="J194" ca="1">J$186*INDEX(INDIRECT("country"&amp;"["&amp;J$185&amp; "]"),'Country performance'!$A50)</f>
        <v>#REF!</v>
      </c>
      <c r="K194" s="41" t="e" cm="1">
        <f t="array" aca="1" ref="K194" ca="1">K$186*INDEX(INDIRECT("country"&amp;"["&amp;K$185&amp; "]"),'Country performance'!$A50)</f>
        <v>#REF!</v>
      </c>
      <c r="L194" s="41" t="e" cm="1">
        <f t="array" aca="1" ref="L194" ca="1">L$186*INDEX(INDIRECT("country"&amp;"["&amp;L$185&amp; "]"),'Country performance'!$A50)</f>
        <v>#REF!</v>
      </c>
      <c r="M194" s="41" t="e" cm="1">
        <f t="array" aca="1" ref="M194" ca="1">M$186*INDEX(INDIRECT("country"&amp;"["&amp;M$185&amp; "]"),'Country performance'!$A50)</f>
        <v>#REF!</v>
      </c>
      <c r="N194" s="41" t="e" cm="1">
        <f t="array" aca="1" ref="N194" ca="1">N$186*INDEX(INDIRECT("country"&amp;"["&amp;N$185&amp; "]"),'Country performance'!$A50)</f>
        <v>#REF!</v>
      </c>
      <c r="O194" s="41" t="e" cm="1">
        <f t="array" aca="1" ref="O194" ca="1">O$186*INDEX(INDIRECT("country"&amp;"["&amp;O$185&amp; "]"),'Country performance'!$A50)</f>
        <v>#REF!</v>
      </c>
      <c r="P194" s="41" t="e" cm="1">
        <f t="array" aca="1" ref="P194" ca="1">P$186*INDEX(INDIRECT("country"&amp;"["&amp;P$185&amp; "]"),'Country performance'!$A50)</f>
        <v>#REF!</v>
      </c>
      <c r="Q194" s="41" t="e" cm="1">
        <f t="array" aca="1" ref="Q194" ca="1">Q$186*INDEX(INDIRECT("country"&amp;"["&amp;Q$185&amp; "]"),'Country performance'!$A50)</f>
        <v>#REF!</v>
      </c>
      <c r="R194" t="s">
        <v>662</v>
      </c>
      <c r="S194" s="36">
        <f t="shared" ca="1" si="55"/>
        <v>0</v>
      </c>
      <c r="T194" s="43">
        <f t="shared" ca="1" si="59"/>
        <v>0</v>
      </c>
      <c r="U194">
        <f t="shared" ca="1" si="60"/>
        <v>0</v>
      </c>
      <c r="V194">
        <f t="shared" ca="1" si="58"/>
        <v>0</v>
      </c>
      <c r="W194">
        <f t="shared" ca="1" si="58"/>
        <v>0</v>
      </c>
      <c r="X194">
        <f t="shared" ca="1" si="58"/>
        <v>0</v>
      </c>
      <c r="Y194">
        <f t="shared" ca="1" si="58"/>
        <v>0</v>
      </c>
      <c r="Z194">
        <f t="shared" ca="1" si="58"/>
        <v>0</v>
      </c>
      <c r="AA194">
        <f t="shared" ca="1" si="58"/>
        <v>0</v>
      </c>
      <c r="AB194">
        <f t="shared" ca="1" si="58"/>
        <v>0</v>
      </c>
      <c r="AC194">
        <f t="shared" ca="1" si="58"/>
        <v>0</v>
      </c>
      <c r="AD194">
        <f t="shared" ca="1" si="58"/>
        <v>0</v>
      </c>
      <c r="AE194">
        <f t="shared" ca="1" si="58"/>
        <v>0</v>
      </c>
      <c r="AF194">
        <f t="shared" ca="1" si="58"/>
        <v>0</v>
      </c>
      <c r="AG194">
        <f t="shared" ca="1" si="58"/>
        <v>0</v>
      </c>
      <c r="AI194" s="40"/>
    </row>
    <row r="195" spans="1:35">
      <c r="A195" s="41">
        <f t="shared" ca="1" si="57"/>
        <v>0</v>
      </c>
      <c r="B195" s="42"/>
      <c r="C195" s="30">
        <f t="shared" ca="1" si="61"/>
        <v>0</v>
      </c>
      <c r="D195" s="30" t="str">
        <f>'Country performance'!B9</f>
        <v>Policy Perception Index (2021)</v>
      </c>
      <c r="E195" s="41" t="e" cm="1">
        <f t="array" aca="1" ref="E195" ca="1">E$186*INDEX(INDIRECT("country"&amp;"["&amp;E$185&amp; "]"),'Country performance'!$A51)</f>
        <v>#REF!</v>
      </c>
      <c r="F195" s="41" t="e" cm="1">
        <f t="array" aca="1" ref="F195" ca="1">F$186*INDEX(INDIRECT("country"&amp;"["&amp;F$185&amp; "]"),'Country performance'!$A51)</f>
        <v>#REF!</v>
      </c>
      <c r="G195" s="41" t="e" cm="1">
        <f t="array" aca="1" ref="G195" ca="1">G$186*INDEX(INDIRECT("country"&amp;"["&amp;G$185&amp; "]"),'Country performance'!$A51)</f>
        <v>#REF!</v>
      </c>
      <c r="H195" s="41" t="e" cm="1">
        <f t="array" aca="1" ref="H195" ca="1">H$186*INDEX(INDIRECT("country"&amp;"["&amp;H$185&amp; "]"),'Country performance'!$A51)</f>
        <v>#REF!</v>
      </c>
      <c r="I195" s="41" t="e" cm="1">
        <f t="array" aca="1" ref="I195" ca="1">I$186*INDEX(INDIRECT("country"&amp;"["&amp;I$185&amp; "]"),'Country performance'!$A51)</f>
        <v>#REF!</v>
      </c>
      <c r="J195" s="41" t="e" cm="1">
        <f t="array" aca="1" ref="J195" ca="1">J$186*INDEX(INDIRECT("country"&amp;"["&amp;J$185&amp; "]"),'Country performance'!$A51)</f>
        <v>#REF!</v>
      </c>
      <c r="K195" s="41" t="e" cm="1">
        <f t="array" aca="1" ref="K195" ca="1">K$186*INDEX(INDIRECT("country"&amp;"["&amp;K$185&amp; "]"),'Country performance'!$A51)</f>
        <v>#REF!</v>
      </c>
      <c r="L195" s="41" t="e" cm="1">
        <f t="array" aca="1" ref="L195" ca="1">L$186*INDEX(INDIRECT("country"&amp;"["&amp;L$185&amp; "]"),'Country performance'!$A51)</f>
        <v>#REF!</v>
      </c>
      <c r="M195" s="41" t="e" cm="1">
        <f t="array" aca="1" ref="M195" ca="1">M$186*INDEX(INDIRECT("country"&amp;"["&amp;M$185&amp; "]"),'Country performance'!$A51)</f>
        <v>#REF!</v>
      </c>
      <c r="N195" s="41" t="e" cm="1">
        <f t="array" aca="1" ref="N195" ca="1">N$186*INDEX(INDIRECT("country"&amp;"["&amp;N$185&amp; "]"),'Country performance'!$A51)</f>
        <v>#REF!</v>
      </c>
      <c r="O195" s="41" t="e" cm="1">
        <f t="array" aca="1" ref="O195" ca="1">O$186*INDEX(INDIRECT("country"&amp;"["&amp;O$185&amp; "]"),'Country performance'!$A51)</f>
        <v>#REF!</v>
      </c>
      <c r="P195" s="41" t="e" cm="1">
        <f t="array" aca="1" ref="P195" ca="1">P$186*INDEX(INDIRECT("country"&amp;"["&amp;P$185&amp; "]"),'Country performance'!$A51)</f>
        <v>#REF!</v>
      </c>
      <c r="Q195" s="41" t="e" cm="1">
        <f t="array" aca="1" ref="Q195" ca="1">Q$186*INDEX(INDIRECT("country"&amp;"["&amp;Q$185&amp; "]"),'Country performance'!$A51)</f>
        <v>#REF!</v>
      </c>
      <c r="R195" t="s">
        <v>662</v>
      </c>
      <c r="S195" s="36">
        <f t="shared" ca="1" si="55"/>
        <v>0</v>
      </c>
      <c r="T195" s="43">
        <f t="shared" ca="1" si="59"/>
        <v>0</v>
      </c>
      <c r="U195">
        <f t="shared" ca="1" si="60"/>
        <v>0</v>
      </c>
      <c r="V195">
        <f t="shared" ca="1" si="58"/>
        <v>0</v>
      </c>
      <c r="W195">
        <f t="shared" ca="1" si="58"/>
        <v>0</v>
      </c>
      <c r="X195">
        <f t="shared" ca="1" si="58"/>
        <v>0</v>
      </c>
      <c r="Y195">
        <f t="shared" ca="1" si="58"/>
        <v>0</v>
      </c>
      <c r="Z195">
        <f t="shared" ca="1" si="58"/>
        <v>0</v>
      </c>
      <c r="AA195">
        <f t="shared" ca="1" si="58"/>
        <v>0</v>
      </c>
      <c r="AB195">
        <f t="shared" ca="1" si="58"/>
        <v>0</v>
      </c>
      <c r="AC195">
        <f t="shared" ca="1" si="58"/>
        <v>0</v>
      </c>
      <c r="AD195">
        <f t="shared" ca="1" si="58"/>
        <v>0</v>
      </c>
      <c r="AE195">
        <f t="shared" ca="1" si="58"/>
        <v>0</v>
      </c>
      <c r="AF195">
        <f t="shared" ca="1" si="58"/>
        <v>0</v>
      </c>
      <c r="AG195">
        <f t="shared" ca="1" si="58"/>
        <v>0</v>
      </c>
      <c r="AI195" s="40"/>
    </row>
    <row r="196" spans="1:35">
      <c r="A196" s="41">
        <f t="shared" ca="1" si="57"/>
        <v>0</v>
      </c>
      <c r="B196" s="42"/>
      <c r="C196" s="30">
        <f t="shared" ca="1" si="61"/>
        <v>0</v>
      </c>
      <c r="D196" s="30" t="str">
        <f>'Country performance'!B10</f>
        <v>Enabling trade index (2016)</v>
      </c>
      <c r="E196" s="41" t="e" cm="1">
        <f t="array" aca="1" ref="E196" ca="1">E$186*INDEX(INDIRECT("country"&amp;"["&amp;E$185&amp; "]"),'Country performance'!$A52)</f>
        <v>#REF!</v>
      </c>
      <c r="F196" s="41" t="e" cm="1">
        <f t="array" aca="1" ref="F196" ca="1">F$186*INDEX(INDIRECT("country"&amp;"["&amp;F$185&amp; "]"),'Country performance'!$A52)</f>
        <v>#REF!</v>
      </c>
      <c r="G196" s="41" t="e" cm="1">
        <f t="array" aca="1" ref="G196" ca="1">G$186*INDEX(INDIRECT("country"&amp;"["&amp;G$185&amp; "]"),'Country performance'!$A52)</f>
        <v>#REF!</v>
      </c>
      <c r="H196" s="41" t="e" cm="1">
        <f t="array" aca="1" ref="H196" ca="1">H$186*INDEX(INDIRECT("country"&amp;"["&amp;H$185&amp; "]"),'Country performance'!$A52)</f>
        <v>#REF!</v>
      </c>
      <c r="I196" s="41" t="e" cm="1">
        <f t="array" aca="1" ref="I196" ca="1">I$186*INDEX(INDIRECT("country"&amp;"["&amp;I$185&amp; "]"),'Country performance'!$A52)</f>
        <v>#REF!</v>
      </c>
      <c r="J196" s="41" t="e" cm="1">
        <f t="array" aca="1" ref="J196" ca="1">J$186*INDEX(INDIRECT("country"&amp;"["&amp;J$185&amp; "]"),'Country performance'!$A52)</f>
        <v>#REF!</v>
      </c>
      <c r="K196" s="41" t="e" cm="1">
        <f t="array" aca="1" ref="K196" ca="1">K$186*INDEX(INDIRECT("country"&amp;"["&amp;K$185&amp; "]"),'Country performance'!$A52)</f>
        <v>#REF!</v>
      </c>
      <c r="L196" s="41" t="e" cm="1">
        <f t="array" aca="1" ref="L196" ca="1">L$186*INDEX(INDIRECT("country"&amp;"["&amp;L$185&amp; "]"),'Country performance'!$A52)</f>
        <v>#REF!</v>
      </c>
      <c r="M196" s="41" t="e" cm="1">
        <f t="array" aca="1" ref="M196" ca="1">M$186*INDEX(INDIRECT("country"&amp;"["&amp;M$185&amp; "]"),'Country performance'!$A52)</f>
        <v>#REF!</v>
      </c>
      <c r="N196" s="41" t="e" cm="1">
        <f t="array" aca="1" ref="N196" ca="1">N$186*INDEX(INDIRECT("country"&amp;"["&amp;N$185&amp; "]"),'Country performance'!$A52)</f>
        <v>#REF!</v>
      </c>
      <c r="O196" s="41" t="e" cm="1">
        <f t="array" aca="1" ref="O196" ca="1">O$186*INDEX(INDIRECT("country"&amp;"["&amp;O$185&amp; "]"),'Country performance'!$A52)</f>
        <v>#REF!</v>
      </c>
      <c r="P196" s="41" t="e" cm="1">
        <f t="array" aca="1" ref="P196" ca="1">P$186*INDEX(INDIRECT("country"&amp;"["&amp;P$185&amp; "]"),'Country performance'!$A52)</f>
        <v>#REF!</v>
      </c>
      <c r="Q196" s="41" t="e" cm="1">
        <f t="array" aca="1" ref="Q196" ca="1">Q$186*INDEX(INDIRECT("country"&amp;"["&amp;Q$185&amp; "]"),'Country performance'!$A52)</f>
        <v>#REF!</v>
      </c>
      <c r="R196" t="s">
        <v>662</v>
      </c>
      <c r="S196" s="36">
        <f t="shared" ca="1" si="55"/>
        <v>0</v>
      </c>
      <c r="T196" s="43">
        <f t="shared" ca="1" si="59"/>
        <v>0</v>
      </c>
      <c r="U196">
        <f t="shared" ca="1" si="60"/>
        <v>0</v>
      </c>
      <c r="V196">
        <f t="shared" ca="1" si="58"/>
        <v>0</v>
      </c>
      <c r="W196">
        <f t="shared" ca="1" si="58"/>
        <v>0</v>
      </c>
      <c r="X196">
        <f t="shared" ca="1" si="58"/>
        <v>0</v>
      </c>
      <c r="Y196">
        <f t="shared" ca="1" si="58"/>
        <v>0</v>
      </c>
      <c r="Z196">
        <f t="shared" ca="1" si="58"/>
        <v>0</v>
      </c>
      <c r="AA196">
        <f t="shared" ca="1" si="58"/>
        <v>0</v>
      </c>
      <c r="AB196">
        <f t="shared" ca="1" si="58"/>
        <v>0</v>
      </c>
      <c r="AC196">
        <f t="shared" ca="1" si="58"/>
        <v>0</v>
      </c>
      <c r="AD196">
        <f t="shared" ca="1" si="58"/>
        <v>0</v>
      </c>
      <c r="AE196">
        <f t="shared" ca="1" si="58"/>
        <v>0</v>
      </c>
      <c r="AF196">
        <f t="shared" ca="1" si="58"/>
        <v>0</v>
      </c>
      <c r="AG196">
        <f t="shared" ca="1" si="58"/>
        <v>0</v>
      </c>
      <c r="AI196" s="40"/>
    </row>
    <row r="197" spans="1:35">
      <c r="A197" s="41">
        <f t="shared" ca="1" si="57"/>
        <v>0</v>
      </c>
      <c r="B197" s="42"/>
      <c r="C197" s="30">
        <f t="shared" ca="1" si="61"/>
        <v>0</v>
      </c>
      <c r="D197" s="30" t="str">
        <f>'Country performance'!B11</f>
        <v>Environmental Performance Index (2024)</v>
      </c>
      <c r="E197" s="41" t="e" cm="1">
        <f t="array" aca="1" ref="E197" ca="1">E$186*INDEX(INDIRECT("country"&amp;"["&amp;E$185&amp; "]"),'Country performance'!$A53)</f>
        <v>#REF!</v>
      </c>
      <c r="F197" s="41" t="e" cm="1">
        <f t="array" aca="1" ref="F197" ca="1">F$186*INDEX(INDIRECT("country"&amp;"["&amp;F$185&amp; "]"),'Country performance'!$A53)</f>
        <v>#REF!</v>
      </c>
      <c r="G197" s="41" t="e" cm="1">
        <f t="array" aca="1" ref="G197" ca="1">G$186*INDEX(INDIRECT("country"&amp;"["&amp;G$185&amp; "]"),'Country performance'!$A53)</f>
        <v>#REF!</v>
      </c>
      <c r="H197" s="41" t="e" cm="1">
        <f t="array" aca="1" ref="H197" ca="1">H$186*INDEX(INDIRECT("country"&amp;"["&amp;H$185&amp; "]"),'Country performance'!$A53)</f>
        <v>#REF!</v>
      </c>
      <c r="I197" s="41" t="e" cm="1">
        <f t="array" aca="1" ref="I197" ca="1">I$186*INDEX(INDIRECT("country"&amp;"["&amp;I$185&amp; "]"),'Country performance'!$A53)</f>
        <v>#REF!</v>
      </c>
      <c r="J197" s="41" t="e" cm="1">
        <f t="array" aca="1" ref="J197" ca="1">J$186*INDEX(INDIRECT("country"&amp;"["&amp;J$185&amp; "]"),'Country performance'!$A53)</f>
        <v>#REF!</v>
      </c>
      <c r="K197" s="41" t="e" cm="1">
        <f t="array" aca="1" ref="K197" ca="1">K$186*INDEX(INDIRECT("country"&amp;"["&amp;K$185&amp; "]"),'Country performance'!$A53)</f>
        <v>#REF!</v>
      </c>
      <c r="L197" s="41" t="e" cm="1">
        <f t="array" aca="1" ref="L197" ca="1">L$186*INDEX(INDIRECT("country"&amp;"["&amp;L$185&amp; "]"),'Country performance'!$A53)</f>
        <v>#REF!</v>
      </c>
      <c r="M197" s="41" t="e" cm="1">
        <f t="array" aca="1" ref="M197" ca="1">M$186*INDEX(INDIRECT("country"&amp;"["&amp;M$185&amp; "]"),'Country performance'!$A53)</f>
        <v>#REF!</v>
      </c>
      <c r="N197" s="41" t="e" cm="1">
        <f t="array" aca="1" ref="N197" ca="1">N$186*INDEX(INDIRECT("country"&amp;"["&amp;N$185&amp; "]"),'Country performance'!$A53)</f>
        <v>#REF!</v>
      </c>
      <c r="O197" s="41" t="e" cm="1">
        <f t="array" aca="1" ref="O197" ca="1">O$186*INDEX(INDIRECT("country"&amp;"["&amp;O$185&amp; "]"),'Country performance'!$A53)</f>
        <v>#REF!</v>
      </c>
      <c r="P197" s="41" t="e" cm="1">
        <f t="array" aca="1" ref="P197" ca="1">P$186*INDEX(INDIRECT("country"&amp;"["&amp;P$185&amp; "]"),'Country performance'!$A53)</f>
        <v>#REF!</v>
      </c>
      <c r="Q197" s="41" t="e" cm="1">
        <f t="array" aca="1" ref="Q197" ca="1">Q$186*INDEX(INDIRECT("country"&amp;"["&amp;Q$185&amp; "]"),'Country performance'!$A53)</f>
        <v>#REF!</v>
      </c>
      <c r="R197" t="s">
        <v>662</v>
      </c>
      <c r="S197" s="36">
        <f t="shared" ca="1" si="55"/>
        <v>0</v>
      </c>
      <c r="T197" s="43">
        <f t="shared" ca="1" si="59"/>
        <v>0</v>
      </c>
      <c r="U197">
        <f t="shared" ca="1" si="60"/>
        <v>0</v>
      </c>
      <c r="V197">
        <f t="shared" ca="1" si="58"/>
        <v>0</v>
      </c>
      <c r="W197">
        <f t="shared" ca="1" si="58"/>
        <v>0</v>
      </c>
      <c r="X197">
        <f t="shared" ca="1" si="58"/>
        <v>0</v>
      </c>
      <c r="Y197">
        <f t="shared" ca="1" si="58"/>
        <v>0</v>
      </c>
      <c r="Z197">
        <f t="shared" ca="1" si="58"/>
        <v>0</v>
      </c>
      <c r="AA197">
        <f t="shared" ca="1" si="58"/>
        <v>0</v>
      </c>
      <c r="AB197">
        <f t="shared" ca="1" si="58"/>
        <v>0</v>
      </c>
      <c r="AC197">
        <f t="shared" ca="1" si="58"/>
        <v>0</v>
      </c>
      <c r="AD197">
        <f t="shared" ca="1" si="58"/>
        <v>0</v>
      </c>
      <c r="AE197">
        <f t="shared" ca="1" si="58"/>
        <v>0</v>
      </c>
      <c r="AF197">
        <f t="shared" ca="1" si="58"/>
        <v>0</v>
      </c>
      <c r="AG197">
        <f t="shared" ca="1" si="58"/>
        <v>0</v>
      </c>
      <c r="AI197" s="40"/>
    </row>
    <row r="198" spans="1:35">
      <c r="A198" s="41">
        <f t="shared" ca="1" si="57"/>
        <v>0</v>
      </c>
      <c r="B198" s="42"/>
      <c r="C198" s="30">
        <f t="shared" ca="1" si="61"/>
        <v>0</v>
      </c>
      <c r="D198" s="30" t="str">
        <f>'Country performance'!B12</f>
        <v>Child labour (% ages 5-17) (2010-2019)</v>
      </c>
      <c r="E198" s="41" t="e" cm="1">
        <f t="array" aca="1" ref="E198" ca="1">E$186*INDEX(INDIRECT("country"&amp;"["&amp;E$185&amp; "]"),'Country performance'!$A54)</f>
        <v>#REF!</v>
      </c>
      <c r="F198" s="41" t="e" cm="1">
        <f t="array" aca="1" ref="F198" ca="1">F$186*INDEX(INDIRECT("country"&amp;"["&amp;F$185&amp; "]"),'Country performance'!$A54)</f>
        <v>#REF!</v>
      </c>
      <c r="G198" s="41" t="e" cm="1">
        <f t="array" aca="1" ref="G198" ca="1">G$186*INDEX(INDIRECT("country"&amp;"["&amp;G$185&amp; "]"),'Country performance'!$A54)</f>
        <v>#REF!</v>
      </c>
      <c r="H198" s="41" t="e" cm="1">
        <f t="array" aca="1" ref="H198" ca="1">H$186*INDEX(INDIRECT("country"&amp;"["&amp;H$185&amp; "]"),'Country performance'!$A54)</f>
        <v>#REF!</v>
      </c>
      <c r="I198" s="41" t="e" cm="1">
        <f t="array" aca="1" ref="I198" ca="1">I$186*INDEX(INDIRECT("country"&amp;"["&amp;I$185&amp; "]"),'Country performance'!$A54)</f>
        <v>#REF!</v>
      </c>
      <c r="J198" s="41" t="e" cm="1">
        <f t="array" aca="1" ref="J198" ca="1">J$186*INDEX(INDIRECT("country"&amp;"["&amp;J$185&amp; "]"),'Country performance'!$A54)</f>
        <v>#REF!</v>
      </c>
      <c r="K198" s="41" t="e" cm="1">
        <f t="array" aca="1" ref="K198" ca="1">K$186*INDEX(INDIRECT("country"&amp;"["&amp;K$185&amp; "]"),'Country performance'!$A54)</f>
        <v>#REF!</v>
      </c>
      <c r="L198" s="41" t="e" cm="1">
        <f t="array" aca="1" ref="L198" ca="1">L$186*INDEX(INDIRECT("country"&amp;"["&amp;L$185&amp; "]"),'Country performance'!$A54)</f>
        <v>#REF!</v>
      </c>
      <c r="M198" s="41" t="e" cm="1">
        <f t="array" aca="1" ref="M198" ca="1">M$186*INDEX(INDIRECT("country"&amp;"["&amp;M$185&amp; "]"),'Country performance'!$A54)</f>
        <v>#REF!</v>
      </c>
      <c r="N198" s="41" t="e" cm="1">
        <f t="array" aca="1" ref="N198" ca="1">N$186*INDEX(INDIRECT("country"&amp;"["&amp;N$185&amp; "]"),'Country performance'!$A54)</f>
        <v>#REF!</v>
      </c>
      <c r="O198" s="41" t="e" cm="1">
        <f t="array" aca="1" ref="O198" ca="1">O$186*INDEX(INDIRECT("country"&amp;"["&amp;O$185&amp; "]"),'Country performance'!$A54)</f>
        <v>#REF!</v>
      </c>
      <c r="P198" s="41" t="e" cm="1">
        <f t="array" aca="1" ref="P198" ca="1">P$186*INDEX(INDIRECT("country"&amp;"["&amp;P$185&amp; "]"),'Country performance'!$A54)</f>
        <v>#REF!</v>
      </c>
      <c r="Q198" s="41" t="e" cm="1">
        <f t="array" aca="1" ref="Q198" ca="1">Q$186*INDEX(INDIRECT("country"&amp;"["&amp;Q$185&amp; "]"),'Country performance'!$A54)</f>
        <v>#REF!</v>
      </c>
      <c r="R198" t="s">
        <v>662</v>
      </c>
      <c r="S198" s="36">
        <f t="shared" ca="1" si="55"/>
        <v>0</v>
      </c>
      <c r="T198" s="43">
        <f t="shared" ca="1" si="59"/>
        <v>0</v>
      </c>
      <c r="U198">
        <f t="shared" ca="1" si="60"/>
        <v>0</v>
      </c>
      <c r="V198">
        <f t="shared" ca="1" si="58"/>
        <v>0</v>
      </c>
      <c r="W198">
        <f t="shared" ca="1" si="58"/>
        <v>0</v>
      </c>
      <c r="X198">
        <f t="shared" ca="1" si="58"/>
        <v>0</v>
      </c>
      <c r="Y198">
        <f t="shared" ca="1" si="58"/>
        <v>0</v>
      </c>
      <c r="Z198">
        <f t="shared" ca="1" si="58"/>
        <v>0</v>
      </c>
      <c r="AA198">
        <f t="shared" ca="1" si="58"/>
        <v>0</v>
      </c>
      <c r="AB198">
        <f t="shared" ca="1" si="58"/>
        <v>0</v>
      </c>
      <c r="AC198">
        <f t="shared" ca="1" si="58"/>
        <v>0</v>
      </c>
      <c r="AD198">
        <f t="shared" ca="1" si="58"/>
        <v>0</v>
      </c>
      <c r="AE198">
        <f t="shared" ca="1" si="58"/>
        <v>0</v>
      </c>
      <c r="AF198">
        <f t="shared" ca="1" si="58"/>
        <v>0</v>
      </c>
      <c r="AG198">
        <f t="shared" ca="1" si="58"/>
        <v>0</v>
      </c>
      <c r="AI198" s="40"/>
    </row>
    <row r="199" spans="1:35">
      <c r="A199" s="41">
        <f t="shared" ca="1" si="57"/>
        <v>0</v>
      </c>
      <c r="B199" s="42"/>
      <c r="C199" s="30">
        <f t="shared" ca="1" si="61"/>
        <v>0</v>
      </c>
      <c r="D199" s="30" t="str">
        <f>'Country performance'!B13</f>
        <v>Global Peace Index (2022)</v>
      </c>
      <c r="E199" s="41" t="e" cm="1">
        <f t="array" aca="1" ref="E199" ca="1">E$186*INDEX(INDIRECT("country"&amp;"["&amp;E$185&amp; "]"),'Country performance'!$A55)</f>
        <v>#REF!</v>
      </c>
      <c r="F199" s="41" t="e" cm="1">
        <f t="array" aca="1" ref="F199" ca="1">F$186*INDEX(INDIRECT("country"&amp;"["&amp;F$185&amp; "]"),'Country performance'!$A55)</f>
        <v>#REF!</v>
      </c>
      <c r="G199" s="41" t="e" cm="1">
        <f t="array" aca="1" ref="G199" ca="1">G$186*INDEX(INDIRECT("country"&amp;"["&amp;G$185&amp; "]"),'Country performance'!$A55)</f>
        <v>#REF!</v>
      </c>
      <c r="H199" s="41" t="e" cm="1">
        <f t="array" aca="1" ref="H199" ca="1">H$186*INDEX(INDIRECT("country"&amp;"["&amp;H$185&amp; "]"),'Country performance'!$A55)</f>
        <v>#REF!</v>
      </c>
      <c r="I199" s="41" t="e" cm="1">
        <f t="array" aca="1" ref="I199" ca="1">I$186*INDEX(INDIRECT("country"&amp;"["&amp;I$185&amp; "]"),'Country performance'!$A55)</f>
        <v>#REF!</v>
      </c>
      <c r="J199" s="41" t="e" cm="1">
        <f t="array" aca="1" ref="J199" ca="1">J$186*INDEX(INDIRECT("country"&amp;"["&amp;J$185&amp; "]"),'Country performance'!$A55)</f>
        <v>#REF!</v>
      </c>
      <c r="K199" s="41" t="e" cm="1">
        <f t="array" aca="1" ref="K199" ca="1">K$186*INDEX(INDIRECT("country"&amp;"["&amp;K$185&amp; "]"),'Country performance'!$A55)</f>
        <v>#REF!</v>
      </c>
      <c r="L199" s="41" t="e" cm="1">
        <f t="array" aca="1" ref="L199" ca="1">L$186*INDEX(INDIRECT("country"&amp;"["&amp;L$185&amp; "]"),'Country performance'!$A55)</f>
        <v>#REF!</v>
      </c>
      <c r="M199" s="41" t="e" cm="1">
        <f t="array" aca="1" ref="M199" ca="1">M$186*INDEX(INDIRECT("country"&amp;"["&amp;M$185&amp; "]"),'Country performance'!$A55)</f>
        <v>#REF!</v>
      </c>
      <c r="N199" s="41" t="e" cm="1">
        <f t="array" aca="1" ref="N199" ca="1">N$186*INDEX(INDIRECT("country"&amp;"["&amp;N$185&amp; "]"),'Country performance'!$A55)</f>
        <v>#REF!</v>
      </c>
      <c r="O199" s="41" t="e" cm="1">
        <f t="array" aca="1" ref="O199" ca="1">O$186*INDEX(INDIRECT("country"&amp;"["&amp;O$185&amp; "]"),'Country performance'!$A55)</f>
        <v>#REF!</v>
      </c>
      <c r="P199" s="41" t="e" cm="1">
        <f t="array" aca="1" ref="P199" ca="1">P$186*INDEX(INDIRECT("country"&amp;"["&amp;P$185&amp; "]"),'Country performance'!$A55)</f>
        <v>#REF!</v>
      </c>
      <c r="Q199" s="41" t="e" cm="1">
        <f t="array" aca="1" ref="Q199" ca="1">Q$186*INDEX(INDIRECT("country"&amp;"["&amp;Q$185&amp; "]"),'Country performance'!$A55)</f>
        <v>#REF!</v>
      </c>
      <c r="R199" t="s">
        <v>662</v>
      </c>
      <c r="S199" s="36">
        <f t="shared" ca="1" si="55"/>
        <v>0</v>
      </c>
      <c r="T199" s="43">
        <f t="shared" ca="1" si="59"/>
        <v>0</v>
      </c>
      <c r="U199">
        <f t="shared" ca="1" si="60"/>
        <v>0</v>
      </c>
      <c r="V199">
        <f t="shared" ca="1" si="58"/>
        <v>0</v>
      </c>
      <c r="W199">
        <f t="shared" ca="1" si="58"/>
        <v>0</v>
      </c>
      <c r="X199">
        <f t="shared" ca="1" si="58"/>
        <v>0</v>
      </c>
      <c r="Y199">
        <f t="shared" ca="1" si="58"/>
        <v>0</v>
      </c>
      <c r="Z199">
        <f t="shared" ca="1" si="58"/>
        <v>0</v>
      </c>
      <c r="AA199">
        <f t="shared" ca="1" si="58"/>
        <v>0</v>
      </c>
      <c r="AB199">
        <f t="shared" ca="1" si="58"/>
        <v>0</v>
      </c>
      <c r="AC199">
        <f t="shared" ca="1" si="58"/>
        <v>0</v>
      </c>
      <c r="AD199">
        <f t="shared" ca="1" si="58"/>
        <v>0</v>
      </c>
      <c r="AE199">
        <f t="shared" ca="1" si="58"/>
        <v>0</v>
      </c>
      <c r="AF199">
        <f t="shared" ca="1" si="58"/>
        <v>0</v>
      </c>
      <c r="AG199">
        <f t="shared" ca="1" si="58"/>
        <v>0</v>
      </c>
      <c r="AI199" s="40"/>
    </row>
    <row r="200" spans="1:35">
      <c r="A200" s="41">
        <f t="shared" ca="1" si="57"/>
        <v>0</v>
      </c>
      <c r="B200" s="42"/>
      <c r="C200" s="30">
        <f t="shared" ca="1" si="61"/>
        <v>0</v>
      </c>
      <c r="D200" s="30" t="str">
        <f>'Country performance'!B14</f>
        <v>Corruption Perceptions Index CPI (2021)</v>
      </c>
      <c r="E200" s="41" t="e" cm="1">
        <f t="array" aca="1" ref="E200" ca="1">E$186*INDEX(INDIRECT("country"&amp;"["&amp;E$185&amp; "]"),'Country performance'!$A56)</f>
        <v>#REF!</v>
      </c>
      <c r="F200" s="41" t="e" cm="1">
        <f t="array" aca="1" ref="F200" ca="1">F$186*INDEX(INDIRECT("country"&amp;"["&amp;F$185&amp; "]"),'Country performance'!$A56)</f>
        <v>#REF!</v>
      </c>
      <c r="G200" s="41" t="e" cm="1">
        <f t="array" aca="1" ref="G200" ca="1">G$186*INDEX(INDIRECT("country"&amp;"["&amp;G$185&amp; "]"),'Country performance'!$A56)</f>
        <v>#REF!</v>
      </c>
      <c r="H200" s="41" t="e" cm="1">
        <f t="array" aca="1" ref="H200" ca="1">H$186*INDEX(INDIRECT("country"&amp;"["&amp;H$185&amp; "]"),'Country performance'!$A56)</f>
        <v>#REF!</v>
      </c>
      <c r="I200" s="41" t="e" cm="1">
        <f t="array" aca="1" ref="I200" ca="1">I$186*INDEX(INDIRECT("country"&amp;"["&amp;I$185&amp; "]"),'Country performance'!$A56)</f>
        <v>#REF!</v>
      </c>
      <c r="J200" s="41" t="e" cm="1">
        <f t="array" aca="1" ref="J200" ca="1">J$186*INDEX(INDIRECT("country"&amp;"["&amp;J$185&amp; "]"),'Country performance'!$A56)</f>
        <v>#REF!</v>
      </c>
      <c r="K200" s="41" t="e" cm="1">
        <f t="array" aca="1" ref="K200" ca="1">K$186*INDEX(INDIRECT("country"&amp;"["&amp;K$185&amp; "]"),'Country performance'!$A56)</f>
        <v>#REF!</v>
      </c>
      <c r="L200" s="41" t="e" cm="1">
        <f t="array" aca="1" ref="L200" ca="1">L$186*INDEX(INDIRECT("country"&amp;"["&amp;L$185&amp; "]"),'Country performance'!$A56)</f>
        <v>#REF!</v>
      </c>
      <c r="M200" s="41" t="e" cm="1">
        <f t="array" aca="1" ref="M200" ca="1">M$186*INDEX(INDIRECT("country"&amp;"["&amp;M$185&amp; "]"),'Country performance'!$A56)</f>
        <v>#REF!</v>
      </c>
      <c r="N200" s="41" t="e" cm="1">
        <f t="array" aca="1" ref="N200" ca="1">N$186*INDEX(INDIRECT("country"&amp;"["&amp;N$185&amp; "]"),'Country performance'!$A56)</f>
        <v>#REF!</v>
      </c>
      <c r="O200" s="41" t="e" cm="1">
        <f t="array" aca="1" ref="O200" ca="1">O$186*INDEX(INDIRECT("country"&amp;"["&amp;O$185&amp; "]"),'Country performance'!$A56)</f>
        <v>#REF!</v>
      </c>
      <c r="P200" s="41" t="e" cm="1">
        <f t="array" aca="1" ref="P200" ca="1">P$186*INDEX(INDIRECT("country"&amp;"["&amp;P$185&amp; "]"),'Country performance'!$A56)</f>
        <v>#REF!</v>
      </c>
      <c r="Q200" s="41" t="e" cm="1">
        <f t="array" aca="1" ref="Q200" ca="1">Q$186*INDEX(INDIRECT("country"&amp;"["&amp;Q$185&amp; "]"),'Country performance'!$A56)</f>
        <v>#REF!</v>
      </c>
      <c r="R200" t="s">
        <v>662</v>
      </c>
      <c r="S200" s="36">
        <f t="shared" ca="1" si="55"/>
        <v>0</v>
      </c>
      <c r="T200" s="43">
        <f t="shared" ca="1" si="59"/>
        <v>0</v>
      </c>
      <c r="U200">
        <f t="shared" ca="1" si="60"/>
        <v>0</v>
      </c>
      <c r="V200">
        <f t="shared" ca="1" si="58"/>
        <v>0</v>
      </c>
      <c r="W200">
        <f t="shared" ca="1" si="58"/>
        <v>0</v>
      </c>
      <c r="X200">
        <f t="shared" ca="1" si="58"/>
        <v>0</v>
      </c>
      <c r="Y200">
        <f t="shared" ca="1" si="58"/>
        <v>0</v>
      </c>
      <c r="Z200">
        <f t="shared" ca="1" si="58"/>
        <v>0</v>
      </c>
      <c r="AA200">
        <f t="shared" ca="1" si="58"/>
        <v>0</v>
      </c>
      <c r="AB200">
        <f t="shared" ca="1" si="58"/>
        <v>0</v>
      </c>
      <c r="AC200">
        <f t="shared" ca="1" si="58"/>
        <v>0</v>
      </c>
      <c r="AD200">
        <f t="shared" ca="1" si="58"/>
        <v>0</v>
      </c>
      <c r="AE200">
        <f t="shared" ca="1" si="58"/>
        <v>0</v>
      </c>
      <c r="AF200">
        <f t="shared" ca="1" si="58"/>
        <v>0</v>
      </c>
      <c r="AG200">
        <f t="shared" ca="1" si="58"/>
        <v>0</v>
      </c>
      <c r="AI200" s="40"/>
    </row>
    <row r="201" spans="1:35">
      <c r="A201" s="41">
        <f t="shared" ca="1" si="57"/>
        <v>0</v>
      </c>
      <c r="B201" s="42"/>
      <c r="C201" s="30">
        <f t="shared" ca="1" si="61"/>
        <v>0</v>
      </c>
      <c r="D201" s="30" t="str">
        <f>'Country performance'!B15</f>
        <v>Human Development Index HDI (2019)</v>
      </c>
      <c r="E201" s="41" t="e" cm="1">
        <f t="array" aca="1" ref="E201" ca="1">E$186*INDEX(INDIRECT("country"&amp;"["&amp;E$185&amp; "]"),'Country performance'!$A57)</f>
        <v>#REF!</v>
      </c>
      <c r="F201" s="41" t="e" cm="1">
        <f t="array" aca="1" ref="F201" ca="1">F$186*INDEX(INDIRECT("country"&amp;"["&amp;F$185&amp; "]"),'Country performance'!$A57)</f>
        <v>#REF!</v>
      </c>
      <c r="G201" s="41" t="e" cm="1">
        <f t="array" aca="1" ref="G201" ca="1">G$186*INDEX(INDIRECT("country"&amp;"["&amp;G$185&amp; "]"),'Country performance'!$A57)</f>
        <v>#REF!</v>
      </c>
      <c r="H201" s="41" t="e" cm="1">
        <f t="array" aca="1" ref="H201" ca="1">H$186*INDEX(INDIRECT("country"&amp;"["&amp;H$185&amp; "]"),'Country performance'!$A57)</f>
        <v>#REF!</v>
      </c>
      <c r="I201" s="41" t="e" cm="1">
        <f t="array" aca="1" ref="I201" ca="1">I$186*INDEX(INDIRECT("country"&amp;"["&amp;I$185&amp; "]"),'Country performance'!$A57)</f>
        <v>#REF!</v>
      </c>
      <c r="J201" s="41" t="e" cm="1">
        <f t="array" aca="1" ref="J201" ca="1">J$186*INDEX(INDIRECT("country"&amp;"["&amp;J$185&amp; "]"),'Country performance'!$A57)</f>
        <v>#REF!</v>
      </c>
      <c r="K201" s="41" t="e" cm="1">
        <f t="array" aca="1" ref="K201" ca="1">K$186*INDEX(INDIRECT("country"&amp;"["&amp;K$185&amp; "]"),'Country performance'!$A57)</f>
        <v>#REF!</v>
      </c>
      <c r="L201" s="41" t="e" cm="1">
        <f t="array" aca="1" ref="L201" ca="1">L$186*INDEX(INDIRECT("country"&amp;"["&amp;L$185&amp; "]"),'Country performance'!$A57)</f>
        <v>#REF!</v>
      </c>
      <c r="M201" s="41" t="e" cm="1">
        <f t="array" aca="1" ref="M201" ca="1">M$186*INDEX(INDIRECT("country"&amp;"["&amp;M$185&amp; "]"),'Country performance'!$A57)</f>
        <v>#REF!</v>
      </c>
      <c r="N201" s="41" t="e" cm="1">
        <f t="array" aca="1" ref="N201" ca="1">N$186*INDEX(INDIRECT("country"&amp;"["&amp;N$185&amp; "]"),'Country performance'!$A57)</f>
        <v>#REF!</v>
      </c>
      <c r="O201" s="41" t="e" cm="1">
        <f t="array" aca="1" ref="O201" ca="1">O$186*INDEX(INDIRECT("country"&amp;"["&amp;O$185&amp; "]"),'Country performance'!$A57)</f>
        <v>#REF!</v>
      </c>
      <c r="P201" s="41" t="e" cm="1">
        <f t="array" aca="1" ref="P201" ca="1">P$186*INDEX(INDIRECT("country"&amp;"["&amp;P$185&amp; "]"),'Country performance'!$A57)</f>
        <v>#REF!</v>
      </c>
      <c r="Q201" s="41" t="e" cm="1">
        <f t="array" aca="1" ref="Q201" ca="1">Q$186*INDEX(INDIRECT("country"&amp;"["&amp;Q$185&amp; "]"),'Country performance'!$A57)</f>
        <v>#REF!</v>
      </c>
      <c r="R201" t="s">
        <v>662</v>
      </c>
      <c r="S201" s="36">
        <f t="shared" ca="1" si="55"/>
        <v>0</v>
      </c>
      <c r="T201" s="43">
        <f t="shared" ca="1" si="59"/>
        <v>0</v>
      </c>
      <c r="U201">
        <f t="shared" ca="1" si="60"/>
        <v>0</v>
      </c>
      <c r="V201">
        <f t="shared" ca="1" si="58"/>
        <v>0</v>
      </c>
      <c r="W201">
        <f t="shared" ca="1" si="58"/>
        <v>0</v>
      </c>
      <c r="X201">
        <f t="shared" ca="1" si="58"/>
        <v>0</v>
      </c>
      <c r="Y201">
        <f t="shared" ca="1" si="58"/>
        <v>0</v>
      </c>
      <c r="Z201">
        <f t="shared" ca="1" si="58"/>
        <v>0</v>
      </c>
      <c r="AA201">
        <f t="shared" ca="1" si="58"/>
        <v>0</v>
      </c>
      <c r="AB201">
        <f t="shared" ca="1" si="58"/>
        <v>0</v>
      </c>
      <c r="AC201">
        <f t="shared" ca="1" si="58"/>
        <v>0</v>
      </c>
      <c r="AD201">
        <f t="shared" ca="1" si="58"/>
        <v>0</v>
      </c>
      <c r="AE201">
        <f t="shared" ca="1" si="58"/>
        <v>0</v>
      </c>
      <c r="AF201">
        <f t="shared" ca="1" si="58"/>
        <v>0</v>
      </c>
      <c r="AG201">
        <f t="shared" ca="1" si="58"/>
        <v>0</v>
      </c>
      <c r="AI201" s="40"/>
    </row>
    <row r="202" spans="1:35">
      <c r="A202" s="41">
        <f ca="1">_xlfn.AGGREGATE(9,6,E202:Q202)</f>
        <v>0</v>
      </c>
      <c r="B202" s="42"/>
      <c r="C202" s="30">
        <f t="shared" ca="1" si="61"/>
        <v>0</v>
      </c>
      <c r="D202" s="30" t="str">
        <f>'Country performance'!B16</f>
        <v>Natural disaster Index (NDI) (2013)</v>
      </c>
      <c r="E202" s="41" t="e" cm="1">
        <f t="array" aca="1" ref="E202" ca="1">E$186*INDEX(INDIRECT("country"&amp;"["&amp;E$185&amp; "]"),'Country performance'!$A58)</f>
        <v>#REF!</v>
      </c>
      <c r="F202" s="41" t="e" cm="1">
        <f t="array" aca="1" ref="F202" ca="1">F$186*INDEX(INDIRECT("country"&amp;"["&amp;F$185&amp; "]"),'Country performance'!$A58)</f>
        <v>#REF!</v>
      </c>
      <c r="G202" s="41" t="e" cm="1">
        <f t="array" aca="1" ref="G202" ca="1">G$186*INDEX(INDIRECT("country"&amp;"["&amp;G$185&amp; "]"),'Country performance'!$A58)</f>
        <v>#REF!</v>
      </c>
      <c r="H202" s="41" t="e" cm="1">
        <f t="array" aca="1" ref="H202" ca="1">H$186*INDEX(INDIRECT("country"&amp;"["&amp;H$185&amp; "]"),'Country performance'!$A58)</f>
        <v>#REF!</v>
      </c>
      <c r="I202" s="41" t="e" cm="1">
        <f t="array" aca="1" ref="I202" ca="1">I$186*INDEX(INDIRECT("country"&amp;"["&amp;I$185&amp; "]"),'Country performance'!$A58)</f>
        <v>#REF!</v>
      </c>
      <c r="J202" s="41" t="e" cm="1">
        <f t="array" aca="1" ref="J202" ca="1">J$186*INDEX(INDIRECT("country"&amp;"["&amp;J$185&amp; "]"),'Country performance'!$A58)</f>
        <v>#REF!</v>
      </c>
      <c r="K202" s="41" t="e" cm="1">
        <f t="array" aca="1" ref="K202" ca="1">K$186*INDEX(INDIRECT("country"&amp;"["&amp;K$185&amp; "]"),'Country performance'!$A58)</f>
        <v>#REF!</v>
      </c>
      <c r="L202" s="41" t="e" cm="1">
        <f t="array" aca="1" ref="L202" ca="1">L$186*INDEX(INDIRECT("country"&amp;"["&amp;L$185&amp; "]"),'Country performance'!$A58)</f>
        <v>#REF!</v>
      </c>
      <c r="M202" s="41" t="e" cm="1">
        <f t="array" aca="1" ref="M202" ca="1">M$186*INDEX(INDIRECT("country"&amp;"["&amp;M$185&amp; "]"),'Country performance'!$A58)</f>
        <v>#REF!</v>
      </c>
      <c r="N202" s="41" t="e" cm="1">
        <f t="array" aca="1" ref="N202" ca="1">N$186*INDEX(INDIRECT("country"&amp;"["&amp;N$185&amp; "]"),'Country performance'!$A58)</f>
        <v>#REF!</v>
      </c>
      <c r="O202" s="41" t="e" cm="1">
        <f t="array" aca="1" ref="O202" ca="1">O$186*INDEX(INDIRECT("country"&amp;"["&amp;O$185&amp; "]"),'Country performance'!$A58)</f>
        <v>#REF!</v>
      </c>
      <c r="P202" s="41" t="e" cm="1">
        <f t="array" aca="1" ref="P202" ca="1">P$186*INDEX(INDIRECT("country"&amp;"["&amp;P$185&amp; "]"),'Country performance'!$A58)</f>
        <v>#REF!</v>
      </c>
      <c r="Q202" s="41" t="e" cm="1">
        <f t="array" aca="1" ref="Q202" ca="1">Q$186*INDEX(INDIRECT("country"&amp;"["&amp;Q$185&amp; "]"),'Country performance'!$A58)</f>
        <v>#REF!</v>
      </c>
      <c r="R202" t="s">
        <v>662</v>
      </c>
      <c r="S202" s="36">
        <f t="shared" ca="1" si="55"/>
        <v>0</v>
      </c>
      <c r="T202" s="43">
        <f t="shared" ca="1" si="59"/>
        <v>0</v>
      </c>
      <c r="U202">
        <f t="shared" ca="1" si="60"/>
        <v>0</v>
      </c>
      <c r="V202">
        <f t="shared" ca="1" si="58"/>
        <v>0</v>
      </c>
      <c r="W202">
        <f t="shared" ca="1" si="58"/>
        <v>0</v>
      </c>
      <c r="X202">
        <f t="shared" ca="1" si="58"/>
        <v>0</v>
      </c>
      <c r="Y202">
        <f t="shared" ca="1" si="58"/>
        <v>0</v>
      </c>
      <c r="Z202">
        <f t="shared" ca="1" si="58"/>
        <v>0</v>
      </c>
      <c r="AA202">
        <f t="shared" ca="1" si="58"/>
        <v>0</v>
      </c>
      <c r="AB202">
        <f t="shared" ca="1" si="58"/>
        <v>0</v>
      </c>
      <c r="AC202">
        <f t="shared" ca="1" si="58"/>
        <v>0</v>
      </c>
      <c r="AD202">
        <f t="shared" ca="1" si="58"/>
        <v>0</v>
      </c>
      <c r="AE202">
        <f t="shared" ca="1" si="58"/>
        <v>0</v>
      </c>
      <c r="AF202">
        <f t="shared" ca="1" si="58"/>
        <v>0</v>
      </c>
      <c r="AG202">
        <f t="shared" ca="1" si="58"/>
        <v>0</v>
      </c>
      <c r="AI202" s="40"/>
    </row>
    <row r="203" spans="1:35">
      <c r="A203" s="41">
        <f t="shared" ref="A203:A227" ca="1" si="62">_xlfn.AGGREGATE(9,6,E203:Q203)</f>
        <v>0</v>
      </c>
      <c r="B203" s="42"/>
      <c r="C203" s="30">
        <f t="shared" ca="1" si="61"/>
        <v>0</v>
      </c>
      <c r="D203" s="30" t="str">
        <f>'Country performance'!B17</f>
        <v>Economic Vulnerability Index (2024)</v>
      </c>
      <c r="E203" s="41" t="e" cm="1">
        <f t="array" aca="1" ref="E203" ca="1">E$186*INDEX(INDIRECT("country"&amp;"["&amp;E$185&amp; "]"),'Country performance'!$A59)</f>
        <v>#REF!</v>
      </c>
      <c r="F203" s="41" t="e" cm="1">
        <f t="array" aca="1" ref="F203" ca="1">F$186*INDEX(INDIRECT("country"&amp;"["&amp;F$185&amp; "]"),'Country performance'!$A59)</f>
        <v>#REF!</v>
      </c>
      <c r="G203" s="41" t="e" cm="1">
        <f t="array" aca="1" ref="G203" ca="1">G$186*INDEX(INDIRECT("country"&amp;"["&amp;G$185&amp; "]"),'Country performance'!$A59)</f>
        <v>#REF!</v>
      </c>
      <c r="H203" s="41" t="e" cm="1">
        <f t="array" aca="1" ref="H203" ca="1">H$186*INDEX(INDIRECT("country"&amp;"["&amp;H$185&amp; "]"),'Country performance'!$A59)</f>
        <v>#REF!</v>
      </c>
      <c r="I203" s="41" t="e" cm="1">
        <f t="array" aca="1" ref="I203" ca="1">I$186*INDEX(INDIRECT("country"&amp;"["&amp;I$185&amp; "]"),'Country performance'!$A59)</f>
        <v>#REF!</v>
      </c>
      <c r="J203" s="41" t="e" cm="1">
        <f t="array" aca="1" ref="J203" ca="1">J$186*INDEX(INDIRECT("country"&amp;"["&amp;J$185&amp; "]"),'Country performance'!$A59)</f>
        <v>#REF!</v>
      </c>
      <c r="K203" s="41" t="e" cm="1">
        <f t="array" aca="1" ref="K203" ca="1">K$186*INDEX(INDIRECT("country"&amp;"["&amp;K$185&amp; "]"),'Country performance'!$A59)</f>
        <v>#REF!</v>
      </c>
      <c r="L203" s="41" t="e" cm="1">
        <f t="array" aca="1" ref="L203" ca="1">L$186*INDEX(INDIRECT("country"&amp;"["&amp;L$185&amp; "]"),'Country performance'!$A59)</f>
        <v>#REF!</v>
      </c>
      <c r="M203" s="41" t="e" cm="1">
        <f t="array" aca="1" ref="M203" ca="1">M$186*INDEX(INDIRECT("country"&amp;"["&amp;M$185&amp; "]"),'Country performance'!$A59)</f>
        <v>#REF!</v>
      </c>
      <c r="N203" s="41" t="e" cm="1">
        <f t="array" aca="1" ref="N203" ca="1">N$186*INDEX(INDIRECT("country"&amp;"["&amp;N$185&amp; "]"),'Country performance'!$A59)</f>
        <v>#REF!</v>
      </c>
      <c r="O203" s="41" t="e" cm="1">
        <f t="array" aca="1" ref="O203" ca="1">O$186*INDEX(INDIRECT("country"&amp;"["&amp;O$185&amp; "]"),'Country performance'!$A59)</f>
        <v>#REF!</v>
      </c>
      <c r="P203" s="41" t="e" cm="1">
        <f t="array" aca="1" ref="P203" ca="1">P$186*INDEX(INDIRECT("country"&amp;"["&amp;P$185&amp; "]"),'Country performance'!$A59)</f>
        <v>#REF!</v>
      </c>
      <c r="Q203" s="41" t="e" cm="1">
        <f t="array" aca="1" ref="Q203" ca="1">Q$186*INDEX(INDIRECT("country"&amp;"["&amp;Q$185&amp; "]"),'Country performance'!$A59)</f>
        <v>#REF!</v>
      </c>
      <c r="R203" t="s">
        <v>662</v>
      </c>
      <c r="S203" s="36">
        <f t="shared" ca="1" si="55"/>
        <v>0</v>
      </c>
      <c r="T203" s="43">
        <f t="shared" ca="1" si="59"/>
        <v>0</v>
      </c>
      <c r="U203">
        <f t="shared" ca="1" si="60"/>
        <v>0</v>
      </c>
      <c r="V203">
        <f t="shared" ca="1" si="58"/>
        <v>0</v>
      </c>
      <c r="W203">
        <f t="shared" ca="1" si="58"/>
        <v>0</v>
      </c>
      <c r="X203">
        <f t="shared" ca="1" si="58"/>
        <v>0</v>
      </c>
      <c r="Y203">
        <f t="shared" ca="1" si="58"/>
        <v>0</v>
      </c>
      <c r="Z203">
        <f t="shared" ca="1" si="58"/>
        <v>0</v>
      </c>
      <c r="AA203">
        <f t="shared" ca="1" si="58"/>
        <v>0</v>
      </c>
      <c r="AB203">
        <f t="shared" ca="1" si="58"/>
        <v>0</v>
      </c>
      <c r="AC203">
        <f t="shared" ca="1" si="58"/>
        <v>0</v>
      </c>
      <c r="AD203">
        <f t="shared" ca="1" si="58"/>
        <v>0</v>
      </c>
      <c r="AE203">
        <f t="shared" ca="1" si="58"/>
        <v>0</v>
      </c>
      <c r="AF203">
        <f t="shared" ca="1" si="58"/>
        <v>0</v>
      </c>
      <c r="AG203">
        <f t="shared" ca="1" si="58"/>
        <v>0</v>
      </c>
      <c r="AI203" s="40"/>
    </row>
    <row r="204" spans="1:35">
      <c r="A204" s="41">
        <f t="shared" ca="1" si="62"/>
        <v>0</v>
      </c>
      <c r="B204" s="42"/>
      <c r="C204" s="30">
        <f t="shared" ca="1" si="61"/>
        <v>0</v>
      </c>
      <c r="D204" s="30" t="str">
        <f>'Country performance'!B18</f>
        <v>Economic Vulnerability Index - Share of agriculture, forestry and fisheries (2024)</v>
      </c>
      <c r="E204" s="41" t="e" cm="1">
        <f t="array" aca="1" ref="E204" ca="1">E$186*INDEX(INDIRECT("country"&amp;"["&amp;E$185&amp; "]"),'Country performance'!$A60)</f>
        <v>#REF!</v>
      </c>
      <c r="F204" s="41" t="e" cm="1">
        <f t="array" aca="1" ref="F204" ca="1">F$186*INDEX(INDIRECT("country"&amp;"["&amp;F$185&amp; "]"),'Country performance'!$A60)</f>
        <v>#REF!</v>
      </c>
      <c r="G204" s="41" t="e" cm="1">
        <f t="array" aca="1" ref="G204" ca="1">G$186*INDEX(INDIRECT("country"&amp;"["&amp;G$185&amp; "]"),'Country performance'!$A60)</f>
        <v>#REF!</v>
      </c>
      <c r="H204" s="41" t="e" cm="1">
        <f t="array" aca="1" ref="H204" ca="1">H$186*INDEX(INDIRECT("country"&amp;"["&amp;H$185&amp; "]"),'Country performance'!$A60)</f>
        <v>#REF!</v>
      </c>
      <c r="I204" s="41" t="e" cm="1">
        <f t="array" aca="1" ref="I204" ca="1">I$186*INDEX(INDIRECT("country"&amp;"["&amp;I$185&amp; "]"),'Country performance'!$A60)</f>
        <v>#REF!</v>
      </c>
      <c r="J204" s="41" t="e" cm="1">
        <f t="array" aca="1" ref="J204" ca="1">J$186*INDEX(INDIRECT("country"&amp;"["&amp;J$185&amp; "]"),'Country performance'!$A60)</f>
        <v>#REF!</v>
      </c>
      <c r="K204" s="41" t="e" cm="1">
        <f t="array" aca="1" ref="K204" ca="1">K$186*INDEX(INDIRECT("country"&amp;"["&amp;K$185&amp; "]"),'Country performance'!$A60)</f>
        <v>#REF!</v>
      </c>
      <c r="L204" s="41" t="e" cm="1">
        <f t="array" aca="1" ref="L204" ca="1">L$186*INDEX(INDIRECT("country"&amp;"["&amp;L$185&amp; "]"),'Country performance'!$A60)</f>
        <v>#REF!</v>
      </c>
      <c r="M204" s="41" t="e" cm="1">
        <f t="array" aca="1" ref="M204" ca="1">M$186*INDEX(INDIRECT("country"&amp;"["&amp;M$185&amp; "]"),'Country performance'!$A60)</f>
        <v>#REF!</v>
      </c>
      <c r="N204" s="41" t="e" cm="1">
        <f t="array" aca="1" ref="N204" ca="1">N$186*INDEX(INDIRECT("country"&amp;"["&amp;N$185&amp; "]"),'Country performance'!$A60)</f>
        <v>#REF!</v>
      </c>
      <c r="O204" s="41" t="e" cm="1">
        <f t="array" aca="1" ref="O204" ca="1">O$186*INDEX(INDIRECT("country"&amp;"["&amp;O$185&amp; "]"),'Country performance'!$A60)</f>
        <v>#REF!</v>
      </c>
      <c r="P204" s="41" t="e" cm="1">
        <f t="array" aca="1" ref="P204" ca="1">P$186*INDEX(INDIRECT("country"&amp;"["&amp;P$185&amp; "]"),'Country performance'!$A60)</f>
        <v>#REF!</v>
      </c>
      <c r="Q204" s="41" t="e" cm="1">
        <f t="array" aca="1" ref="Q204" ca="1">Q$186*INDEX(INDIRECT("country"&amp;"["&amp;Q$185&amp; "]"),'Country performance'!$A60)</f>
        <v>#REF!</v>
      </c>
      <c r="R204" t="s">
        <v>662</v>
      </c>
      <c r="S204" s="36">
        <f t="shared" ca="1" si="55"/>
        <v>0</v>
      </c>
      <c r="T204" s="43">
        <f t="shared" ca="1" si="59"/>
        <v>0</v>
      </c>
      <c r="U204">
        <f ca="1">IFERROR((E204/E204-1),E$186)</f>
        <v>0</v>
      </c>
      <c r="V204">
        <f t="shared" ref="V204:AG204" ca="1" si="63">IFERROR((F204/F204-1),F$186)</f>
        <v>0</v>
      </c>
      <c r="W204">
        <f t="shared" ca="1" si="63"/>
        <v>0</v>
      </c>
      <c r="X204">
        <f t="shared" ca="1" si="63"/>
        <v>0</v>
      </c>
      <c r="Y204">
        <f t="shared" ca="1" si="63"/>
        <v>0</v>
      </c>
      <c r="Z204">
        <f t="shared" ca="1" si="63"/>
        <v>0</v>
      </c>
      <c r="AA204">
        <f t="shared" ca="1" si="63"/>
        <v>0</v>
      </c>
      <c r="AB204">
        <f t="shared" ca="1" si="63"/>
        <v>0</v>
      </c>
      <c r="AC204">
        <f t="shared" ca="1" si="63"/>
        <v>0</v>
      </c>
      <c r="AD204">
        <f t="shared" ca="1" si="63"/>
        <v>0</v>
      </c>
      <c r="AE204">
        <f t="shared" ca="1" si="63"/>
        <v>0</v>
      </c>
      <c r="AF204">
        <f t="shared" ca="1" si="63"/>
        <v>0</v>
      </c>
      <c r="AG204">
        <f t="shared" ca="1" si="63"/>
        <v>0</v>
      </c>
      <c r="AI204" s="40"/>
    </row>
    <row r="205" spans="1:35">
      <c r="A205" s="41">
        <f t="shared" ca="1" si="62"/>
        <v>0</v>
      </c>
      <c r="B205" s="42"/>
      <c r="C205" s="30">
        <f t="shared" ca="1" si="61"/>
        <v>0</v>
      </c>
      <c r="D205" s="30" t="str">
        <f>'Country performance'!B19</f>
        <v xml:space="preserve">Economic Vulnerability Index - Remoteness and landlockedness (2024)		</v>
      </c>
      <c r="E205" s="41" t="e" cm="1">
        <f t="array" aca="1" ref="E205" ca="1">E$186*INDEX(INDIRECT("country"&amp;"["&amp;E$185&amp; "]"),'Country performance'!$A61)</f>
        <v>#REF!</v>
      </c>
      <c r="F205" s="41" t="e" cm="1">
        <f t="array" aca="1" ref="F205" ca="1">F$186*INDEX(INDIRECT("country"&amp;"["&amp;F$185&amp; "]"),'Country performance'!$A61)</f>
        <v>#REF!</v>
      </c>
      <c r="G205" s="41" t="e" cm="1">
        <f t="array" aca="1" ref="G205" ca="1">G$186*INDEX(INDIRECT("country"&amp;"["&amp;G$185&amp; "]"),'Country performance'!$A61)</f>
        <v>#REF!</v>
      </c>
      <c r="H205" s="41" t="e" cm="1">
        <f t="array" aca="1" ref="H205" ca="1">H$186*INDEX(INDIRECT("country"&amp;"["&amp;H$185&amp; "]"),'Country performance'!$A61)</f>
        <v>#REF!</v>
      </c>
      <c r="I205" s="41" t="e" cm="1">
        <f t="array" aca="1" ref="I205" ca="1">I$186*INDEX(INDIRECT("country"&amp;"["&amp;I$185&amp; "]"),'Country performance'!$A61)</f>
        <v>#REF!</v>
      </c>
      <c r="J205" s="41" t="e" cm="1">
        <f t="array" aca="1" ref="J205" ca="1">J$186*INDEX(INDIRECT("country"&amp;"["&amp;J$185&amp; "]"),'Country performance'!$A61)</f>
        <v>#REF!</v>
      </c>
      <c r="K205" s="41" t="e" cm="1">
        <f t="array" aca="1" ref="K205" ca="1">K$186*INDEX(INDIRECT("country"&amp;"["&amp;K$185&amp; "]"),'Country performance'!$A61)</f>
        <v>#REF!</v>
      </c>
      <c r="L205" s="41" t="e" cm="1">
        <f t="array" aca="1" ref="L205" ca="1">L$186*INDEX(INDIRECT("country"&amp;"["&amp;L$185&amp; "]"),'Country performance'!$A61)</f>
        <v>#REF!</v>
      </c>
      <c r="M205" s="41" t="e" cm="1">
        <f t="array" aca="1" ref="M205" ca="1">M$186*INDEX(INDIRECT("country"&amp;"["&amp;M$185&amp; "]"),'Country performance'!$A61)</f>
        <v>#REF!</v>
      </c>
      <c r="N205" s="41" t="e" cm="1">
        <f t="array" aca="1" ref="N205" ca="1">N$186*INDEX(INDIRECT("country"&amp;"["&amp;N$185&amp; "]"),'Country performance'!$A61)</f>
        <v>#REF!</v>
      </c>
      <c r="O205" s="41" t="e" cm="1">
        <f t="array" aca="1" ref="O205" ca="1">O$186*INDEX(INDIRECT("country"&amp;"["&amp;O$185&amp; "]"),'Country performance'!$A61)</f>
        <v>#REF!</v>
      </c>
      <c r="P205" s="41" t="e" cm="1">
        <f t="array" aca="1" ref="P205" ca="1">P$186*INDEX(INDIRECT("country"&amp;"["&amp;P$185&amp; "]"),'Country performance'!$A61)</f>
        <v>#REF!</v>
      </c>
      <c r="Q205" s="41" t="e" cm="1">
        <f t="array" aca="1" ref="Q205" ca="1">Q$186*INDEX(INDIRECT("country"&amp;"["&amp;Q$185&amp; "]"),'Country performance'!$A61)</f>
        <v>#REF!</v>
      </c>
      <c r="R205" t="s">
        <v>662</v>
      </c>
      <c r="S205" s="36">
        <f t="shared" ca="1" si="55"/>
        <v>0</v>
      </c>
      <c r="T205" s="43">
        <f t="shared" ca="1" si="59"/>
        <v>0</v>
      </c>
      <c r="U205">
        <f t="shared" ref="U205:AG222" ca="1" si="64">IFERROR((E205/E205-1),E$186)</f>
        <v>0</v>
      </c>
      <c r="V205">
        <f t="shared" ca="1" si="64"/>
        <v>0</v>
      </c>
      <c r="W205">
        <f t="shared" ca="1" si="64"/>
        <v>0</v>
      </c>
      <c r="X205">
        <f t="shared" ca="1" si="64"/>
        <v>0</v>
      </c>
      <c r="Y205">
        <f t="shared" ca="1" si="64"/>
        <v>0</v>
      </c>
      <c r="Z205">
        <f t="shared" ca="1" si="64"/>
        <v>0</v>
      </c>
      <c r="AA205">
        <f t="shared" ca="1" si="64"/>
        <v>0</v>
      </c>
      <c r="AB205">
        <f t="shared" ca="1" si="64"/>
        <v>0</v>
      </c>
      <c r="AC205">
        <f t="shared" ca="1" si="64"/>
        <v>0</v>
      </c>
      <c r="AD205">
        <f t="shared" ca="1" si="64"/>
        <v>0</v>
      </c>
      <c r="AE205">
        <f t="shared" ca="1" si="64"/>
        <v>0</v>
      </c>
      <c r="AF205">
        <f t="shared" ca="1" si="64"/>
        <v>0</v>
      </c>
      <c r="AG205">
        <f t="shared" ca="1" si="64"/>
        <v>0</v>
      </c>
      <c r="AI205" s="40"/>
    </row>
    <row r="206" spans="1:35">
      <c r="A206" s="41">
        <f t="shared" ca="1" si="62"/>
        <v>0</v>
      </c>
      <c r="B206" s="42"/>
      <c r="C206" s="30">
        <f t="shared" ca="1" si="61"/>
        <v>0</v>
      </c>
      <c r="D206" s="30" t="str">
        <f>'Country performance'!B20</f>
        <v>Economic Vulnerability Index - Export concentration (2024)</v>
      </c>
      <c r="E206" s="41" t="e" cm="1">
        <f t="array" aca="1" ref="E206" ca="1">E$186*INDEX(INDIRECT("country"&amp;"["&amp;E$185&amp; "]"),'Country performance'!$A62)</f>
        <v>#REF!</v>
      </c>
      <c r="F206" s="41" t="e" cm="1">
        <f t="array" aca="1" ref="F206" ca="1">F$186*INDEX(INDIRECT("country"&amp;"["&amp;F$185&amp; "]"),'Country performance'!$A62)</f>
        <v>#REF!</v>
      </c>
      <c r="G206" s="41" t="e" cm="1">
        <f t="array" aca="1" ref="G206" ca="1">G$186*INDEX(INDIRECT("country"&amp;"["&amp;G$185&amp; "]"),'Country performance'!$A62)</f>
        <v>#REF!</v>
      </c>
      <c r="H206" s="41" t="e" cm="1">
        <f t="array" aca="1" ref="H206" ca="1">H$186*INDEX(INDIRECT("country"&amp;"["&amp;H$185&amp; "]"),'Country performance'!$A62)</f>
        <v>#REF!</v>
      </c>
      <c r="I206" s="41" t="e" cm="1">
        <f t="array" aca="1" ref="I206" ca="1">I$186*INDEX(INDIRECT("country"&amp;"["&amp;I$185&amp; "]"),'Country performance'!$A62)</f>
        <v>#REF!</v>
      </c>
      <c r="J206" s="41" t="e" cm="1">
        <f t="array" aca="1" ref="J206" ca="1">J$186*INDEX(INDIRECT("country"&amp;"["&amp;J$185&amp; "]"),'Country performance'!$A62)</f>
        <v>#REF!</v>
      </c>
      <c r="K206" s="41" t="e" cm="1">
        <f t="array" aca="1" ref="K206" ca="1">K$186*INDEX(INDIRECT("country"&amp;"["&amp;K$185&amp; "]"),'Country performance'!$A62)</f>
        <v>#REF!</v>
      </c>
      <c r="L206" s="41" t="e" cm="1">
        <f t="array" aca="1" ref="L206" ca="1">L$186*INDEX(INDIRECT("country"&amp;"["&amp;L$185&amp; "]"),'Country performance'!$A62)</f>
        <v>#REF!</v>
      </c>
      <c r="M206" s="41" t="e" cm="1">
        <f t="array" aca="1" ref="M206" ca="1">M$186*INDEX(INDIRECT("country"&amp;"["&amp;M$185&amp; "]"),'Country performance'!$A62)</f>
        <v>#REF!</v>
      </c>
      <c r="N206" s="41" t="e" cm="1">
        <f t="array" aca="1" ref="N206" ca="1">N$186*INDEX(INDIRECT("country"&amp;"["&amp;N$185&amp; "]"),'Country performance'!$A62)</f>
        <v>#REF!</v>
      </c>
      <c r="O206" s="41" t="e" cm="1">
        <f t="array" aca="1" ref="O206" ca="1">O$186*INDEX(INDIRECT("country"&amp;"["&amp;O$185&amp; "]"),'Country performance'!$A62)</f>
        <v>#REF!</v>
      </c>
      <c r="P206" s="41" t="e" cm="1">
        <f t="array" aca="1" ref="P206" ca="1">P$186*INDEX(INDIRECT("country"&amp;"["&amp;P$185&amp; "]"),'Country performance'!$A62)</f>
        <v>#REF!</v>
      </c>
      <c r="Q206" s="41" t="e" cm="1">
        <f t="array" aca="1" ref="Q206" ca="1">Q$186*INDEX(INDIRECT("country"&amp;"["&amp;Q$185&amp; "]"),'Country performance'!$A62)</f>
        <v>#REF!</v>
      </c>
      <c r="R206" t="s">
        <v>662</v>
      </c>
      <c r="S206" s="36">
        <f t="shared" ca="1" si="55"/>
        <v>0</v>
      </c>
      <c r="T206" s="43">
        <f t="shared" ca="1" si="59"/>
        <v>0</v>
      </c>
      <c r="U206">
        <f t="shared" ca="1" si="64"/>
        <v>0</v>
      </c>
      <c r="V206">
        <f t="shared" ca="1" si="64"/>
        <v>0</v>
      </c>
      <c r="W206">
        <f t="shared" ca="1" si="64"/>
        <v>0</v>
      </c>
      <c r="X206">
        <f t="shared" ca="1" si="64"/>
        <v>0</v>
      </c>
      <c r="Y206">
        <f t="shared" ca="1" si="64"/>
        <v>0</v>
      </c>
      <c r="Z206">
        <f t="shared" ca="1" si="64"/>
        <v>0</v>
      </c>
      <c r="AA206">
        <f t="shared" ca="1" si="64"/>
        <v>0</v>
      </c>
      <c r="AB206">
        <f t="shared" ca="1" si="64"/>
        <v>0</v>
      </c>
      <c r="AC206">
        <f t="shared" ca="1" si="64"/>
        <v>0</v>
      </c>
      <c r="AD206">
        <f t="shared" ca="1" si="64"/>
        <v>0</v>
      </c>
      <c r="AE206">
        <f t="shared" ca="1" si="64"/>
        <v>0</v>
      </c>
      <c r="AF206">
        <f t="shared" ca="1" si="64"/>
        <v>0</v>
      </c>
      <c r="AG206">
        <f t="shared" ca="1" si="64"/>
        <v>0</v>
      </c>
      <c r="AI206" s="40"/>
    </row>
    <row r="207" spans="1:35">
      <c r="A207" s="41">
        <f t="shared" ca="1" si="62"/>
        <v>0</v>
      </c>
      <c r="B207" s="42"/>
      <c r="C207" s="30">
        <f t="shared" ca="1" si="61"/>
        <v>0</v>
      </c>
      <c r="D207" s="30" t="str">
        <f>'Country performance'!B21</f>
        <v>Economic Vulnerability Index - Export instability (2024)</v>
      </c>
      <c r="E207" s="41" t="e" cm="1">
        <f t="array" aca="1" ref="E207" ca="1">E$186*INDEX(INDIRECT("country"&amp;"["&amp;E$185&amp; "]"),'Country performance'!$A63)</f>
        <v>#REF!</v>
      </c>
      <c r="F207" s="41" t="e" cm="1">
        <f t="array" aca="1" ref="F207" ca="1">F$186*INDEX(INDIRECT("country"&amp;"["&amp;F$185&amp; "]"),'Country performance'!$A63)</f>
        <v>#REF!</v>
      </c>
      <c r="G207" s="41" t="e" cm="1">
        <f t="array" aca="1" ref="G207" ca="1">G$186*INDEX(INDIRECT("country"&amp;"["&amp;G$185&amp; "]"),'Country performance'!$A63)</f>
        <v>#REF!</v>
      </c>
      <c r="H207" s="41" t="e" cm="1">
        <f t="array" aca="1" ref="H207" ca="1">H$186*INDEX(INDIRECT("country"&amp;"["&amp;H$185&amp; "]"),'Country performance'!$A63)</f>
        <v>#REF!</v>
      </c>
      <c r="I207" s="41" t="e" cm="1">
        <f t="array" aca="1" ref="I207" ca="1">I$186*INDEX(INDIRECT("country"&amp;"["&amp;I$185&amp; "]"),'Country performance'!$A63)</f>
        <v>#REF!</v>
      </c>
      <c r="J207" s="41" t="e" cm="1">
        <f t="array" aca="1" ref="J207" ca="1">J$186*INDEX(INDIRECT("country"&amp;"["&amp;J$185&amp; "]"),'Country performance'!$A63)</f>
        <v>#REF!</v>
      </c>
      <c r="K207" s="41" t="e" cm="1">
        <f t="array" aca="1" ref="K207" ca="1">K$186*INDEX(INDIRECT("country"&amp;"["&amp;K$185&amp; "]"),'Country performance'!$A63)</f>
        <v>#REF!</v>
      </c>
      <c r="L207" s="41" t="e" cm="1">
        <f t="array" aca="1" ref="L207" ca="1">L$186*INDEX(INDIRECT("country"&amp;"["&amp;L$185&amp; "]"),'Country performance'!$A63)</f>
        <v>#REF!</v>
      </c>
      <c r="M207" s="41" t="e" cm="1">
        <f t="array" aca="1" ref="M207" ca="1">M$186*INDEX(INDIRECT("country"&amp;"["&amp;M$185&amp; "]"),'Country performance'!$A63)</f>
        <v>#REF!</v>
      </c>
      <c r="N207" s="41" t="e" cm="1">
        <f t="array" aca="1" ref="N207" ca="1">N$186*INDEX(INDIRECT("country"&amp;"["&amp;N$185&amp; "]"),'Country performance'!$A63)</f>
        <v>#REF!</v>
      </c>
      <c r="O207" s="41" t="e" cm="1">
        <f t="array" aca="1" ref="O207" ca="1">O$186*INDEX(INDIRECT("country"&amp;"["&amp;O$185&amp; "]"),'Country performance'!$A63)</f>
        <v>#REF!</v>
      </c>
      <c r="P207" s="41" t="e" cm="1">
        <f t="array" aca="1" ref="P207" ca="1">P$186*INDEX(INDIRECT("country"&amp;"["&amp;P$185&amp; "]"),'Country performance'!$A63)</f>
        <v>#REF!</v>
      </c>
      <c r="Q207" s="41" t="e" cm="1">
        <f t="array" aca="1" ref="Q207" ca="1">Q$186*INDEX(INDIRECT("country"&amp;"["&amp;Q$185&amp; "]"),'Country performance'!$A63)</f>
        <v>#REF!</v>
      </c>
      <c r="R207" t="s">
        <v>662</v>
      </c>
      <c r="S207" s="36">
        <f t="shared" ca="1" si="55"/>
        <v>0</v>
      </c>
      <c r="T207" s="43">
        <f t="shared" ca="1" si="59"/>
        <v>0</v>
      </c>
      <c r="U207">
        <f t="shared" ca="1" si="64"/>
        <v>0</v>
      </c>
      <c r="V207">
        <f t="shared" ca="1" si="64"/>
        <v>0</v>
      </c>
      <c r="W207">
        <f t="shared" ca="1" si="64"/>
        <v>0</v>
      </c>
      <c r="X207">
        <f t="shared" ca="1" si="64"/>
        <v>0</v>
      </c>
      <c r="Y207">
        <f t="shared" ca="1" si="64"/>
        <v>0</v>
      </c>
      <c r="Z207">
        <f t="shared" ca="1" si="64"/>
        <v>0</v>
      </c>
      <c r="AA207">
        <f t="shared" ca="1" si="64"/>
        <v>0</v>
      </c>
      <c r="AB207">
        <f t="shared" ca="1" si="64"/>
        <v>0</v>
      </c>
      <c r="AC207">
        <f t="shared" ca="1" si="64"/>
        <v>0</v>
      </c>
      <c r="AD207">
        <f t="shared" ca="1" si="64"/>
        <v>0</v>
      </c>
      <c r="AE207">
        <f t="shared" ca="1" si="64"/>
        <v>0</v>
      </c>
      <c r="AF207">
        <f t="shared" ca="1" si="64"/>
        <v>0</v>
      </c>
      <c r="AG207">
        <f t="shared" ca="1" si="64"/>
        <v>0</v>
      </c>
      <c r="AI207" s="40"/>
    </row>
    <row r="208" spans="1:35">
      <c r="A208" s="41">
        <f t="shared" ca="1" si="62"/>
        <v>0</v>
      </c>
      <c r="B208" s="42"/>
      <c r="C208" s="30">
        <f t="shared" ca="1" si="61"/>
        <v>0</v>
      </c>
      <c r="D208" s="30" t="str">
        <f>'Country performance'!B22</f>
        <v>Economic Vulnerability Index - Share of population living in low elevated coastal zones (2024)</v>
      </c>
      <c r="E208" s="41" t="e" cm="1">
        <f t="array" aca="1" ref="E208" ca="1">E$186*INDEX(INDIRECT("country"&amp;"["&amp;E$185&amp; "]"),'Country performance'!$A64)</f>
        <v>#REF!</v>
      </c>
      <c r="F208" s="41" t="e" cm="1">
        <f t="array" aca="1" ref="F208" ca="1">F$186*INDEX(INDIRECT("country"&amp;"["&amp;F$185&amp; "]"),'Country performance'!$A64)</f>
        <v>#REF!</v>
      </c>
      <c r="G208" s="41" t="e" cm="1">
        <f t="array" aca="1" ref="G208" ca="1">G$186*INDEX(INDIRECT("country"&amp;"["&amp;G$185&amp; "]"),'Country performance'!$A64)</f>
        <v>#REF!</v>
      </c>
      <c r="H208" s="41" t="e" cm="1">
        <f t="array" aca="1" ref="H208" ca="1">H$186*INDEX(INDIRECT("country"&amp;"["&amp;H$185&amp; "]"),'Country performance'!$A64)</f>
        <v>#REF!</v>
      </c>
      <c r="I208" s="41" t="e" cm="1">
        <f t="array" aca="1" ref="I208" ca="1">I$186*INDEX(INDIRECT("country"&amp;"["&amp;I$185&amp; "]"),'Country performance'!$A64)</f>
        <v>#REF!</v>
      </c>
      <c r="J208" s="41" t="e" cm="1">
        <f t="array" aca="1" ref="J208" ca="1">J$186*INDEX(INDIRECT("country"&amp;"["&amp;J$185&amp; "]"),'Country performance'!$A64)</f>
        <v>#REF!</v>
      </c>
      <c r="K208" s="41" t="e" cm="1">
        <f t="array" aca="1" ref="K208" ca="1">K$186*INDEX(INDIRECT("country"&amp;"["&amp;K$185&amp; "]"),'Country performance'!$A64)</f>
        <v>#REF!</v>
      </c>
      <c r="L208" s="41" t="e" cm="1">
        <f t="array" aca="1" ref="L208" ca="1">L$186*INDEX(INDIRECT("country"&amp;"["&amp;L$185&amp; "]"),'Country performance'!$A64)</f>
        <v>#REF!</v>
      </c>
      <c r="M208" s="41" t="e" cm="1">
        <f t="array" aca="1" ref="M208" ca="1">M$186*INDEX(INDIRECT("country"&amp;"["&amp;M$185&amp; "]"),'Country performance'!$A64)</f>
        <v>#REF!</v>
      </c>
      <c r="N208" s="41" t="e" cm="1">
        <f t="array" aca="1" ref="N208" ca="1">N$186*INDEX(INDIRECT("country"&amp;"["&amp;N$185&amp; "]"),'Country performance'!$A64)</f>
        <v>#REF!</v>
      </c>
      <c r="O208" s="41" t="e" cm="1">
        <f t="array" aca="1" ref="O208" ca="1">O$186*INDEX(INDIRECT("country"&amp;"["&amp;O$185&amp; "]"),'Country performance'!$A64)</f>
        <v>#REF!</v>
      </c>
      <c r="P208" s="41" t="e" cm="1">
        <f t="array" aca="1" ref="P208" ca="1">P$186*INDEX(INDIRECT("country"&amp;"["&amp;P$185&amp; "]"),'Country performance'!$A64)</f>
        <v>#REF!</v>
      </c>
      <c r="Q208" s="41" t="e" cm="1">
        <f t="array" aca="1" ref="Q208" ca="1">Q$186*INDEX(INDIRECT("country"&amp;"["&amp;Q$185&amp; "]"),'Country performance'!$A64)</f>
        <v>#REF!</v>
      </c>
      <c r="R208" t="s">
        <v>662</v>
      </c>
      <c r="S208" s="36">
        <f t="shared" ca="1" si="55"/>
        <v>0</v>
      </c>
      <c r="T208" s="43">
        <f t="shared" ca="1" si="59"/>
        <v>0</v>
      </c>
      <c r="U208">
        <f t="shared" ca="1" si="64"/>
        <v>0</v>
      </c>
      <c r="V208">
        <f t="shared" ca="1" si="64"/>
        <v>0</v>
      </c>
      <c r="W208">
        <f t="shared" ca="1" si="64"/>
        <v>0</v>
      </c>
      <c r="X208">
        <f t="shared" ca="1" si="64"/>
        <v>0</v>
      </c>
      <c r="Y208">
        <f t="shared" ca="1" si="64"/>
        <v>0</v>
      </c>
      <c r="Z208">
        <f t="shared" ca="1" si="64"/>
        <v>0</v>
      </c>
      <c r="AA208">
        <f t="shared" ca="1" si="64"/>
        <v>0</v>
      </c>
      <c r="AB208">
        <f t="shared" ca="1" si="64"/>
        <v>0</v>
      </c>
      <c r="AC208">
        <f t="shared" ca="1" si="64"/>
        <v>0</v>
      </c>
      <c r="AD208">
        <f t="shared" ca="1" si="64"/>
        <v>0</v>
      </c>
      <c r="AE208">
        <f t="shared" ca="1" si="64"/>
        <v>0</v>
      </c>
      <c r="AF208">
        <f t="shared" ca="1" si="64"/>
        <v>0</v>
      </c>
      <c r="AG208">
        <f t="shared" ca="1" si="64"/>
        <v>0</v>
      </c>
      <c r="AI208" s="40"/>
    </row>
    <row r="209" spans="1:35">
      <c r="A209" s="41">
        <f t="shared" ca="1" si="62"/>
        <v>0</v>
      </c>
      <c r="B209" s="42"/>
      <c r="C209" s="30">
        <f t="shared" ca="1" si="61"/>
        <v>0</v>
      </c>
      <c r="D209" s="30" t="str">
        <f>'Country performance'!B23</f>
        <v xml:space="preserve">Economic Vulnerability Index - Share of population living in drylands (2024) 	</v>
      </c>
      <c r="E209" s="41" t="e" cm="1">
        <f t="array" aca="1" ref="E209" ca="1">E$186*INDEX(INDIRECT("country"&amp;"["&amp;E$185&amp; "]"),'Country performance'!$A65)</f>
        <v>#REF!</v>
      </c>
      <c r="F209" s="41" t="e" cm="1">
        <f t="array" aca="1" ref="F209" ca="1">F$186*INDEX(INDIRECT("country"&amp;"["&amp;F$185&amp; "]"),'Country performance'!$A65)</f>
        <v>#REF!</v>
      </c>
      <c r="G209" s="41" t="e" cm="1">
        <f t="array" aca="1" ref="G209" ca="1">G$186*INDEX(INDIRECT("country"&amp;"["&amp;G$185&amp; "]"),'Country performance'!$A65)</f>
        <v>#REF!</v>
      </c>
      <c r="H209" s="41" t="e" cm="1">
        <f t="array" aca="1" ref="H209" ca="1">H$186*INDEX(INDIRECT("country"&amp;"["&amp;H$185&amp; "]"),'Country performance'!$A65)</f>
        <v>#REF!</v>
      </c>
      <c r="I209" s="41" t="e" cm="1">
        <f t="array" aca="1" ref="I209" ca="1">I$186*INDEX(INDIRECT("country"&amp;"["&amp;I$185&amp; "]"),'Country performance'!$A65)</f>
        <v>#REF!</v>
      </c>
      <c r="J209" s="41" t="e" cm="1">
        <f t="array" aca="1" ref="J209" ca="1">J$186*INDEX(INDIRECT("country"&amp;"["&amp;J$185&amp; "]"),'Country performance'!$A65)</f>
        <v>#REF!</v>
      </c>
      <c r="K209" s="41" t="e" cm="1">
        <f t="array" aca="1" ref="K209" ca="1">K$186*INDEX(INDIRECT("country"&amp;"["&amp;K$185&amp; "]"),'Country performance'!$A65)</f>
        <v>#REF!</v>
      </c>
      <c r="L209" s="41" t="e" cm="1">
        <f t="array" aca="1" ref="L209" ca="1">L$186*INDEX(INDIRECT("country"&amp;"["&amp;L$185&amp; "]"),'Country performance'!$A65)</f>
        <v>#REF!</v>
      </c>
      <c r="M209" s="41" t="e" cm="1">
        <f t="array" aca="1" ref="M209" ca="1">M$186*INDEX(INDIRECT("country"&amp;"["&amp;M$185&amp; "]"),'Country performance'!$A65)</f>
        <v>#REF!</v>
      </c>
      <c r="N209" s="41" t="e" cm="1">
        <f t="array" aca="1" ref="N209" ca="1">N$186*INDEX(INDIRECT("country"&amp;"["&amp;N$185&amp; "]"),'Country performance'!$A65)</f>
        <v>#REF!</v>
      </c>
      <c r="O209" s="41" t="e" cm="1">
        <f t="array" aca="1" ref="O209" ca="1">O$186*INDEX(INDIRECT("country"&amp;"["&amp;O$185&amp; "]"),'Country performance'!$A65)</f>
        <v>#REF!</v>
      </c>
      <c r="P209" s="41" t="e" cm="1">
        <f t="array" aca="1" ref="P209" ca="1">P$186*INDEX(INDIRECT("country"&amp;"["&amp;P$185&amp; "]"),'Country performance'!$A65)</f>
        <v>#REF!</v>
      </c>
      <c r="Q209" s="41" t="e" cm="1">
        <f t="array" aca="1" ref="Q209" ca="1">Q$186*INDEX(INDIRECT("country"&amp;"["&amp;Q$185&amp; "]"),'Country performance'!$A65)</f>
        <v>#REF!</v>
      </c>
      <c r="R209" t="s">
        <v>662</v>
      </c>
      <c r="S209" s="36">
        <f t="shared" ca="1" si="55"/>
        <v>0</v>
      </c>
      <c r="T209" s="43">
        <f t="shared" ca="1" si="59"/>
        <v>0</v>
      </c>
      <c r="U209">
        <f t="shared" ca="1" si="64"/>
        <v>0</v>
      </c>
      <c r="V209">
        <f t="shared" ca="1" si="64"/>
        <v>0</v>
      </c>
      <c r="W209">
        <f t="shared" ca="1" si="64"/>
        <v>0</v>
      </c>
      <c r="X209">
        <f t="shared" ca="1" si="64"/>
        <v>0</v>
      </c>
      <c r="Y209">
        <f t="shared" ca="1" si="64"/>
        <v>0</v>
      </c>
      <c r="Z209">
        <f t="shared" ca="1" si="64"/>
        <v>0</v>
      </c>
      <c r="AA209">
        <f t="shared" ca="1" si="64"/>
        <v>0</v>
      </c>
      <c r="AB209">
        <f t="shared" ca="1" si="64"/>
        <v>0</v>
      </c>
      <c r="AC209">
        <f t="shared" ca="1" si="64"/>
        <v>0</v>
      </c>
      <c r="AD209">
        <f t="shared" ca="1" si="64"/>
        <v>0</v>
      </c>
      <c r="AE209">
        <f t="shared" ca="1" si="64"/>
        <v>0</v>
      </c>
      <c r="AF209">
        <f t="shared" ca="1" si="64"/>
        <v>0</v>
      </c>
      <c r="AG209">
        <f t="shared" ca="1" si="64"/>
        <v>0</v>
      </c>
      <c r="AI209" s="40"/>
    </row>
    <row r="210" spans="1:35">
      <c r="A210" s="41">
        <f t="shared" ca="1" si="62"/>
        <v>0</v>
      </c>
      <c r="B210" s="42"/>
      <c r="C210" s="30">
        <f t="shared" ca="1" si="61"/>
        <v>0</v>
      </c>
      <c r="D210" s="30" t="str">
        <f>'Country performance'!B24</f>
        <v>Economic Vulnerability Index - Agricultural instability (2024)</v>
      </c>
      <c r="E210" s="41" t="e" cm="1">
        <f t="array" aca="1" ref="E210" ca="1">E$186*INDEX(INDIRECT("country"&amp;"["&amp;E$185&amp; "]"),'Country performance'!$A66)</f>
        <v>#REF!</v>
      </c>
      <c r="F210" s="41" t="e" cm="1">
        <f t="array" aca="1" ref="F210" ca="1">F$186*INDEX(INDIRECT("country"&amp;"["&amp;F$185&amp; "]"),'Country performance'!$A66)</f>
        <v>#REF!</v>
      </c>
      <c r="G210" s="41" t="e" cm="1">
        <f t="array" aca="1" ref="G210" ca="1">G$186*INDEX(INDIRECT("country"&amp;"["&amp;G$185&amp; "]"),'Country performance'!$A66)</f>
        <v>#REF!</v>
      </c>
      <c r="H210" s="41" t="e" cm="1">
        <f t="array" aca="1" ref="H210" ca="1">H$186*INDEX(INDIRECT("country"&amp;"["&amp;H$185&amp; "]"),'Country performance'!$A66)</f>
        <v>#REF!</v>
      </c>
      <c r="I210" s="41" t="e" cm="1">
        <f t="array" aca="1" ref="I210" ca="1">I$186*INDEX(INDIRECT("country"&amp;"["&amp;I$185&amp; "]"),'Country performance'!$A66)</f>
        <v>#REF!</v>
      </c>
      <c r="J210" s="41" t="e" cm="1">
        <f t="array" aca="1" ref="J210" ca="1">J$186*INDEX(INDIRECT("country"&amp;"["&amp;J$185&amp; "]"),'Country performance'!$A66)</f>
        <v>#REF!</v>
      </c>
      <c r="K210" s="41" t="e" cm="1">
        <f t="array" aca="1" ref="K210" ca="1">K$186*INDEX(INDIRECT("country"&amp;"["&amp;K$185&amp; "]"),'Country performance'!$A66)</f>
        <v>#REF!</v>
      </c>
      <c r="L210" s="41" t="e" cm="1">
        <f t="array" aca="1" ref="L210" ca="1">L$186*INDEX(INDIRECT("country"&amp;"["&amp;L$185&amp; "]"),'Country performance'!$A66)</f>
        <v>#REF!</v>
      </c>
      <c r="M210" s="41" t="e" cm="1">
        <f t="array" aca="1" ref="M210" ca="1">M$186*INDEX(INDIRECT("country"&amp;"["&amp;M$185&amp; "]"),'Country performance'!$A66)</f>
        <v>#REF!</v>
      </c>
      <c r="N210" s="41" t="e" cm="1">
        <f t="array" aca="1" ref="N210" ca="1">N$186*INDEX(INDIRECT("country"&amp;"["&amp;N$185&amp; "]"),'Country performance'!$A66)</f>
        <v>#REF!</v>
      </c>
      <c r="O210" s="41" t="e" cm="1">
        <f t="array" aca="1" ref="O210" ca="1">O$186*INDEX(INDIRECT("country"&amp;"["&amp;O$185&amp; "]"),'Country performance'!$A66)</f>
        <v>#REF!</v>
      </c>
      <c r="P210" s="41" t="e" cm="1">
        <f t="array" aca="1" ref="P210" ca="1">P$186*INDEX(INDIRECT("country"&amp;"["&amp;P$185&amp; "]"),'Country performance'!$A66)</f>
        <v>#REF!</v>
      </c>
      <c r="Q210" s="41" t="e" cm="1">
        <f t="array" aca="1" ref="Q210" ca="1">Q$186*INDEX(INDIRECT("country"&amp;"["&amp;Q$185&amp; "]"),'Country performance'!$A66)</f>
        <v>#REF!</v>
      </c>
      <c r="R210" t="s">
        <v>662</v>
      </c>
      <c r="S210" s="36">
        <f t="shared" ca="1" si="55"/>
        <v>0</v>
      </c>
      <c r="T210" s="43">
        <f t="shared" ca="1" si="59"/>
        <v>0</v>
      </c>
      <c r="U210">
        <f t="shared" ca="1" si="64"/>
        <v>0</v>
      </c>
      <c r="V210">
        <f t="shared" ca="1" si="64"/>
        <v>0</v>
      </c>
      <c r="W210">
        <f t="shared" ca="1" si="64"/>
        <v>0</v>
      </c>
      <c r="X210">
        <f t="shared" ca="1" si="64"/>
        <v>0</v>
      </c>
      <c r="Y210">
        <f t="shared" ca="1" si="64"/>
        <v>0</v>
      </c>
      <c r="Z210">
        <f t="shared" ca="1" si="64"/>
        <v>0</v>
      </c>
      <c r="AA210">
        <f t="shared" ca="1" si="64"/>
        <v>0</v>
      </c>
      <c r="AB210">
        <f t="shared" ca="1" si="64"/>
        <v>0</v>
      </c>
      <c r="AC210">
        <f t="shared" ca="1" si="64"/>
        <v>0</v>
      </c>
      <c r="AD210">
        <f t="shared" ca="1" si="64"/>
        <v>0</v>
      </c>
      <c r="AE210">
        <f t="shared" ca="1" si="64"/>
        <v>0</v>
      </c>
      <c r="AF210">
        <f t="shared" ca="1" si="64"/>
        <v>0</v>
      </c>
      <c r="AG210">
        <f t="shared" ca="1" si="64"/>
        <v>0</v>
      </c>
      <c r="AI210" s="40"/>
    </row>
    <row r="211" spans="1:35">
      <c r="A211" s="41">
        <f t="shared" ca="1" si="62"/>
        <v>0</v>
      </c>
      <c r="B211" s="42"/>
      <c r="C211" s="30">
        <f t="shared" ca="1" si="61"/>
        <v>0</v>
      </c>
      <c r="D211" s="30" t="str">
        <f>'Country performance'!B25</f>
        <v>Economic Vulnerability Index -  Victims of disasters (%) (2024)</v>
      </c>
      <c r="E211" s="41" t="e" cm="1">
        <f t="array" aca="1" ref="E211" ca="1">E$186*INDEX(INDIRECT("country"&amp;"["&amp;E$185&amp; "]"),'Country performance'!$A67)</f>
        <v>#REF!</v>
      </c>
      <c r="F211" s="41" t="e" cm="1">
        <f t="array" aca="1" ref="F211" ca="1">F$186*INDEX(INDIRECT("country"&amp;"["&amp;F$185&amp; "]"),'Country performance'!$A67)</f>
        <v>#REF!</v>
      </c>
      <c r="G211" s="41" t="e" cm="1">
        <f t="array" aca="1" ref="G211" ca="1">G$186*INDEX(INDIRECT("country"&amp;"["&amp;G$185&amp; "]"),'Country performance'!$A67)</f>
        <v>#REF!</v>
      </c>
      <c r="H211" s="41" t="e" cm="1">
        <f t="array" aca="1" ref="H211" ca="1">H$186*INDEX(INDIRECT("country"&amp;"["&amp;H$185&amp; "]"),'Country performance'!$A67)</f>
        <v>#REF!</v>
      </c>
      <c r="I211" s="41" t="e" cm="1">
        <f t="array" aca="1" ref="I211" ca="1">I$186*INDEX(INDIRECT("country"&amp;"["&amp;I$185&amp; "]"),'Country performance'!$A67)</f>
        <v>#REF!</v>
      </c>
      <c r="J211" s="41" t="e" cm="1">
        <f t="array" aca="1" ref="J211" ca="1">J$186*INDEX(INDIRECT("country"&amp;"["&amp;J$185&amp; "]"),'Country performance'!$A67)</f>
        <v>#REF!</v>
      </c>
      <c r="K211" s="41" t="e" cm="1">
        <f t="array" aca="1" ref="K211" ca="1">K$186*INDEX(INDIRECT("country"&amp;"["&amp;K$185&amp; "]"),'Country performance'!$A67)</f>
        <v>#REF!</v>
      </c>
      <c r="L211" s="41" t="e" cm="1">
        <f t="array" aca="1" ref="L211" ca="1">L$186*INDEX(INDIRECT("country"&amp;"["&amp;L$185&amp; "]"),'Country performance'!$A67)</f>
        <v>#REF!</v>
      </c>
      <c r="M211" s="41" t="e" cm="1">
        <f t="array" aca="1" ref="M211" ca="1">M$186*INDEX(INDIRECT("country"&amp;"["&amp;M$185&amp; "]"),'Country performance'!$A67)</f>
        <v>#REF!</v>
      </c>
      <c r="N211" s="41" t="e" cm="1">
        <f t="array" aca="1" ref="N211" ca="1">N$186*INDEX(INDIRECT("country"&amp;"["&amp;N$185&amp; "]"),'Country performance'!$A67)</f>
        <v>#REF!</v>
      </c>
      <c r="O211" s="41" t="e" cm="1">
        <f t="array" aca="1" ref="O211" ca="1">O$186*INDEX(INDIRECT("country"&amp;"["&amp;O$185&amp; "]"),'Country performance'!$A67)</f>
        <v>#REF!</v>
      </c>
      <c r="P211" s="41" t="e" cm="1">
        <f t="array" aca="1" ref="P211" ca="1">P$186*INDEX(INDIRECT("country"&amp;"["&amp;P$185&amp; "]"),'Country performance'!$A67)</f>
        <v>#REF!</v>
      </c>
      <c r="Q211" s="41" t="e" cm="1">
        <f t="array" aca="1" ref="Q211" ca="1">Q$186*INDEX(INDIRECT("country"&amp;"["&amp;Q$185&amp; "]"),'Country performance'!$A67)</f>
        <v>#REF!</v>
      </c>
      <c r="R211" t="s">
        <v>662</v>
      </c>
      <c r="S211" s="36">
        <f t="shared" ca="1" si="55"/>
        <v>0</v>
      </c>
      <c r="T211" s="43">
        <f t="shared" ca="1" si="59"/>
        <v>0</v>
      </c>
      <c r="U211">
        <f t="shared" ca="1" si="64"/>
        <v>0</v>
      </c>
      <c r="V211">
        <f t="shared" ca="1" si="64"/>
        <v>0</v>
      </c>
      <c r="W211">
        <f t="shared" ca="1" si="64"/>
        <v>0</v>
      </c>
      <c r="X211">
        <f t="shared" ca="1" si="64"/>
        <v>0</v>
      </c>
      <c r="Y211">
        <f t="shared" ca="1" si="64"/>
        <v>0</v>
      </c>
      <c r="Z211">
        <f t="shared" ca="1" si="64"/>
        <v>0</v>
      </c>
      <c r="AA211">
        <f t="shared" ca="1" si="64"/>
        <v>0</v>
      </c>
      <c r="AB211">
        <f t="shared" ca="1" si="64"/>
        <v>0</v>
      </c>
      <c r="AC211">
        <f t="shared" ca="1" si="64"/>
        <v>0</v>
      </c>
      <c r="AD211">
        <f t="shared" ca="1" si="64"/>
        <v>0</v>
      </c>
      <c r="AE211">
        <f t="shared" ca="1" si="64"/>
        <v>0</v>
      </c>
      <c r="AF211">
        <f t="shared" ca="1" si="64"/>
        <v>0</v>
      </c>
      <c r="AG211">
        <f t="shared" ca="1" si="64"/>
        <v>0</v>
      </c>
      <c r="AI211" s="40"/>
    </row>
    <row r="212" spans="1:35">
      <c r="A212" s="41">
        <f t="shared" ca="1" si="62"/>
        <v>0</v>
      </c>
      <c r="B212" s="42"/>
      <c r="C212" s="30">
        <f t="shared" ca="1" si="61"/>
        <v>0</v>
      </c>
      <c r="D212" s="30" t="str">
        <f>'Country performance'!B26</f>
        <v>Water Depletion Index (WDI) (2018)</v>
      </c>
      <c r="E212" s="41" t="e" cm="1">
        <f t="array" aca="1" ref="E212" ca="1">E$186*INDEX(INDIRECT("country"&amp;"["&amp;E$185&amp; "]"),'Country performance'!$A68)</f>
        <v>#REF!</v>
      </c>
      <c r="F212" s="41" t="e" cm="1">
        <f t="array" aca="1" ref="F212" ca="1">F$186*INDEX(INDIRECT("country"&amp;"["&amp;F$185&amp; "]"),'Country performance'!$A68)</f>
        <v>#REF!</v>
      </c>
      <c r="G212" s="41" t="e" cm="1">
        <f t="array" aca="1" ref="G212" ca="1">G$186*INDEX(INDIRECT("country"&amp;"["&amp;G$185&amp; "]"),'Country performance'!$A68)</f>
        <v>#REF!</v>
      </c>
      <c r="H212" s="41" t="e" cm="1">
        <f t="array" aca="1" ref="H212" ca="1">H$186*INDEX(INDIRECT("country"&amp;"["&amp;H$185&amp; "]"),'Country performance'!$A68)</f>
        <v>#REF!</v>
      </c>
      <c r="I212" s="41" t="e" cm="1">
        <f t="array" aca="1" ref="I212" ca="1">I$186*INDEX(INDIRECT("country"&amp;"["&amp;I$185&amp; "]"),'Country performance'!$A68)</f>
        <v>#REF!</v>
      </c>
      <c r="J212" s="41" t="e" cm="1">
        <f t="array" aca="1" ref="J212" ca="1">J$186*INDEX(INDIRECT("country"&amp;"["&amp;J$185&amp; "]"),'Country performance'!$A68)</f>
        <v>#REF!</v>
      </c>
      <c r="K212" s="41" t="e" cm="1">
        <f t="array" aca="1" ref="K212" ca="1">K$186*INDEX(INDIRECT("country"&amp;"["&amp;K$185&amp; "]"),'Country performance'!$A68)</f>
        <v>#REF!</v>
      </c>
      <c r="L212" s="41" t="e" cm="1">
        <f t="array" aca="1" ref="L212" ca="1">L$186*INDEX(INDIRECT("country"&amp;"["&amp;L$185&amp; "]"),'Country performance'!$A68)</f>
        <v>#REF!</v>
      </c>
      <c r="M212" s="41" t="e" cm="1">
        <f t="array" aca="1" ref="M212" ca="1">M$186*INDEX(INDIRECT("country"&amp;"["&amp;M$185&amp; "]"),'Country performance'!$A68)</f>
        <v>#REF!</v>
      </c>
      <c r="N212" s="41" t="e" cm="1">
        <f t="array" aca="1" ref="N212" ca="1">N$186*INDEX(INDIRECT("country"&amp;"["&amp;N$185&amp; "]"),'Country performance'!$A68)</f>
        <v>#REF!</v>
      </c>
      <c r="O212" s="41" t="e" cm="1">
        <f t="array" aca="1" ref="O212" ca="1">O$186*INDEX(INDIRECT("country"&amp;"["&amp;O$185&amp; "]"),'Country performance'!$A68)</f>
        <v>#REF!</v>
      </c>
      <c r="P212" s="41" t="e" cm="1">
        <f t="array" aca="1" ref="P212" ca="1">P$186*INDEX(INDIRECT("country"&amp;"["&amp;P$185&amp; "]"),'Country performance'!$A68)</f>
        <v>#REF!</v>
      </c>
      <c r="Q212" s="41" t="e" cm="1">
        <f t="array" aca="1" ref="Q212" ca="1">Q$186*INDEX(INDIRECT("country"&amp;"["&amp;Q$185&amp; "]"),'Country performance'!$A68)</f>
        <v>#REF!</v>
      </c>
      <c r="R212" t="s">
        <v>662</v>
      </c>
      <c r="S212" s="36">
        <f t="shared" ca="1" si="55"/>
        <v>0</v>
      </c>
      <c r="T212" s="43">
        <f t="shared" ca="1" si="59"/>
        <v>0</v>
      </c>
      <c r="U212">
        <f t="shared" ca="1" si="64"/>
        <v>0</v>
      </c>
      <c r="V212">
        <f t="shared" ca="1" si="64"/>
        <v>0</v>
      </c>
      <c r="W212">
        <f t="shared" ca="1" si="64"/>
        <v>0</v>
      </c>
      <c r="X212">
        <f t="shared" ca="1" si="64"/>
        <v>0</v>
      </c>
      <c r="Y212">
        <f t="shared" ca="1" si="64"/>
        <v>0</v>
      </c>
      <c r="Z212">
        <f t="shared" ca="1" si="64"/>
        <v>0</v>
      </c>
      <c r="AA212">
        <f t="shared" ca="1" si="64"/>
        <v>0</v>
      </c>
      <c r="AB212">
        <f t="shared" ca="1" si="64"/>
        <v>0</v>
      </c>
      <c r="AC212">
        <f t="shared" ca="1" si="64"/>
        <v>0</v>
      </c>
      <c r="AD212">
        <f t="shared" ca="1" si="64"/>
        <v>0</v>
      </c>
      <c r="AE212">
        <f t="shared" ca="1" si="64"/>
        <v>0</v>
      </c>
      <c r="AF212">
        <f t="shared" ca="1" si="64"/>
        <v>0</v>
      </c>
      <c r="AG212">
        <f t="shared" ca="1" si="64"/>
        <v>0</v>
      </c>
      <c r="AI212" s="40"/>
    </row>
    <row r="213" spans="1:35">
      <c r="A213" s="41">
        <f t="shared" ca="1" si="62"/>
        <v>0</v>
      </c>
      <c r="B213" s="42"/>
      <c r="C213" s="30">
        <f t="shared" ca="1" si="61"/>
        <v>0</v>
      </c>
      <c r="D213" s="30" t="str">
        <f>'Country performance'!B27</f>
        <v>EPI Species Habitat Index (2024)</v>
      </c>
      <c r="E213" s="41" t="e" cm="1">
        <f t="array" aca="1" ref="E213" ca="1">E$186*INDEX(INDIRECT("country"&amp;"["&amp;E$185&amp; "]"),'Country performance'!$A69)</f>
        <v>#REF!</v>
      </c>
      <c r="F213" s="41" t="e" cm="1">
        <f t="array" aca="1" ref="F213" ca="1">F$186*INDEX(INDIRECT("country"&amp;"["&amp;F$185&amp; "]"),'Country performance'!$A69)</f>
        <v>#REF!</v>
      </c>
      <c r="G213" s="41" t="e" cm="1">
        <f t="array" aca="1" ref="G213" ca="1">G$186*INDEX(INDIRECT("country"&amp;"["&amp;G$185&amp; "]"),'Country performance'!$A69)</f>
        <v>#REF!</v>
      </c>
      <c r="H213" s="41" t="e" cm="1">
        <f t="array" aca="1" ref="H213" ca="1">H$186*INDEX(INDIRECT("country"&amp;"["&amp;H$185&amp; "]"),'Country performance'!$A69)</f>
        <v>#REF!</v>
      </c>
      <c r="I213" s="41" t="e" cm="1">
        <f t="array" aca="1" ref="I213" ca="1">I$186*INDEX(INDIRECT("country"&amp;"["&amp;I$185&amp; "]"),'Country performance'!$A69)</f>
        <v>#REF!</v>
      </c>
      <c r="J213" s="41" t="e" cm="1">
        <f t="array" aca="1" ref="J213" ca="1">J$186*INDEX(INDIRECT("country"&amp;"["&amp;J$185&amp; "]"),'Country performance'!$A69)</f>
        <v>#REF!</v>
      </c>
      <c r="K213" s="41" t="e" cm="1">
        <f t="array" aca="1" ref="K213" ca="1">K$186*INDEX(INDIRECT("country"&amp;"["&amp;K$185&amp; "]"),'Country performance'!$A69)</f>
        <v>#REF!</v>
      </c>
      <c r="L213" s="41" t="e" cm="1">
        <f t="array" aca="1" ref="L213" ca="1">L$186*INDEX(INDIRECT("country"&amp;"["&amp;L$185&amp; "]"),'Country performance'!$A69)</f>
        <v>#REF!</v>
      </c>
      <c r="M213" s="41" t="e" cm="1">
        <f t="array" aca="1" ref="M213" ca="1">M$186*INDEX(INDIRECT("country"&amp;"["&amp;M$185&amp; "]"),'Country performance'!$A69)</f>
        <v>#REF!</v>
      </c>
      <c r="N213" s="41" t="e" cm="1">
        <f t="array" aca="1" ref="N213" ca="1">N$186*INDEX(INDIRECT("country"&amp;"["&amp;N$185&amp; "]"),'Country performance'!$A69)</f>
        <v>#REF!</v>
      </c>
      <c r="O213" s="41" t="e" cm="1">
        <f t="array" aca="1" ref="O213" ca="1">O$186*INDEX(INDIRECT("country"&amp;"["&amp;O$185&amp; "]"),'Country performance'!$A69)</f>
        <v>#REF!</v>
      </c>
      <c r="P213" s="41" t="e" cm="1">
        <f t="array" aca="1" ref="P213" ca="1">P$186*INDEX(INDIRECT("country"&amp;"["&amp;P$185&amp; "]"),'Country performance'!$A69)</f>
        <v>#REF!</v>
      </c>
      <c r="Q213" s="41" t="e" cm="1">
        <f t="array" aca="1" ref="Q213" ca="1">Q$186*INDEX(INDIRECT("country"&amp;"["&amp;Q$185&amp; "]"),'Country performance'!$A69)</f>
        <v>#REF!</v>
      </c>
      <c r="R213" t="s">
        <v>662</v>
      </c>
      <c r="S213" s="36">
        <f t="shared" ca="1" si="55"/>
        <v>0</v>
      </c>
      <c r="T213" s="43">
        <f t="shared" ca="1" si="59"/>
        <v>0</v>
      </c>
      <c r="U213">
        <f t="shared" ca="1" si="64"/>
        <v>0</v>
      </c>
      <c r="V213">
        <f t="shared" ca="1" si="64"/>
        <v>0</v>
      </c>
      <c r="W213">
        <f t="shared" ca="1" si="64"/>
        <v>0</v>
      </c>
      <c r="X213">
        <f t="shared" ca="1" si="64"/>
        <v>0</v>
      </c>
      <c r="Y213">
        <f t="shared" ca="1" si="64"/>
        <v>0</v>
      </c>
      <c r="Z213">
        <f t="shared" ca="1" si="64"/>
        <v>0</v>
      </c>
      <c r="AA213">
        <f t="shared" ca="1" si="64"/>
        <v>0</v>
      </c>
      <c r="AB213">
        <f t="shared" ca="1" si="64"/>
        <v>0</v>
      </c>
      <c r="AC213">
        <f t="shared" ca="1" si="64"/>
        <v>0</v>
      </c>
      <c r="AD213">
        <f t="shared" ca="1" si="64"/>
        <v>0</v>
      </c>
      <c r="AE213">
        <f t="shared" ca="1" si="64"/>
        <v>0</v>
      </c>
      <c r="AF213">
        <f t="shared" ca="1" si="64"/>
        <v>0</v>
      </c>
      <c r="AG213">
        <f t="shared" ca="1" si="64"/>
        <v>0</v>
      </c>
      <c r="AI213" s="40"/>
    </row>
    <row r="214" spans="1:35">
      <c r="A214" s="41">
        <f t="shared" ca="1" si="62"/>
        <v>0</v>
      </c>
      <c r="B214" s="42"/>
      <c r="C214" s="30">
        <f t="shared" ca="1" si="61"/>
        <v>0</v>
      </c>
      <c r="D214" s="30" t="str">
        <f>'Country performance'!B28</f>
        <v>EPI Protected Area Representativeness Index (2024)</v>
      </c>
      <c r="E214" s="41" t="e" cm="1">
        <f t="array" aca="1" ref="E214" ca="1">E$186*INDEX(INDIRECT("country"&amp;"["&amp;E$185&amp; "]"),'Country performance'!$A70)</f>
        <v>#REF!</v>
      </c>
      <c r="F214" s="41" t="e" cm="1">
        <f t="array" aca="1" ref="F214" ca="1">F$186*INDEX(INDIRECT("country"&amp;"["&amp;F$185&amp; "]"),'Country performance'!$A70)</f>
        <v>#REF!</v>
      </c>
      <c r="G214" s="41" t="e" cm="1">
        <f t="array" aca="1" ref="G214" ca="1">G$186*INDEX(INDIRECT("country"&amp;"["&amp;G$185&amp; "]"),'Country performance'!$A70)</f>
        <v>#REF!</v>
      </c>
      <c r="H214" s="41" t="e" cm="1">
        <f t="array" aca="1" ref="H214" ca="1">H$186*INDEX(INDIRECT("country"&amp;"["&amp;H$185&amp; "]"),'Country performance'!$A70)</f>
        <v>#REF!</v>
      </c>
      <c r="I214" s="41" t="e" cm="1">
        <f t="array" aca="1" ref="I214" ca="1">I$186*INDEX(INDIRECT("country"&amp;"["&amp;I$185&amp; "]"),'Country performance'!$A70)</f>
        <v>#REF!</v>
      </c>
      <c r="J214" s="41" t="e" cm="1">
        <f t="array" aca="1" ref="J214" ca="1">J$186*INDEX(INDIRECT("country"&amp;"["&amp;J$185&amp; "]"),'Country performance'!$A70)</f>
        <v>#REF!</v>
      </c>
      <c r="K214" s="41" t="e" cm="1">
        <f t="array" aca="1" ref="K214" ca="1">K$186*INDEX(INDIRECT("country"&amp;"["&amp;K$185&amp; "]"),'Country performance'!$A70)</f>
        <v>#REF!</v>
      </c>
      <c r="L214" s="41" t="e" cm="1">
        <f t="array" aca="1" ref="L214" ca="1">L$186*INDEX(INDIRECT("country"&amp;"["&amp;L$185&amp; "]"),'Country performance'!$A70)</f>
        <v>#REF!</v>
      </c>
      <c r="M214" s="41" t="e" cm="1">
        <f t="array" aca="1" ref="M214" ca="1">M$186*INDEX(INDIRECT("country"&amp;"["&amp;M$185&amp; "]"),'Country performance'!$A70)</f>
        <v>#REF!</v>
      </c>
      <c r="N214" s="41" t="e" cm="1">
        <f t="array" aca="1" ref="N214" ca="1">N$186*INDEX(INDIRECT("country"&amp;"["&amp;N$185&amp; "]"),'Country performance'!$A70)</f>
        <v>#REF!</v>
      </c>
      <c r="O214" s="41" t="e" cm="1">
        <f t="array" aca="1" ref="O214" ca="1">O$186*INDEX(INDIRECT("country"&amp;"["&amp;O$185&amp; "]"),'Country performance'!$A70)</f>
        <v>#REF!</v>
      </c>
      <c r="P214" s="41" t="e" cm="1">
        <f t="array" aca="1" ref="P214" ca="1">P$186*INDEX(INDIRECT("country"&amp;"["&amp;P$185&amp; "]"),'Country performance'!$A70)</f>
        <v>#REF!</v>
      </c>
      <c r="Q214" s="41" t="e" cm="1">
        <f t="array" aca="1" ref="Q214" ca="1">Q$186*INDEX(INDIRECT("country"&amp;"["&amp;Q$185&amp; "]"),'Country performance'!$A70)</f>
        <v>#REF!</v>
      </c>
      <c r="R214" t="s">
        <v>662</v>
      </c>
      <c r="S214" s="36">
        <f t="shared" ca="1" si="55"/>
        <v>0</v>
      </c>
      <c r="T214" s="43">
        <f t="shared" ca="1" si="59"/>
        <v>0</v>
      </c>
      <c r="U214">
        <f t="shared" ca="1" si="64"/>
        <v>0</v>
      </c>
      <c r="V214">
        <f t="shared" ca="1" si="64"/>
        <v>0</v>
      </c>
      <c r="W214">
        <f t="shared" ca="1" si="64"/>
        <v>0</v>
      </c>
      <c r="X214">
        <f t="shared" ca="1" si="64"/>
        <v>0</v>
      </c>
      <c r="Y214">
        <f t="shared" ca="1" si="64"/>
        <v>0</v>
      </c>
      <c r="Z214">
        <f t="shared" ca="1" si="64"/>
        <v>0</v>
      </c>
      <c r="AA214">
        <f t="shared" ca="1" si="64"/>
        <v>0</v>
      </c>
      <c r="AB214">
        <f t="shared" ca="1" si="64"/>
        <v>0</v>
      </c>
      <c r="AC214">
        <f t="shared" ca="1" si="64"/>
        <v>0</v>
      </c>
      <c r="AD214">
        <f t="shared" ca="1" si="64"/>
        <v>0</v>
      </c>
      <c r="AE214">
        <f t="shared" ca="1" si="64"/>
        <v>0</v>
      </c>
      <c r="AF214">
        <f t="shared" ca="1" si="64"/>
        <v>0</v>
      </c>
      <c r="AG214">
        <f t="shared" ca="1" si="64"/>
        <v>0</v>
      </c>
      <c r="AI214" s="40"/>
    </row>
    <row r="215" spans="1:35">
      <c r="A215" s="41">
        <f t="shared" ca="1" si="62"/>
        <v>0</v>
      </c>
      <c r="B215" s="42"/>
      <c r="C215" s="30">
        <f t="shared" ca="1" si="61"/>
        <v>0</v>
      </c>
      <c r="D215" s="30" t="str">
        <f>'Country performance'!B29</f>
        <v>EPI Marine Protected Areas (2024)</v>
      </c>
      <c r="E215" s="41" t="e" cm="1">
        <f t="array" aca="1" ref="E215" ca="1">E$186*INDEX(INDIRECT("country"&amp;"["&amp;E$185&amp; "]"),'Country performance'!$A71)</f>
        <v>#REF!</v>
      </c>
      <c r="F215" s="41" t="e" cm="1">
        <f t="array" aca="1" ref="F215" ca="1">F$186*INDEX(INDIRECT("country"&amp;"["&amp;F$185&amp; "]"),'Country performance'!$A71)</f>
        <v>#REF!</v>
      </c>
      <c r="G215" s="41" t="e" cm="1">
        <f t="array" aca="1" ref="G215" ca="1">G$186*INDEX(INDIRECT("country"&amp;"["&amp;G$185&amp; "]"),'Country performance'!$A71)</f>
        <v>#REF!</v>
      </c>
      <c r="H215" s="41" t="e" cm="1">
        <f t="array" aca="1" ref="H215" ca="1">H$186*INDEX(INDIRECT("country"&amp;"["&amp;H$185&amp; "]"),'Country performance'!$A71)</f>
        <v>#REF!</v>
      </c>
      <c r="I215" s="41" t="e" cm="1">
        <f t="array" aca="1" ref="I215" ca="1">I$186*INDEX(INDIRECT("country"&amp;"["&amp;I$185&amp; "]"),'Country performance'!$A71)</f>
        <v>#REF!</v>
      </c>
      <c r="J215" s="41" t="e" cm="1">
        <f t="array" aca="1" ref="J215" ca="1">J$186*INDEX(INDIRECT("country"&amp;"["&amp;J$185&amp; "]"),'Country performance'!$A71)</f>
        <v>#REF!</v>
      </c>
      <c r="K215" s="41" t="e" cm="1">
        <f t="array" aca="1" ref="K215" ca="1">K$186*INDEX(INDIRECT("country"&amp;"["&amp;K$185&amp; "]"),'Country performance'!$A71)</f>
        <v>#REF!</v>
      </c>
      <c r="L215" s="41" t="e" cm="1">
        <f t="array" aca="1" ref="L215" ca="1">L$186*INDEX(INDIRECT("country"&amp;"["&amp;L$185&amp; "]"),'Country performance'!$A71)</f>
        <v>#REF!</v>
      </c>
      <c r="M215" s="41" t="e" cm="1">
        <f t="array" aca="1" ref="M215" ca="1">M$186*INDEX(INDIRECT("country"&amp;"["&amp;M$185&amp; "]"),'Country performance'!$A71)</f>
        <v>#REF!</v>
      </c>
      <c r="N215" s="41" t="e" cm="1">
        <f t="array" aca="1" ref="N215" ca="1">N$186*INDEX(INDIRECT("country"&amp;"["&amp;N$185&amp; "]"),'Country performance'!$A71)</f>
        <v>#REF!</v>
      </c>
      <c r="O215" s="41" t="e" cm="1">
        <f t="array" aca="1" ref="O215" ca="1">O$186*INDEX(INDIRECT("country"&amp;"["&amp;O$185&amp; "]"),'Country performance'!$A71)</f>
        <v>#REF!</v>
      </c>
      <c r="P215" s="41" t="e" cm="1">
        <f t="array" aca="1" ref="P215" ca="1">P$186*INDEX(INDIRECT("country"&amp;"["&amp;P$185&amp; "]"),'Country performance'!$A71)</f>
        <v>#REF!</v>
      </c>
      <c r="Q215" s="41" t="e" cm="1">
        <f t="array" aca="1" ref="Q215" ca="1">Q$186*INDEX(INDIRECT("country"&amp;"["&amp;Q$185&amp; "]"),'Country performance'!$A71)</f>
        <v>#REF!</v>
      </c>
      <c r="R215" t="s">
        <v>662</v>
      </c>
      <c r="S215" s="36">
        <f t="shared" ca="1" si="55"/>
        <v>0</v>
      </c>
      <c r="T215" s="43">
        <f t="shared" ca="1" si="59"/>
        <v>0</v>
      </c>
      <c r="U215">
        <f t="shared" ca="1" si="64"/>
        <v>0</v>
      </c>
      <c r="V215">
        <f t="shared" ca="1" si="64"/>
        <v>0</v>
      </c>
      <c r="W215">
        <f t="shared" ca="1" si="64"/>
        <v>0</v>
      </c>
      <c r="X215">
        <f t="shared" ca="1" si="64"/>
        <v>0</v>
      </c>
      <c r="Y215">
        <f t="shared" ca="1" si="64"/>
        <v>0</v>
      </c>
      <c r="Z215">
        <f t="shared" ca="1" si="64"/>
        <v>0</v>
      </c>
      <c r="AA215">
        <f t="shared" ca="1" si="64"/>
        <v>0</v>
      </c>
      <c r="AB215">
        <f t="shared" ca="1" si="64"/>
        <v>0</v>
      </c>
      <c r="AC215">
        <f t="shared" ca="1" si="64"/>
        <v>0</v>
      </c>
      <c r="AD215">
        <f t="shared" ca="1" si="64"/>
        <v>0</v>
      </c>
      <c r="AE215">
        <f t="shared" ca="1" si="64"/>
        <v>0</v>
      </c>
      <c r="AF215">
        <f t="shared" ca="1" si="64"/>
        <v>0</v>
      </c>
      <c r="AG215">
        <f t="shared" ca="1" si="64"/>
        <v>0</v>
      </c>
      <c r="AI215" s="40"/>
    </row>
    <row r="216" spans="1:35">
      <c r="A216" s="41">
        <f t="shared" ca="1" si="62"/>
        <v>0</v>
      </c>
      <c r="B216" s="42"/>
      <c r="C216" s="30">
        <f t="shared" ca="1" si="61"/>
        <v>0</v>
      </c>
      <c r="D216" s="30" t="str">
        <f>'Country performance'!B30</f>
        <v>EPI Terrestrial Protected Areas (2024)</v>
      </c>
      <c r="E216" s="41" t="e" cm="1">
        <f t="array" aca="1" ref="E216" ca="1">E$186*INDEX(INDIRECT("country"&amp;"["&amp;E$185&amp; "]"),'Country performance'!$A72)</f>
        <v>#REF!</v>
      </c>
      <c r="F216" s="41" t="e" cm="1">
        <f t="array" aca="1" ref="F216" ca="1">F$186*INDEX(INDIRECT("country"&amp;"["&amp;F$185&amp; "]"),'Country performance'!$A72)</f>
        <v>#REF!</v>
      </c>
      <c r="G216" s="41" t="e" cm="1">
        <f t="array" aca="1" ref="G216" ca="1">G$186*INDEX(INDIRECT("country"&amp;"["&amp;G$185&amp; "]"),'Country performance'!$A72)</f>
        <v>#REF!</v>
      </c>
      <c r="H216" s="41" t="e" cm="1">
        <f t="array" aca="1" ref="H216" ca="1">H$186*INDEX(INDIRECT("country"&amp;"["&amp;H$185&amp; "]"),'Country performance'!$A72)</f>
        <v>#REF!</v>
      </c>
      <c r="I216" s="41" t="e" cm="1">
        <f t="array" aca="1" ref="I216" ca="1">I$186*INDEX(INDIRECT("country"&amp;"["&amp;I$185&amp; "]"),'Country performance'!$A72)</f>
        <v>#REF!</v>
      </c>
      <c r="J216" s="41" t="e" cm="1">
        <f t="array" aca="1" ref="J216" ca="1">J$186*INDEX(INDIRECT("country"&amp;"["&amp;J$185&amp; "]"),'Country performance'!$A72)</f>
        <v>#REF!</v>
      </c>
      <c r="K216" s="41" t="e" cm="1">
        <f t="array" aca="1" ref="K216" ca="1">K$186*INDEX(INDIRECT("country"&amp;"["&amp;K$185&amp; "]"),'Country performance'!$A72)</f>
        <v>#REF!</v>
      </c>
      <c r="L216" s="41" t="e" cm="1">
        <f t="array" aca="1" ref="L216" ca="1">L$186*INDEX(INDIRECT("country"&amp;"["&amp;L$185&amp; "]"),'Country performance'!$A72)</f>
        <v>#REF!</v>
      </c>
      <c r="M216" s="41" t="e" cm="1">
        <f t="array" aca="1" ref="M216" ca="1">M$186*INDEX(INDIRECT("country"&amp;"["&amp;M$185&amp; "]"),'Country performance'!$A72)</f>
        <v>#REF!</v>
      </c>
      <c r="N216" s="41" t="e" cm="1">
        <f t="array" aca="1" ref="N216" ca="1">N$186*INDEX(INDIRECT("country"&amp;"["&amp;N$185&amp; "]"),'Country performance'!$A72)</f>
        <v>#REF!</v>
      </c>
      <c r="O216" s="41" t="e" cm="1">
        <f t="array" aca="1" ref="O216" ca="1">O$186*INDEX(INDIRECT("country"&amp;"["&amp;O$185&amp; "]"),'Country performance'!$A72)</f>
        <v>#REF!</v>
      </c>
      <c r="P216" s="41" t="e" cm="1">
        <f t="array" aca="1" ref="P216" ca="1">P$186*INDEX(INDIRECT("country"&amp;"["&amp;P$185&amp; "]"),'Country performance'!$A72)</f>
        <v>#REF!</v>
      </c>
      <c r="Q216" s="41" t="e" cm="1">
        <f t="array" aca="1" ref="Q216" ca="1">Q$186*INDEX(INDIRECT("country"&amp;"["&amp;Q$185&amp; "]"),'Country performance'!$A72)</f>
        <v>#REF!</v>
      </c>
      <c r="R216" t="s">
        <v>662</v>
      </c>
      <c r="S216" s="36">
        <f t="shared" ca="1" si="55"/>
        <v>0</v>
      </c>
      <c r="T216" s="43">
        <f t="shared" ca="1" si="59"/>
        <v>0</v>
      </c>
      <c r="U216">
        <f t="shared" ca="1" si="64"/>
        <v>0</v>
      </c>
      <c r="V216">
        <f t="shared" ca="1" si="64"/>
        <v>0</v>
      </c>
      <c r="W216">
        <f t="shared" ca="1" si="64"/>
        <v>0</v>
      </c>
      <c r="X216">
        <f t="shared" ca="1" si="64"/>
        <v>0</v>
      </c>
      <c r="Y216">
        <f t="shared" ca="1" si="64"/>
        <v>0</v>
      </c>
      <c r="Z216">
        <f t="shared" ca="1" si="64"/>
        <v>0</v>
      </c>
      <c r="AA216">
        <f t="shared" ca="1" si="64"/>
        <v>0</v>
      </c>
      <c r="AB216">
        <f t="shared" ca="1" si="64"/>
        <v>0</v>
      </c>
      <c r="AC216">
        <f t="shared" ca="1" si="64"/>
        <v>0</v>
      </c>
      <c r="AD216">
        <f t="shared" ca="1" si="64"/>
        <v>0</v>
      </c>
      <c r="AE216">
        <f t="shared" ca="1" si="64"/>
        <v>0</v>
      </c>
      <c r="AF216">
        <f t="shared" ca="1" si="64"/>
        <v>0</v>
      </c>
      <c r="AG216">
        <f t="shared" ca="1" si="64"/>
        <v>0</v>
      </c>
      <c r="AI216" s="40"/>
    </row>
    <row r="217" spans="1:35">
      <c r="A217" s="41">
        <f t="shared" ca="1" si="62"/>
        <v>0</v>
      </c>
      <c r="B217" s="42"/>
      <c r="C217" s="30">
        <f t="shared" ca="1" si="61"/>
        <v>0</v>
      </c>
      <c r="D217" s="30" t="str">
        <f>'Country performance'!B31</f>
        <v>Forced labour per country per sector (SHDB)</v>
      </c>
      <c r="E217" s="41" t="e" cm="1">
        <f t="array" aca="1" ref="E217" ca="1">E$186*INDEX(INDIRECT("country"&amp;"["&amp;E$185&amp; "]"),'Country performance'!$A73)</f>
        <v>#REF!</v>
      </c>
      <c r="F217" s="41" t="e" cm="1">
        <f t="array" aca="1" ref="F217" ca="1">F$186*INDEX(INDIRECT("country"&amp;"["&amp;F$185&amp; "]"),'Country performance'!$A73)</f>
        <v>#REF!</v>
      </c>
      <c r="G217" s="41" t="e" cm="1">
        <f t="array" aca="1" ref="G217" ca="1">G$186*INDEX(INDIRECT("country"&amp;"["&amp;G$185&amp; "]"),'Country performance'!$A73)</f>
        <v>#REF!</v>
      </c>
      <c r="H217" s="41" t="e" cm="1">
        <f t="array" aca="1" ref="H217" ca="1">H$186*INDEX(INDIRECT("country"&amp;"["&amp;H$185&amp; "]"),'Country performance'!$A73)</f>
        <v>#REF!</v>
      </c>
      <c r="I217" s="41" t="e" cm="1">
        <f t="array" aca="1" ref="I217" ca="1">I$186*INDEX(INDIRECT("country"&amp;"["&amp;I$185&amp; "]"),'Country performance'!$A73)</f>
        <v>#REF!</v>
      </c>
      <c r="J217" s="41" t="e" cm="1">
        <f t="array" aca="1" ref="J217" ca="1">J$186*INDEX(INDIRECT("country"&amp;"["&amp;J$185&amp; "]"),'Country performance'!$A73)</f>
        <v>#REF!</v>
      </c>
      <c r="K217" s="41" t="e" cm="1">
        <f t="array" aca="1" ref="K217" ca="1">K$186*INDEX(INDIRECT("country"&amp;"["&amp;K$185&amp; "]"),'Country performance'!$A73)</f>
        <v>#REF!</v>
      </c>
      <c r="L217" s="41" t="e" cm="1">
        <f t="array" aca="1" ref="L217" ca="1">L$186*INDEX(INDIRECT("country"&amp;"["&amp;L$185&amp; "]"),'Country performance'!$A73)</f>
        <v>#REF!</v>
      </c>
      <c r="M217" s="41" t="e" cm="1">
        <f t="array" aca="1" ref="M217" ca="1">M$186*INDEX(INDIRECT("country"&amp;"["&amp;M$185&amp; "]"),'Country performance'!$A73)</f>
        <v>#REF!</v>
      </c>
      <c r="N217" s="41" t="e" cm="1">
        <f t="array" aca="1" ref="N217" ca="1">N$186*INDEX(INDIRECT("country"&amp;"["&amp;N$185&amp; "]"),'Country performance'!$A73)</f>
        <v>#REF!</v>
      </c>
      <c r="O217" s="41" t="e" cm="1">
        <f t="array" aca="1" ref="O217" ca="1">O$186*INDEX(INDIRECT("country"&amp;"["&amp;O$185&amp; "]"),'Country performance'!$A73)</f>
        <v>#REF!</v>
      </c>
      <c r="P217" s="41" t="e" cm="1">
        <f t="array" aca="1" ref="P217" ca="1">P$186*INDEX(INDIRECT("country"&amp;"["&amp;P$185&amp; "]"),'Country performance'!$A73)</f>
        <v>#REF!</v>
      </c>
      <c r="Q217" s="41" t="e" cm="1">
        <f t="array" aca="1" ref="Q217" ca="1">Q$186*INDEX(INDIRECT("country"&amp;"["&amp;Q$185&amp; "]"),'Country performance'!$A73)</f>
        <v>#REF!</v>
      </c>
      <c r="R217" t="s">
        <v>662</v>
      </c>
      <c r="S217" s="36">
        <f t="shared" ca="1" si="55"/>
        <v>0</v>
      </c>
      <c r="T217" s="43">
        <f t="shared" ca="1" si="59"/>
        <v>0</v>
      </c>
      <c r="U217">
        <f t="shared" ca="1" si="64"/>
        <v>0</v>
      </c>
      <c r="V217">
        <f t="shared" ca="1" si="64"/>
        <v>0</v>
      </c>
      <c r="W217">
        <f t="shared" ca="1" si="64"/>
        <v>0</v>
      </c>
      <c r="X217">
        <f t="shared" ca="1" si="64"/>
        <v>0</v>
      </c>
      <c r="Y217">
        <f t="shared" ca="1" si="64"/>
        <v>0</v>
      </c>
      <c r="Z217">
        <f t="shared" ca="1" si="64"/>
        <v>0</v>
      </c>
      <c r="AA217">
        <f t="shared" ca="1" si="64"/>
        <v>0</v>
      </c>
      <c r="AB217">
        <f t="shared" ca="1" si="64"/>
        <v>0</v>
      </c>
      <c r="AC217">
        <f t="shared" ca="1" si="64"/>
        <v>0</v>
      </c>
      <c r="AD217">
        <f t="shared" ca="1" si="64"/>
        <v>0</v>
      </c>
      <c r="AE217">
        <f t="shared" ca="1" si="64"/>
        <v>0</v>
      </c>
      <c r="AF217">
        <f t="shared" ca="1" si="64"/>
        <v>0</v>
      </c>
      <c r="AG217">
        <f t="shared" ca="1" si="64"/>
        <v>0</v>
      </c>
      <c r="AI217" s="40"/>
    </row>
    <row r="218" spans="1:35">
      <c r="A218" s="41">
        <f t="shared" ca="1" si="62"/>
        <v>0</v>
      </c>
      <c r="B218" s="42"/>
      <c r="C218" s="30">
        <f t="shared" ca="1" si="61"/>
        <v>0</v>
      </c>
      <c r="D218" s="30" t="str">
        <f>'Country performance'!B32</f>
        <v>High conflict zones per country per sector (SHDB)</v>
      </c>
      <c r="E218" s="41" t="e" cm="1">
        <f t="array" aca="1" ref="E218" ca="1">E$186*INDEX(INDIRECT("country"&amp;"["&amp;E$185&amp; "]"),'Country performance'!$A74)</f>
        <v>#REF!</v>
      </c>
      <c r="F218" s="41" t="e" cm="1">
        <f t="array" aca="1" ref="F218" ca="1">F$186*INDEX(INDIRECT("country"&amp;"["&amp;F$185&amp; "]"),'Country performance'!$A74)</f>
        <v>#REF!</v>
      </c>
      <c r="G218" s="41" t="e" cm="1">
        <f t="array" aca="1" ref="G218" ca="1">G$186*INDEX(INDIRECT("country"&amp;"["&amp;G$185&amp; "]"),'Country performance'!$A74)</f>
        <v>#REF!</v>
      </c>
      <c r="H218" s="41" t="e" cm="1">
        <f t="array" aca="1" ref="H218" ca="1">H$186*INDEX(INDIRECT("country"&amp;"["&amp;H$185&amp; "]"),'Country performance'!$A74)</f>
        <v>#REF!</v>
      </c>
      <c r="I218" s="41" t="e" cm="1">
        <f t="array" aca="1" ref="I218" ca="1">I$186*INDEX(INDIRECT("country"&amp;"["&amp;I$185&amp; "]"),'Country performance'!$A74)</f>
        <v>#REF!</v>
      </c>
      <c r="J218" s="41" t="e" cm="1">
        <f t="array" aca="1" ref="J218" ca="1">J$186*INDEX(INDIRECT("country"&amp;"["&amp;J$185&amp; "]"),'Country performance'!$A74)</f>
        <v>#REF!</v>
      </c>
      <c r="K218" s="41" t="e" cm="1">
        <f t="array" aca="1" ref="K218" ca="1">K$186*INDEX(INDIRECT("country"&amp;"["&amp;K$185&amp; "]"),'Country performance'!$A74)</f>
        <v>#REF!</v>
      </c>
      <c r="L218" s="41" t="e" cm="1">
        <f t="array" aca="1" ref="L218" ca="1">L$186*INDEX(INDIRECT("country"&amp;"["&amp;L$185&amp; "]"),'Country performance'!$A74)</f>
        <v>#REF!</v>
      </c>
      <c r="M218" s="41" t="e" cm="1">
        <f t="array" aca="1" ref="M218" ca="1">M$186*INDEX(INDIRECT("country"&amp;"["&amp;M$185&amp; "]"),'Country performance'!$A74)</f>
        <v>#REF!</v>
      </c>
      <c r="N218" s="41" t="e" cm="1">
        <f t="array" aca="1" ref="N218" ca="1">N$186*INDEX(INDIRECT("country"&amp;"["&amp;N$185&amp; "]"),'Country performance'!$A74)</f>
        <v>#REF!</v>
      </c>
      <c r="O218" s="41" t="e" cm="1">
        <f t="array" aca="1" ref="O218" ca="1">O$186*INDEX(INDIRECT("country"&amp;"["&amp;O$185&amp; "]"),'Country performance'!$A74)</f>
        <v>#REF!</v>
      </c>
      <c r="P218" s="41" t="e" cm="1">
        <f t="array" aca="1" ref="P218" ca="1">P$186*INDEX(INDIRECT("country"&amp;"["&amp;P$185&amp; "]"),'Country performance'!$A74)</f>
        <v>#REF!</v>
      </c>
      <c r="Q218" s="41" t="e" cm="1">
        <f t="array" aca="1" ref="Q218" ca="1">Q$186*INDEX(INDIRECT("country"&amp;"["&amp;Q$185&amp; "]"),'Country performance'!$A74)</f>
        <v>#REF!</v>
      </c>
      <c r="R218" t="s">
        <v>662</v>
      </c>
      <c r="S218" s="36">
        <f t="shared" ca="1" si="55"/>
        <v>0</v>
      </c>
      <c r="T218" s="43">
        <f t="shared" ca="1" si="59"/>
        <v>0</v>
      </c>
      <c r="U218">
        <f t="shared" ca="1" si="64"/>
        <v>0</v>
      </c>
      <c r="V218">
        <f t="shared" ca="1" si="64"/>
        <v>0</v>
      </c>
      <c r="W218">
        <f t="shared" ca="1" si="64"/>
        <v>0</v>
      </c>
      <c r="X218">
        <f t="shared" ca="1" si="64"/>
        <v>0</v>
      </c>
      <c r="Y218">
        <f t="shared" ca="1" si="64"/>
        <v>0</v>
      </c>
      <c r="Z218">
        <f t="shared" ca="1" si="64"/>
        <v>0</v>
      </c>
      <c r="AA218">
        <f t="shared" ca="1" si="64"/>
        <v>0</v>
      </c>
      <c r="AB218">
        <f t="shared" ca="1" si="64"/>
        <v>0</v>
      </c>
      <c r="AC218">
        <f t="shared" ca="1" si="64"/>
        <v>0</v>
      </c>
      <c r="AD218">
        <f t="shared" ca="1" si="64"/>
        <v>0</v>
      </c>
      <c r="AE218">
        <f t="shared" ca="1" si="64"/>
        <v>0</v>
      </c>
      <c r="AF218">
        <f t="shared" ca="1" si="64"/>
        <v>0</v>
      </c>
      <c r="AG218">
        <f t="shared" ca="1" si="64"/>
        <v>0</v>
      </c>
      <c r="AI218" s="40"/>
    </row>
    <row r="219" spans="1:35">
      <c r="A219" s="41">
        <f t="shared" ca="1" si="62"/>
        <v>0</v>
      </c>
      <c r="B219" s="42"/>
      <c r="C219" s="30">
        <f t="shared" ca="1" si="61"/>
        <v>0</v>
      </c>
      <c r="D219" s="30" t="str">
        <f>'Country performance'!B33</f>
        <v>Child labour per country per sector (SHDB) (2010-2019)</v>
      </c>
      <c r="E219" s="41" t="e" cm="1">
        <f t="array" aca="1" ref="E219" ca="1">E$186*INDEX(INDIRECT("country"&amp;"["&amp;E$185&amp; "]"),'Country performance'!$A75)</f>
        <v>#REF!</v>
      </c>
      <c r="F219" s="41" t="e" cm="1">
        <f t="array" aca="1" ref="F219" ca="1">F$186*INDEX(INDIRECT("country"&amp;"["&amp;F$185&amp; "]"),'Country performance'!$A75)</f>
        <v>#REF!</v>
      </c>
      <c r="G219" s="41" t="e" cm="1">
        <f t="array" aca="1" ref="G219" ca="1">G$186*INDEX(INDIRECT("country"&amp;"["&amp;G$185&amp; "]"),'Country performance'!$A75)</f>
        <v>#REF!</v>
      </c>
      <c r="H219" s="41" t="e" cm="1">
        <f t="array" aca="1" ref="H219" ca="1">H$186*INDEX(INDIRECT("country"&amp;"["&amp;H$185&amp; "]"),'Country performance'!$A75)</f>
        <v>#REF!</v>
      </c>
      <c r="I219" s="41" t="e" cm="1">
        <f t="array" aca="1" ref="I219" ca="1">I$186*INDEX(INDIRECT("country"&amp;"["&amp;I$185&amp; "]"),'Country performance'!$A75)</f>
        <v>#REF!</v>
      </c>
      <c r="J219" s="41" t="e" cm="1">
        <f t="array" aca="1" ref="J219" ca="1">J$186*INDEX(INDIRECT("country"&amp;"["&amp;J$185&amp; "]"),'Country performance'!$A75)</f>
        <v>#REF!</v>
      </c>
      <c r="K219" s="41" t="e" cm="1">
        <f t="array" aca="1" ref="K219" ca="1">K$186*INDEX(INDIRECT("country"&amp;"["&amp;K$185&amp; "]"),'Country performance'!$A75)</f>
        <v>#REF!</v>
      </c>
      <c r="L219" s="41" t="e" cm="1">
        <f t="array" aca="1" ref="L219" ca="1">L$186*INDEX(INDIRECT("country"&amp;"["&amp;L$185&amp; "]"),'Country performance'!$A75)</f>
        <v>#REF!</v>
      </c>
      <c r="M219" s="41" t="e" cm="1">
        <f t="array" aca="1" ref="M219" ca="1">M$186*INDEX(INDIRECT("country"&amp;"["&amp;M$185&amp; "]"),'Country performance'!$A75)</f>
        <v>#REF!</v>
      </c>
      <c r="N219" s="41" t="e" cm="1">
        <f t="array" aca="1" ref="N219" ca="1">N$186*INDEX(INDIRECT("country"&amp;"["&amp;N$185&amp; "]"),'Country performance'!$A75)</f>
        <v>#REF!</v>
      </c>
      <c r="O219" s="41" t="e" cm="1">
        <f t="array" aca="1" ref="O219" ca="1">O$186*INDEX(INDIRECT("country"&amp;"["&amp;O$185&amp; "]"),'Country performance'!$A75)</f>
        <v>#REF!</v>
      </c>
      <c r="P219" s="41" t="e" cm="1">
        <f t="array" aca="1" ref="P219" ca="1">P$186*INDEX(INDIRECT("country"&amp;"["&amp;P$185&amp; "]"),'Country performance'!$A75)</f>
        <v>#REF!</v>
      </c>
      <c r="Q219" s="41" t="e" cm="1">
        <f t="array" aca="1" ref="Q219" ca="1">Q$186*INDEX(INDIRECT("country"&amp;"["&amp;Q$185&amp; "]"),'Country performance'!$A75)</f>
        <v>#REF!</v>
      </c>
      <c r="R219" t="s">
        <v>662</v>
      </c>
      <c r="S219" s="36">
        <f t="shared" ca="1" si="55"/>
        <v>0</v>
      </c>
      <c r="T219" s="43">
        <f t="shared" ca="1" si="59"/>
        <v>0</v>
      </c>
      <c r="U219">
        <f t="shared" ca="1" si="64"/>
        <v>0</v>
      </c>
      <c r="V219">
        <f t="shared" ca="1" si="64"/>
        <v>0</v>
      </c>
      <c r="W219">
        <f t="shared" ca="1" si="64"/>
        <v>0</v>
      </c>
      <c r="X219">
        <f t="shared" ca="1" si="64"/>
        <v>0</v>
      </c>
      <c r="Y219">
        <f t="shared" ca="1" si="64"/>
        <v>0</v>
      </c>
      <c r="Z219">
        <f t="shared" ca="1" si="64"/>
        <v>0</v>
      </c>
      <c r="AA219">
        <f t="shared" ca="1" si="64"/>
        <v>0</v>
      </c>
      <c r="AB219">
        <f t="shared" ca="1" si="64"/>
        <v>0</v>
      </c>
      <c r="AC219">
        <f t="shared" ca="1" si="64"/>
        <v>0</v>
      </c>
      <c r="AD219">
        <f t="shared" ca="1" si="64"/>
        <v>0</v>
      </c>
      <c r="AE219">
        <f t="shared" ca="1" si="64"/>
        <v>0</v>
      </c>
      <c r="AF219">
        <f t="shared" ca="1" si="64"/>
        <v>0</v>
      </c>
      <c r="AG219">
        <f t="shared" ca="1" si="64"/>
        <v>0</v>
      </c>
      <c r="AI219" s="40"/>
    </row>
    <row r="220" spans="1:35">
      <c r="A220" s="41">
        <f t="shared" ca="1" si="62"/>
        <v>0</v>
      </c>
      <c r="B220" s="42"/>
      <c r="C220" s="30">
        <f t="shared" ca="1" si="61"/>
        <v>0</v>
      </c>
      <c r="D220" s="30" t="str">
        <f>'Country performance'!B34</f>
        <v>Food Security Index (FSI) (2022)</v>
      </c>
      <c r="E220" s="41" t="e" cm="1">
        <f t="array" aca="1" ref="E220" ca="1">E$186*INDEX(INDIRECT("country"&amp;"["&amp;E$185&amp; "]"),'Country performance'!$A76)</f>
        <v>#REF!</v>
      </c>
      <c r="F220" s="41" t="e" cm="1">
        <f t="array" aca="1" ref="F220" ca="1">F$186*INDEX(INDIRECT("country"&amp;"["&amp;F$185&amp; "]"),'Country performance'!$A76)</f>
        <v>#REF!</v>
      </c>
      <c r="G220" s="41" t="e" cm="1">
        <f t="array" aca="1" ref="G220" ca="1">G$186*INDEX(INDIRECT("country"&amp;"["&amp;G$185&amp; "]"),'Country performance'!$A76)</f>
        <v>#REF!</v>
      </c>
      <c r="H220" s="41" t="e" cm="1">
        <f t="array" aca="1" ref="H220" ca="1">H$186*INDEX(INDIRECT("country"&amp;"["&amp;H$185&amp; "]"),'Country performance'!$A76)</f>
        <v>#REF!</v>
      </c>
      <c r="I220" s="41" t="e" cm="1">
        <f t="array" aca="1" ref="I220" ca="1">I$186*INDEX(INDIRECT("country"&amp;"["&amp;I$185&amp; "]"),'Country performance'!$A76)</f>
        <v>#REF!</v>
      </c>
      <c r="J220" s="41" t="e" cm="1">
        <f t="array" aca="1" ref="J220" ca="1">J$186*INDEX(INDIRECT("country"&amp;"["&amp;J$185&amp; "]"),'Country performance'!$A76)</f>
        <v>#REF!</v>
      </c>
      <c r="K220" s="41" t="e" cm="1">
        <f t="array" aca="1" ref="K220" ca="1">K$186*INDEX(INDIRECT("country"&amp;"["&amp;K$185&amp; "]"),'Country performance'!$A76)</f>
        <v>#REF!</v>
      </c>
      <c r="L220" s="41" t="e" cm="1">
        <f t="array" aca="1" ref="L220" ca="1">L$186*INDEX(INDIRECT("country"&amp;"["&amp;L$185&amp; "]"),'Country performance'!$A76)</f>
        <v>#REF!</v>
      </c>
      <c r="M220" s="41" t="e" cm="1">
        <f t="array" aca="1" ref="M220" ca="1">M$186*INDEX(INDIRECT("country"&amp;"["&amp;M$185&amp; "]"),'Country performance'!$A76)</f>
        <v>#REF!</v>
      </c>
      <c r="N220" s="41" t="e" cm="1">
        <f t="array" aca="1" ref="N220" ca="1">N$186*INDEX(INDIRECT("country"&amp;"["&amp;N$185&amp; "]"),'Country performance'!$A76)</f>
        <v>#REF!</v>
      </c>
      <c r="O220" s="41" t="e" cm="1">
        <f t="array" aca="1" ref="O220" ca="1">O$186*INDEX(INDIRECT("country"&amp;"["&amp;O$185&amp; "]"),'Country performance'!$A76)</f>
        <v>#REF!</v>
      </c>
      <c r="P220" s="41" t="e" cm="1">
        <f t="array" aca="1" ref="P220" ca="1">P$186*INDEX(INDIRECT("country"&amp;"["&amp;P$185&amp; "]"),'Country performance'!$A76)</f>
        <v>#REF!</v>
      </c>
      <c r="Q220" s="41" t="e" cm="1">
        <f t="array" aca="1" ref="Q220" ca="1">Q$186*INDEX(INDIRECT("country"&amp;"["&amp;Q$185&amp; "]"),'Country performance'!$A76)</f>
        <v>#REF!</v>
      </c>
      <c r="R220" t="s">
        <v>662</v>
      </c>
      <c r="S220" s="36">
        <f t="shared" ca="1" si="55"/>
        <v>0</v>
      </c>
      <c r="T220" s="43">
        <f t="shared" ca="1" si="59"/>
        <v>0</v>
      </c>
      <c r="U220">
        <f t="shared" ca="1" si="64"/>
        <v>0</v>
      </c>
      <c r="V220">
        <f t="shared" ca="1" si="64"/>
        <v>0</v>
      </c>
      <c r="W220">
        <f t="shared" ca="1" si="64"/>
        <v>0</v>
      </c>
      <c r="X220">
        <f t="shared" ca="1" si="64"/>
        <v>0</v>
      </c>
      <c r="Y220">
        <f t="shared" ca="1" si="64"/>
        <v>0</v>
      </c>
      <c r="Z220">
        <f t="shared" ca="1" si="64"/>
        <v>0</v>
      </c>
      <c r="AA220">
        <f t="shared" ca="1" si="64"/>
        <v>0</v>
      </c>
      <c r="AB220">
        <f t="shared" ca="1" si="64"/>
        <v>0</v>
      </c>
      <c r="AC220">
        <f t="shared" ca="1" si="64"/>
        <v>0</v>
      </c>
      <c r="AD220">
        <f t="shared" ca="1" si="64"/>
        <v>0</v>
      </c>
      <c r="AE220">
        <f t="shared" ca="1" si="64"/>
        <v>0</v>
      </c>
      <c r="AF220">
        <f t="shared" ca="1" si="64"/>
        <v>0</v>
      </c>
      <c r="AG220">
        <f t="shared" ca="1" si="64"/>
        <v>0</v>
      </c>
      <c r="AI220" s="40"/>
    </row>
    <row r="221" spans="1:35">
      <c r="A221" s="41">
        <f t="shared" ca="1" si="62"/>
        <v>0</v>
      </c>
      <c r="B221" s="42"/>
      <c r="C221" s="30">
        <f t="shared" ca="1" si="61"/>
        <v>0</v>
      </c>
      <c r="D221" s="30" t="str">
        <f>'Country performance'!B35</f>
        <v>Disease outbreaks?</v>
      </c>
      <c r="E221" s="41" t="e" cm="1">
        <f t="array" aca="1" ref="E221" ca="1">E$186*INDEX(INDIRECT("country"&amp;"["&amp;E$185&amp; "]"),'Country performance'!$A77)</f>
        <v>#REF!</v>
      </c>
      <c r="F221" s="41" t="e" cm="1">
        <f t="array" aca="1" ref="F221" ca="1">F$186*INDEX(INDIRECT("country"&amp;"["&amp;F$185&amp; "]"),'Country performance'!$A77)</f>
        <v>#REF!</v>
      </c>
      <c r="G221" s="41" t="e" cm="1">
        <f t="array" aca="1" ref="G221" ca="1">G$186*INDEX(INDIRECT("country"&amp;"["&amp;G$185&amp; "]"),'Country performance'!$A77)</f>
        <v>#REF!</v>
      </c>
      <c r="H221" s="41" t="e" cm="1">
        <f t="array" aca="1" ref="H221" ca="1">H$186*INDEX(INDIRECT("country"&amp;"["&amp;H$185&amp; "]"),'Country performance'!$A77)</f>
        <v>#REF!</v>
      </c>
      <c r="I221" s="41" t="e" cm="1">
        <f t="array" aca="1" ref="I221" ca="1">I$186*INDEX(INDIRECT("country"&amp;"["&amp;I$185&amp; "]"),'Country performance'!$A77)</f>
        <v>#REF!</v>
      </c>
      <c r="J221" s="41" t="e" cm="1">
        <f t="array" aca="1" ref="J221" ca="1">J$186*INDEX(INDIRECT("country"&amp;"["&amp;J$185&amp; "]"),'Country performance'!$A77)</f>
        <v>#REF!</v>
      </c>
      <c r="K221" s="41" t="e" cm="1">
        <f t="array" aca="1" ref="K221" ca="1">K$186*INDEX(INDIRECT("country"&amp;"["&amp;K$185&amp; "]"),'Country performance'!$A77)</f>
        <v>#REF!</v>
      </c>
      <c r="L221" s="41" t="e" cm="1">
        <f t="array" aca="1" ref="L221" ca="1">L$186*INDEX(INDIRECT("country"&amp;"["&amp;L$185&amp; "]"),'Country performance'!$A77)</f>
        <v>#REF!</v>
      </c>
      <c r="M221" s="41" t="e" cm="1">
        <f t="array" aca="1" ref="M221" ca="1">M$186*INDEX(INDIRECT("country"&amp;"["&amp;M$185&amp; "]"),'Country performance'!$A77)</f>
        <v>#REF!</v>
      </c>
      <c r="N221" s="41" t="e" cm="1">
        <f t="array" aca="1" ref="N221" ca="1">N$186*INDEX(INDIRECT("country"&amp;"["&amp;N$185&amp; "]"),'Country performance'!$A77)</f>
        <v>#REF!</v>
      </c>
      <c r="O221" s="41" t="e" cm="1">
        <f t="array" aca="1" ref="O221" ca="1">O$186*INDEX(INDIRECT("country"&amp;"["&amp;O$185&amp; "]"),'Country performance'!$A77)</f>
        <v>#REF!</v>
      </c>
      <c r="P221" s="41" t="e" cm="1">
        <f t="array" aca="1" ref="P221" ca="1">P$186*INDEX(INDIRECT("country"&amp;"["&amp;P$185&amp; "]"),'Country performance'!$A77)</f>
        <v>#REF!</v>
      </c>
      <c r="Q221" s="41" t="e" cm="1">
        <f t="array" aca="1" ref="Q221" ca="1">Q$186*INDEX(INDIRECT("country"&amp;"["&amp;Q$185&amp; "]"),'Country performance'!$A77)</f>
        <v>#REF!</v>
      </c>
      <c r="R221" t="s">
        <v>662</v>
      </c>
      <c r="S221" s="36">
        <f t="shared" ca="1" si="55"/>
        <v>0</v>
      </c>
      <c r="T221" s="43">
        <f t="shared" ca="1" si="59"/>
        <v>0</v>
      </c>
      <c r="U221">
        <f t="shared" ca="1" si="64"/>
        <v>0</v>
      </c>
      <c r="V221">
        <f t="shared" ca="1" si="64"/>
        <v>0</v>
      </c>
      <c r="W221">
        <f t="shared" ca="1" si="64"/>
        <v>0</v>
      </c>
      <c r="X221">
        <f t="shared" ca="1" si="64"/>
        <v>0</v>
      </c>
      <c r="Y221">
        <f t="shared" ca="1" si="64"/>
        <v>0</v>
      </c>
      <c r="Z221">
        <f t="shared" ca="1" si="64"/>
        <v>0</v>
      </c>
      <c r="AA221">
        <f t="shared" ca="1" si="64"/>
        <v>0</v>
      </c>
      <c r="AB221">
        <f t="shared" ca="1" si="64"/>
        <v>0</v>
      </c>
      <c r="AC221">
        <f t="shared" ca="1" si="64"/>
        <v>0</v>
      </c>
      <c r="AD221">
        <f t="shared" ca="1" si="64"/>
        <v>0</v>
      </c>
      <c r="AE221">
        <f t="shared" ca="1" si="64"/>
        <v>0</v>
      </c>
      <c r="AF221">
        <f t="shared" ca="1" si="64"/>
        <v>0</v>
      </c>
      <c r="AG221">
        <f t="shared" ca="1" si="64"/>
        <v>0</v>
      </c>
      <c r="AI221" s="40"/>
    </row>
    <row r="222" spans="1:35">
      <c r="A222" s="41">
        <f t="shared" ca="1" si="62"/>
        <v>0</v>
      </c>
      <c r="B222" s="42"/>
      <c r="C222" s="30">
        <f t="shared" ca="1" si="61"/>
        <v>0</v>
      </c>
      <c r="D222" s="30" t="str">
        <f>'Country performance'!B36</f>
        <v>Land-use regulation?</v>
      </c>
      <c r="E222" s="41" t="e" cm="1">
        <f t="array" aca="1" ref="E222" ca="1">E$186*INDEX(INDIRECT("country"&amp;"["&amp;E$185&amp; "]"),'Country performance'!$A78)</f>
        <v>#REF!</v>
      </c>
      <c r="F222" s="41" t="e" cm="1">
        <f t="array" aca="1" ref="F222" ca="1">F$186*INDEX(INDIRECT("country"&amp;"["&amp;F$185&amp; "]"),'Country performance'!$A78)</f>
        <v>#REF!</v>
      </c>
      <c r="G222" s="41" t="e" cm="1">
        <f t="array" aca="1" ref="G222" ca="1">G$186*INDEX(INDIRECT("country"&amp;"["&amp;G$185&amp; "]"),'Country performance'!$A78)</f>
        <v>#REF!</v>
      </c>
      <c r="H222" s="41" t="e" cm="1">
        <f t="array" aca="1" ref="H222" ca="1">H$186*INDEX(INDIRECT("country"&amp;"["&amp;H$185&amp; "]"),'Country performance'!$A78)</f>
        <v>#REF!</v>
      </c>
      <c r="I222" s="41" t="e" cm="1">
        <f t="array" aca="1" ref="I222" ca="1">I$186*INDEX(INDIRECT("country"&amp;"["&amp;I$185&amp; "]"),'Country performance'!$A78)</f>
        <v>#REF!</v>
      </c>
      <c r="J222" s="41" t="e" cm="1">
        <f t="array" aca="1" ref="J222" ca="1">J$186*INDEX(INDIRECT("country"&amp;"["&amp;J$185&amp; "]"),'Country performance'!$A78)</f>
        <v>#REF!</v>
      </c>
      <c r="K222" s="41" t="e" cm="1">
        <f t="array" aca="1" ref="K222" ca="1">K$186*INDEX(INDIRECT("country"&amp;"["&amp;K$185&amp; "]"),'Country performance'!$A78)</f>
        <v>#REF!</v>
      </c>
      <c r="L222" s="41" t="e" cm="1">
        <f t="array" aca="1" ref="L222" ca="1">L$186*INDEX(INDIRECT("country"&amp;"["&amp;L$185&amp; "]"),'Country performance'!$A78)</f>
        <v>#REF!</v>
      </c>
      <c r="M222" s="41" t="e" cm="1">
        <f t="array" aca="1" ref="M222" ca="1">M$186*INDEX(INDIRECT("country"&amp;"["&amp;M$185&amp; "]"),'Country performance'!$A78)</f>
        <v>#REF!</v>
      </c>
      <c r="N222" s="41" t="e" cm="1">
        <f t="array" aca="1" ref="N222" ca="1">N$186*INDEX(INDIRECT("country"&amp;"["&amp;N$185&amp; "]"),'Country performance'!$A78)</f>
        <v>#REF!</v>
      </c>
      <c r="O222" s="41" t="e" cm="1">
        <f t="array" aca="1" ref="O222" ca="1">O$186*INDEX(INDIRECT("country"&amp;"["&amp;O$185&amp; "]"),'Country performance'!$A78)</f>
        <v>#REF!</v>
      </c>
      <c r="P222" s="41" t="e" cm="1">
        <f t="array" aca="1" ref="P222" ca="1">P$186*INDEX(INDIRECT("country"&amp;"["&amp;P$185&amp; "]"),'Country performance'!$A78)</f>
        <v>#REF!</v>
      </c>
      <c r="Q222" s="41" t="e" cm="1">
        <f t="array" aca="1" ref="Q222" ca="1">Q$186*INDEX(INDIRECT("country"&amp;"["&amp;Q$185&amp; "]"),'Country performance'!$A78)</f>
        <v>#REF!</v>
      </c>
      <c r="R222" t="s">
        <v>662</v>
      </c>
      <c r="S222" s="36">
        <f t="shared" ca="1" si="55"/>
        <v>0</v>
      </c>
      <c r="T222" s="43">
        <f t="shared" ca="1" si="59"/>
        <v>0</v>
      </c>
      <c r="U222">
        <f t="shared" ca="1" si="64"/>
        <v>0</v>
      </c>
      <c r="V222">
        <f t="shared" ca="1" si="64"/>
        <v>0</v>
      </c>
      <c r="W222">
        <f t="shared" ca="1" si="64"/>
        <v>0</v>
      </c>
      <c r="X222">
        <f t="shared" ca="1" si="64"/>
        <v>0</v>
      </c>
      <c r="Y222">
        <f t="shared" ca="1" si="64"/>
        <v>0</v>
      </c>
      <c r="Z222">
        <f t="shared" ca="1" si="64"/>
        <v>0</v>
      </c>
      <c r="AA222">
        <f t="shared" ca="1" si="64"/>
        <v>0</v>
      </c>
      <c r="AB222">
        <f t="shared" ca="1" si="64"/>
        <v>0</v>
      </c>
      <c r="AC222">
        <f t="shared" ca="1" si="64"/>
        <v>0</v>
      </c>
      <c r="AD222">
        <f t="shared" ca="1" si="64"/>
        <v>0</v>
      </c>
      <c r="AE222">
        <f t="shared" ca="1" si="64"/>
        <v>0</v>
      </c>
      <c r="AF222">
        <f t="shared" ca="1" si="64"/>
        <v>0</v>
      </c>
      <c r="AG222">
        <f t="shared" ca="1" si="64"/>
        <v>0</v>
      </c>
      <c r="AI222" s="40"/>
    </row>
    <row r="223" spans="1:35">
      <c r="A223" s="41">
        <f t="shared" ca="1" si="62"/>
        <v>0</v>
      </c>
      <c r="B223" s="42"/>
      <c r="C223" s="30">
        <f t="shared" ca="1" si="61"/>
        <v>0</v>
      </c>
      <c r="D223" s="30">
        <f>'Country performance'!B37</f>
        <v>0</v>
      </c>
      <c r="E223" s="41" t="e" cm="1">
        <f t="array" aca="1" ref="E223" ca="1">E$186*INDEX(INDIRECT("country"&amp;"["&amp;E$185&amp; "]"),'Country performance'!$A79)</f>
        <v>#REF!</v>
      </c>
      <c r="F223" s="41" t="e" cm="1">
        <f t="array" aca="1" ref="F223" ca="1">F$186*INDEX(INDIRECT("country"&amp;"["&amp;F$185&amp; "]"),'Country performance'!$A79)</f>
        <v>#REF!</v>
      </c>
      <c r="G223" s="41" t="e" cm="1">
        <f t="array" aca="1" ref="G223" ca="1">G$186*INDEX(INDIRECT("country"&amp;"["&amp;G$185&amp; "]"),'Country performance'!$A79)</f>
        <v>#REF!</v>
      </c>
      <c r="H223" s="41" t="e" cm="1">
        <f t="array" aca="1" ref="H223" ca="1">H$186*INDEX(INDIRECT("country"&amp;"["&amp;H$185&amp; "]"),'Country performance'!$A79)</f>
        <v>#REF!</v>
      </c>
      <c r="I223" s="41" t="e" cm="1">
        <f t="array" aca="1" ref="I223" ca="1">I$186*INDEX(INDIRECT("country"&amp;"["&amp;I$185&amp; "]"),'Country performance'!$A79)</f>
        <v>#REF!</v>
      </c>
      <c r="J223" s="41" t="e" cm="1">
        <f t="array" aca="1" ref="J223" ca="1">J$186*INDEX(INDIRECT("country"&amp;"["&amp;J$185&amp; "]"),'Country performance'!$A79)</f>
        <v>#REF!</v>
      </c>
      <c r="K223" s="41" t="e" cm="1">
        <f t="array" aca="1" ref="K223" ca="1">K$186*INDEX(INDIRECT("country"&amp;"["&amp;K$185&amp; "]"),'Country performance'!$A79)</f>
        <v>#REF!</v>
      </c>
      <c r="L223" s="41" t="e" cm="1">
        <f t="array" aca="1" ref="L223" ca="1">L$186*INDEX(INDIRECT("country"&amp;"["&amp;L$185&amp; "]"),'Country performance'!$A79)</f>
        <v>#REF!</v>
      </c>
      <c r="M223" s="41" t="e" cm="1">
        <f t="array" aca="1" ref="M223" ca="1">M$186*INDEX(INDIRECT("country"&amp;"["&amp;M$185&amp; "]"),'Country performance'!$A79)</f>
        <v>#REF!</v>
      </c>
      <c r="N223" s="41" t="e" cm="1">
        <f t="array" aca="1" ref="N223" ca="1">N$186*INDEX(INDIRECT("country"&amp;"["&amp;N$185&amp; "]"),'Country performance'!$A79)</f>
        <v>#REF!</v>
      </c>
      <c r="O223" s="41" t="e" cm="1">
        <f t="array" aca="1" ref="O223" ca="1">O$186*INDEX(INDIRECT("country"&amp;"["&amp;O$185&amp; "]"),'Country performance'!$A79)</f>
        <v>#REF!</v>
      </c>
      <c r="P223" s="41" t="e" cm="1">
        <f t="array" aca="1" ref="P223" ca="1">P$186*INDEX(INDIRECT("country"&amp;"["&amp;P$185&amp; "]"),'Country performance'!$A79)</f>
        <v>#REF!</v>
      </c>
      <c r="Q223" s="41" t="e" cm="1">
        <f t="array" aca="1" ref="Q223" ca="1">Q$186*INDEX(INDIRECT("country"&amp;"["&amp;Q$185&amp; "]"),'Country performance'!$A79)</f>
        <v>#REF!</v>
      </c>
      <c r="R223" t="s">
        <v>662</v>
      </c>
      <c r="S223" s="36">
        <f t="shared" ca="1" si="55"/>
        <v>0</v>
      </c>
      <c r="T223" s="43">
        <f t="shared" ca="1" si="59"/>
        <v>0</v>
      </c>
      <c r="U223">
        <f t="shared" ref="U223:AG227" ca="1" si="65">IFERROR((E223/E223-1),E$186)</f>
        <v>0</v>
      </c>
      <c r="V223">
        <f t="shared" ca="1" si="65"/>
        <v>0</v>
      </c>
      <c r="W223">
        <f t="shared" ca="1" si="65"/>
        <v>0</v>
      </c>
      <c r="X223">
        <f t="shared" ca="1" si="65"/>
        <v>0</v>
      </c>
      <c r="Y223">
        <f t="shared" ca="1" si="65"/>
        <v>0</v>
      </c>
      <c r="Z223">
        <f t="shared" ca="1" si="65"/>
        <v>0</v>
      </c>
      <c r="AA223">
        <f t="shared" ca="1" si="65"/>
        <v>0</v>
      </c>
      <c r="AB223">
        <f t="shared" ca="1" si="65"/>
        <v>0</v>
      </c>
      <c r="AC223">
        <f t="shared" ca="1" si="65"/>
        <v>0</v>
      </c>
      <c r="AD223">
        <f t="shared" ca="1" si="65"/>
        <v>0</v>
      </c>
      <c r="AE223">
        <f t="shared" ca="1" si="65"/>
        <v>0</v>
      </c>
      <c r="AF223">
        <f t="shared" ca="1" si="65"/>
        <v>0</v>
      </c>
      <c r="AG223">
        <f t="shared" ca="1" si="65"/>
        <v>0</v>
      </c>
      <c r="AI223" s="40"/>
    </row>
    <row r="224" spans="1:35">
      <c r="A224" s="41">
        <f t="shared" ca="1" si="62"/>
        <v>0</v>
      </c>
      <c r="B224" s="42"/>
      <c r="C224" s="30">
        <f t="shared" ca="1" si="61"/>
        <v>0</v>
      </c>
      <c r="D224" s="30">
        <f>'Country performance'!B38</f>
        <v>0</v>
      </c>
      <c r="E224" s="41" t="e" cm="1">
        <f t="array" aca="1" ref="E224" ca="1">E$186*INDEX(INDIRECT("country"&amp;"["&amp;E$185&amp; "]"),'Country performance'!$A80)</f>
        <v>#REF!</v>
      </c>
      <c r="F224" s="41" t="e" cm="1">
        <f t="array" aca="1" ref="F224" ca="1">F$186*INDEX(INDIRECT("country"&amp;"["&amp;F$185&amp; "]"),'Country performance'!$A80)</f>
        <v>#REF!</v>
      </c>
      <c r="G224" s="41" t="e" cm="1">
        <f t="array" aca="1" ref="G224" ca="1">G$186*INDEX(INDIRECT("country"&amp;"["&amp;G$185&amp; "]"),'Country performance'!$A80)</f>
        <v>#REF!</v>
      </c>
      <c r="H224" s="41" t="e" cm="1">
        <f t="array" aca="1" ref="H224" ca="1">H$186*INDEX(INDIRECT("country"&amp;"["&amp;H$185&amp; "]"),'Country performance'!$A80)</f>
        <v>#REF!</v>
      </c>
      <c r="I224" s="41" t="e" cm="1">
        <f t="array" aca="1" ref="I224" ca="1">I$186*INDEX(INDIRECT("country"&amp;"["&amp;I$185&amp; "]"),'Country performance'!$A80)</f>
        <v>#REF!</v>
      </c>
      <c r="J224" s="41" t="e" cm="1">
        <f t="array" aca="1" ref="J224" ca="1">J$186*INDEX(INDIRECT("country"&amp;"["&amp;J$185&amp; "]"),'Country performance'!$A80)</f>
        <v>#REF!</v>
      </c>
      <c r="K224" s="41" t="e" cm="1">
        <f t="array" aca="1" ref="K224" ca="1">K$186*INDEX(INDIRECT("country"&amp;"["&amp;K$185&amp; "]"),'Country performance'!$A80)</f>
        <v>#REF!</v>
      </c>
      <c r="L224" s="41" t="e" cm="1">
        <f t="array" aca="1" ref="L224" ca="1">L$186*INDEX(INDIRECT("country"&amp;"["&amp;L$185&amp; "]"),'Country performance'!$A80)</f>
        <v>#REF!</v>
      </c>
      <c r="M224" s="41" t="e" cm="1">
        <f t="array" aca="1" ref="M224" ca="1">M$186*INDEX(INDIRECT("country"&amp;"["&amp;M$185&amp; "]"),'Country performance'!$A80)</f>
        <v>#REF!</v>
      </c>
      <c r="N224" s="41" t="e" cm="1">
        <f t="array" aca="1" ref="N224" ca="1">N$186*INDEX(INDIRECT("country"&amp;"["&amp;N$185&amp; "]"),'Country performance'!$A80)</f>
        <v>#REF!</v>
      </c>
      <c r="O224" s="41" t="e" cm="1">
        <f t="array" aca="1" ref="O224" ca="1">O$186*INDEX(INDIRECT("country"&amp;"["&amp;O$185&amp; "]"),'Country performance'!$A80)</f>
        <v>#REF!</v>
      </c>
      <c r="P224" s="41" t="e" cm="1">
        <f t="array" aca="1" ref="P224" ca="1">P$186*INDEX(INDIRECT("country"&amp;"["&amp;P$185&amp; "]"),'Country performance'!$A80)</f>
        <v>#REF!</v>
      </c>
      <c r="Q224" s="41" t="e" cm="1">
        <f t="array" aca="1" ref="Q224" ca="1">Q$186*INDEX(INDIRECT("country"&amp;"["&amp;Q$185&amp; "]"),'Country performance'!$A80)</f>
        <v>#REF!</v>
      </c>
      <c r="R224" t="s">
        <v>662</v>
      </c>
      <c r="S224" s="36">
        <f t="shared" ca="1" si="55"/>
        <v>0</v>
      </c>
      <c r="T224" s="43">
        <f t="shared" ca="1" si="59"/>
        <v>0</v>
      </c>
      <c r="U224">
        <f t="shared" ca="1" si="65"/>
        <v>0</v>
      </c>
      <c r="V224">
        <f t="shared" ca="1" si="65"/>
        <v>0</v>
      </c>
      <c r="W224">
        <f t="shared" ca="1" si="65"/>
        <v>0</v>
      </c>
      <c r="X224">
        <f t="shared" ca="1" si="65"/>
        <v>0</v>
      </c>
      <c r="Y224">
        <f t="shared" ca="1" si="65"/>
        <v>0</v>
      </c>
      <c r="Z224">
        <f t="shared" ca="1" si="65"/>
        <v>0</v>
      </c>
      <c r="AA224">
        <f t="shared" ca="1" si="65"/>
        <v>0</v>
      </c>
      <c r="AB224">
        <f t="shared" ca="1" si="65"/>
        <v>0</v>
      </c>
      <c r="AC224">
        <f t="shared" ca="1" si="65"/>
        <v>0</v>
      </c>
      <c r="AD224">
        <f t="shared" ca="1" si="65"/>
        <v>0</v>
      </c>
      <c r="AE224">
        <f t="shared" ca="1" si="65"/>
        <v>0</v>
      </c>
      <c r="AF224">
        <f t="shared" ca="1" si="65"/>
        <v>0</v>
      </c>
      <c r="AG224">
        <f t="shared" ca="1" si="65"/>
        <v>0</v>
      </c>
      <c r="AI224" s="40"/>
    </row>
    <row r="225" spans="1:35">
      <c r="A225" s="41">
        <f t="shared" ca="1" si="62"/>
        <v>0</v>
      </c>
      <c r="B225" s="42"/>
      <c r="C225" s="30">
        <f t="shared" ca="1" si="61"/>
        <v>0</v>
      </c>
      <c r="D225" s="30">
        <f>'Country performance'!B39</f>
        <v>0</v>
      </c>
      <c r="E225" s="41" t="e" cm="1">
        <f t="array" aca="1" ref="E225" ca="1">E$186*INDEX(INDIRECT("country"&amp;"["&amp;E$185&amp; "]"),'Country performance'!$A81)</f>
        <v>#REF!</v>
      </c>
      <c r="F225" s="41" t="e" cm="1">
        <f t="array" aca="1" ref="F225" ca="1">F$186*INDEX(INDIRECT("country"&amp;"["&amp;F$185&amp; "]"),'Country performance'!$A81)</f>
        <v>#REF!</v>
      </c>
      <c r="G225" s="41" t="e" cm="1">
        <f t="array" aca="1" ref="G225" ca="1">G$186*INDEX(INDIRECT("country"&amp;"["&amp;G$185&amp; "]"),'Country performance'!$A81)</f>
        <v>#REF!</v>
      </c>
      <c r="H225" s="41" t="e" cm="1">
        <f t="array" aca="1" ref="H225" ca="1">H$186*INDEX(INDIRECT("country"&amp;"["&amp;H$185&amp; "]"),'Country performance'!$A81)</f>
        <v>#REF!</v>
      </c>
      <c r="I225" s="41" t="e" cm="1">
        <f t="array" aca="1" ref="I225" ca="1">I$186*INDEX(INDIRECT("country"&amp;"["&amp;I$185&amp; "]"),'Country performance'!$A81)</f>
        <v>#REF!</v>
      </c>
      <c r="J225" s="41" t="e" cm="1">
        <f t="array" aca="1" ref="J225" ca="1">J$186*INDEX(INDIRECT("country"&amp;"["&amp;J$185&amp; "]"),'Country performance'!$A81)</f>
        <v>#REF!</v>
      </c>
      <c r="K225" s="41" t="e" cm="1">
        <f t="array" aca="1" ref="K225" ca="1">K$186*INDEX(INDIRECT("country"&amp;"["&amp;K$185&amp; "]"),'Country performance'!$A81)</f>
        <v>#REF!</v>
      </c>
      <c r="L225" s="41" t="e" cm="1">
        <f t="array" aca="1" ref="L225" ca="1">L$186*INDEX(INDIRECT("country"&amp;"["&amp;L$185&amp; "]"),'Country performance'!$A81)</f>
        <v>#REF!</v>
      </c>
      <c r="M225" s="41" t="e" cm="1">
        <f t="array" aca="1" ref="M225" ca="1">M$186*INDEX(INDIRECT("country"&amp;"["&amp;M$185&amp; "]"),'Country performance'!$A81)</f>
        <v>#REF!</v>
      </c>
      <c r="N225" s="41" t="e" cm="1">
        <f t="array" aca="1" ref="N225" ca="1">N$186*INDEX(INDIRECT("country"&amp;"["&amp;N$185&amp; "]"),'Country performance'!$A81)</f>
        <v>#REF!</v>
      </c>
      <c r="O225" s="41" t="e" cm="1">
        <f t="array" aca="1" ref="O225" ca="1">O$186*INDEX(INDIRECT("country"&amp;"["&amp;O$185&amp; "]"),'Country performance'!$A81)</f>
        <v>#REF!</v>
      </c>
      <c r="P225" s="41" t="e" cm="1">
        <f t="array" aca="1" ref="P225" ca="1">P$186*INDEX(INDIRECT("country"&amp;"["&amp;P$185&amp; "]"),'Country performance'!$A81)</f>
        <v>#REF!</v>
      </c>
      <c r="Q225" s="41" t="e" cm="1">
        <f t="array" aca="1" ref="Q225" ca="1">Q$186*INDEX(INDIRECT("country"&amp;"["&amp;Q$185&amp; "]"),'Country performance'!$A81)</f>
        <v>#REF!</v>
      </c>
      <c r="R225" t="s">
        <v>662</v>
      </c>
      <c r="S225" s="36">
        <f t="shared" ca="1" si="55"/>
        <v>0</v>
      </c>
      <c r="T225" s="43">
        <f t="shared" ca="1" si="59"/>
        <v>0</v>
      </c>
      <c r="U225">
        <f t="shared" ca="1" si="65"/>
        <v>0</v>
      </c>
      <c r="V225">
        <f t="shared" ca="1" si="65"/>
        <v>0</v>
      </c>
      <c r="W225">
        <f t="shared" ca="1" si="65"/>
        <v>0</v>
      </c>
      <c r="X225">
        <f t="shared" ca="1" si="65"/>
        <v>0</v>
      </c>
      <c r="Y225">
        <f t="shared" ca="1" si="65"/>
        <v>0</v>
      </c>
      <c r="Z225">
        <f t="shared" ca="1" si="65"/>
        <v>0</v>
      </c>
      <c r="AA225">
        <f t="shared" ca="1" si="65"/>
        <v>0</v>
      </c>
      <c r="AB225">
        <f t="shared" ca="1" si="65"/>
        <v>0</v>
      </c>
      <c r="AC225">
        <f t="shared" ca="1" si="65"/>
        <v>0</v>
      </c>
      <c r="AD225">
        <f t="shared" ca="1" si="65"/>
        <v>0</v>
      </c>
      <c r="AE225">
        <f t="shared" ca="1" si="65"/>
        <v>0</v>
      </c>
      <c r="AF225">
        <f t="shared" ca="1" si="65"/>
        <v>0</v>
      </c>
      <c r="AG225">
        <f t="shared" ca="1" si="65"/>
        <v>0</v>
      </c>
      <c r="AI225" s="40"/>
    </row>
    <row r="226" spans="1:35">
      <c r="A226" s="41">
        <f t="shared" ca="1" si="62"/>
        <v>0</v>
      </c>
      <c r="B226" s="42"/>
      <c r="C226" s="30">
        <f t="shared" ca="1" si="61"/>
        <v>0</v>
      </c>
      <c r="D226" s="30">
        <f>'Country performance'!B40</f>
        <v>0</v>
      </c>
      <c r="E226" s="41" t="e" cm="1">
        <f t="array" aca="1" ref="E226" ca="1">E$186*INDEX(INDIRECT("country"&amp;"["&amp;E$185&amp; "]"),'Country performance'!$A82)</f>
        <v>#REF!</v>
      </c>
      <c r="F226" s="41" t="e" cm="1">
        <f t="array" aca="1" ref="F226" ca="1">F$186*INDEX(INDIRECT("country"&amp;"["&amp;F$185&amp; "]"),'Country performance'!$A82)</f>
        <v>#REF!</v>
      </c>
      <c r="G226" s="41" t="e" cm="1">
        <f t="array" aca="1" ref="G226" ca="1">G$186*INDEX(INDIRECT("country"&amp;"["&amp;G$185&amp; "]"),'Country performance'!$A82)</f>
        <v>#REF!</v>
      </c>
      <c r="H226" s="41" t="e" cm="1">
        <f t="array" aca="1" ref="H226" ca="1">H$186*INDEX(INDIRECT("country"&amp;"["&amp;H$185&amp; "]"),'Country performance'!$A82)</f>
        <v>#REF!</v>
      </c>
      <c r="I226" s="41" t="e" cm="1">
        <f t="array" aca="1" ref="I226" ca="1">I$186*INDEX(INDIRECT("country"&amp;"["&amp;I$185&amp; "]"),'Country performance'!$A82)</f>
        <v>#REF!</v>
      </c>
      <c r="J226" s="41" t="e" cm="1">
        <f t="array" aca="1" ref="J226" ca="1">J$186*INDEX(INDIRECT("country"&amp;"["&amp;J$185&amp; "]"),'Country performance'!$A82)</f>
        <v>#REF!</v>
      </c>
      <c r="K226" s="41" t="e" cm="1">
        <f t="array" aca="1" ref="K226" ca="1">K$186*INDEX(INDIRECT("country"&amp;"["&amp;K$185&amp; "]"),'Country performance'!$A82)</f>
        <v>#REF!</v>
      </c>
      <c r="L226" s="41" t="e" cm="1">
        <f t="array" aca="1" ref="L226" ca="1">L$186*INDEX(INDIRECT("country"&amp;"["&amp;L$185&amp; "]"),'Country performance'!$A82)</f>
        <v>#REF!</v>
      </c>
      <c r="M226" s="41" t="e" cm="1">
        <f t="array" aca="1" ref="M226" ca="1">M$186*INDEX(INDIRECT("country"&amp;"["&amp;M$185&amp; "]"),'Country performance'!$A82)</f>
        <v>#REF!</v>
      </c>
      <c r="N226" s="41" t="e" cm="1">
        <f t="array" aca="1" ref="N226" ca="1">N$186*INDEX(INDIRECT("country"&amp;"["&amp;N$185&amp; "]"),'Country performance'!$A82)</f>
        <v>#REF!</v>
      </c>
      <c r="O226" s="41" t="e" cm="1">
        <f t="array" aca="1" ref="O226" ca="1">O$186*INDEX(INDIRECT("country"&amp;"["&amp;O$185&amp; "]"),'Country performance'!$A82)</f>
        <v>#REF!</v>
      </c>
      <c r="P226" s="41" t="e" cm="1">
        <f t="array" aca="1" ref="P226" ca="1">P$186*INDEX(INDIRECT("country"&amp;"["&amp;P$185&amp; "]"),'Country performance'!$A82)</f>
        <v>#REF!</v>
      </c>
      <c r="Q226" s="41" t="e" cm="1">
        <f t="array" aca="1" ref="Q226" ca="1">Q$186*INDEX(INDIRECT("country"&amp;"["&amp;Q$185&amp; "]"),'Country performance'!$A82)</f>
        <v>#REF!</v>
      </c>
      <c r="R226" t="s">
        <v>662</v>
      </c>
      <c r="S226" s="36">
        <f t="shared" ca="1" si="55"/>
        <v>0</v>
      </c>
      <c r="T226" s="43">
        <f t="shared" ca="1" si="59"/>
        <v>0</v>
      </c>
      <c r="U226">
        <f t="shared" ca="1" si="65"/>
        <v>0</v>
      </c>
      <c r="V226">
        <f t="shared" ca="1" si="65"/>
        <v>0</v>
      </c>
      <c r="W226">
        <f t="shared" ca="1" si="65"/>
        <v>0</v>
      </c>
      <c r="X226">
        <f t="shared" ca="1" si="65"/>
        <v>0</v>
      </c>
      <c r="Y226">
        <f t="shared" ca="1" si="65"/>
        <v>0</v>
      </c>
      <c r="Z226">
        <f t="shared" ca="1" si="65"/>
        <v>0</v>
      </c>
      <c r="AA226">
        <f t="shared" ca="1" si="65"/>
        <v>0</v>
      </c>
      <c r="AB226">
        <f t="shared" ca="1" si="65"/>
        <v>0</v>
      </c>
      <c r="AC226">
        <f t="shared" ca="1" si="65"/>
        <v>0</v>
      </c>
      <c r="AD226">
        <f t="shared" ca="1" si="65"/>
        <v>0</v>
      </c>
      <c r="AE226">
        <f t="shared" ca="1" si="65"/>
        <v>0</v>
      </c>
      <c r="AF226">
        <f t="shared" ca="1" si="65"/>
        <v>0</v>
      </c>
      <c r="AG226">
        <f t="shared" ca="1" si="65"/>
        <v>0</v>
      </c>
      <c r="AI226" s="40"/>
    </row>
    <row r="227" spans="1:35">
      <c r="A227" s="41">
        <f t="shared" ca="1" si="62"/>
        <v>0</v>
      </c>
      <c r="B227" s="42"/>
      <c r="C227" s="30">
        <f t="shared" ca="1" si="61"/>
        <v>0</v>
      </c>
      <c r="D227" s="30">
        <f>'Country performance'!B41</f>
        <v>0</v>
      </c>
      <c r="E227" s="41" t="e" cm="1">
        <f t="array" aca="1" ref="E227" ca="1">E$186*INDEX(INDIRECT("country"&amp;"["&amp;E$185&amp; "]"),'Country performance'!$A83)</f>
        <v>#REF!</v>
      </c>
      <c r="F227" s="41" t="e" cm="1">
        <f t="array" aca="1" ref="F227" ca="1">F$186*INDEX(INDIRECT("country"&amp;"["&amp;F$185&amp; "]"),'Country performance'!$A83)</f>
        <v>#REF!</v>
      </c>
      <c r="G227" s="41" t="e" cm="1">
        <f t="array" aca="1" ref="G227" ca="1">G$186*INDEX(INDIRECT("country"&amp;"["&amp;G$185&amp; "]"),'Country performance'!$A83)</f>
        <v>#REF!</v>
      </c>
      <c r="H227" s="41" t="e" cm="1">
        <f t="array" aca="1" ref="H227" ca="1">H$186*INDEX(INDIRECT("country"&amp;"["&amp;H$185&amp; "]"),'Country performance'!$A83)</f>
        <v>#REF!</v>
      </c>
      <c r="I227" s="41" t="e" cm="1">
        <f t="array" aca="1" ref="I227" ca="1">I$186*INDEX(INDIRECT("country"&amp;"["&amp;I$185&amp; "]"),'Country performance'!$A83)</f>
        <v>#REF!</v>
      </c>
      <c r="J227" s="41" t="e" cm="1">
        <f t="array" aca="1" ref="J227" ca="1">J$186*INDEX(INDIRECT("country"&amp;"["&amp;J$185&amp; "]"),'Country performance'!$A83)</f>
        <v>#REF!</v>
      </c>
      <c r="K227" s="41" t="e" cm="1">
        <f t="array" aca="1" ref="K227" ca="1">K$186*INDEX(INDIRECT("country"&amp;"["&amp;K$185&amp; "]"),'Country performance'!$A83)</f>
        <v>#REF!</v>
      </c>
      <c r="L227" s="41" t="e" cm="1">
        <f t="array" aca="1" ref="L227" ca="1">L$186*INDEX(INDIRECT("country"&amp;"["&amp;L$185&amp; "]"),'Country performance'!$A83)</f>
        <v>#REF!</v>
      </c>
      <c r="M227" s="41" t="e" cm="1">
        <f t="array" aca="1" ref="M227" ca="1">M$186*INDEX(INDIRECT("country"&amp;"["&amp;M$185&amp; "]"),'Country performance'!$A83)</f>
        <v>#REF!</v>
      </c>
      <c r="N227" s="41" t="e" cm="1">
        <f t="array" aca="1" ref="N227" ca="1">N$186*INDEX(INDIRECT("country"&amp;"["&amp;N$185&amp; "]"),'Country performance'!$A83)</f>
        <v>#REF!</v>
      </c>
      <c r="O227" s="41" t="e" cm="1">
        <f t="array" aca="1" ref="O227" ca="1">O$186*INDEX(INDIRECT("country"&amp;"["&amp;O$185&amp; "]"),'Country performance'!$A83)</f>
        <v>#REF!</v>
      </c>
      <c r="P227" s="41" t="e" cm="1">
        <f t="array" aca="1" ref="P227" ca="1">P$186*INDEX(INDIRECT("country"&amp;"["&amp;P$185&amp; "]"),'Country performance'!$A83)</f>
        <v>#REF!</v>
      </c>
      <c r="Q227" s="41" t="e" cm="1">
        <f t="array" aca="1" ref="Q227" ca="1">Q$186*INDEX(INDIRECT("country"&amp;"["&amp;Q$185&amp; "]"),'Country performance'!$A83)</f>
        <v>#REF!</v>
      </c>
      <c r="R227" t="s">
        <v>662</v>
      </c>
      <c r="S227" s="36">
        <f t="shared" ca="1" si="55"/>
        <v>0</v>
      </c>
      <c r="T227" s="43">
        <f t="shared" ca="1" si="59"/>
        <v>0</v>
      </c>
      <c r="U227">
        <f t="shared" ca="1" si="65"/>
        <v>0</v>
      </c>
      <c r="V227">
        <f t="shared" ca="1" si="65"/>
        <v>0</v>
      </c>
      <c r="W227">
        <f t="shared" ca="1" si="65"/>
        <v>0</v>
      </c>
      <c r="X227">
        <f t="shared" ca="1" si="65"/>
        <v>0</v>
      </c>
      <c r="Y227">
        <f t="shared" ca="1" si="65"/>
        <v>0</v>
      </c>
      <c r="Z227">
        <f t="shared" ca="1" si="65"/>
        <v>0</v>
      </c>
      <c r="AA227">
        <f t="shared" ca="1" si="65"/>
        <v>0</v>
      </c>
      <c r="AB227">
        <f t="shared" ca="1" si="65"/>
        <v>0</v>
      </c>
      <c r="AC227">
        <f t="shared" ca="1" si="65"/>
        <v>0</v>
      </c>
      <c r="AD227">
        <f t="shared" ca="1" si="65"/>
        <v>0</v>
      </c>
      <c r="AE227">
        <f t="shared" ca="1" si="65"/>
        <v>0</v>
      </c>
      <c r="AF227">
        <f t="shared" ca="1" si="65"/>
        <v>0</v>
      </c>
      <c r="AG227">
        <f t="shared" ca="1" si="65"/>
        <v>0</v>
      </c>
      <c r="AI227" s="40"/>
    </row>
    <row r="228" spans="1:35" ht="15" thickBot="1">
      <c r="A228" s="44">
        <f>S187</f>
        <v>0</v>
      </c>
      <c r="D228" t="str">
        <f>R187</f>
        <v xml:space="preserve">Total subjected to export restrictions </v>
      </c>
      <c r="T228" s="43"/>
      <c r="AI228" s="45"/>
    </row>
    <row r="229" spans="1:35" ht="15" thickBot="1">
      <c r="A229" s="44"/>
      <c r="T229" s="43"/>
      <c r="AI229" s="40"/>
    </row>
    <row r="230" spans="1:35" ht="15" thickBot="1">
      <c r="A230" s="103" t="s">
        <v>656</v>
      </c>
      <c r="B230" s="30" t="s">
        <v>657</v>
      </c>
      <c r="C230" s="30"/>
      <c r="D230" s="30" t="s">
        <v>668</v>
      </c>
      <c r="AI230" s="33"/>
    </row>
    <row r="231" spans="1:35">
      <c r="A231" s="103"/>
      <c r="B231" s="30">
        <f>MAX(B4,B51,B96,B141,B186)</f>
        <v>10000</v>
      </c>
      <c r="C231" s="30"/>
      <c r="D231" s="30"/>
      <c r="AI231" s="33"/>
    </row>
    <row r="232" spans="1:35">
      <c r="A232" s="30"/>
      <c r="B232" s="30"/>
      <c r="C232" s="30"/>
      <c r="D232" s="30" t="s">
        <v>127</v>
      </c>
      <c r="AI232" s="40"/>
    </row>
    <row r="233" spans="1:35">
      <c r="A233" s="41">
        <f ca="1">MAX(A6,A53,A98,A143,A188)</f>
        <v>41.981132507324219</v>
      </c>
      <c r="B233" s="42"/>
      <c r="C233" s="30"/>
      <c r="D233" s="30" t="str">
        <f>'Country performance'!B2</f>
        <v>WGI - Political stability &amp; absence of Violence/terrorism (2020)</v>
      </c>
      <c r="E233" t="s">
        <v>669</v>
      </c>
      <c r="AI233" s="40"/>
    </row>
    <row r="234" spans="1:35">
      <c r="A234" s="41">
        <f t="shared" ref="A234:A272" ca="1" si="66">MAX(A7,A54,A99,A144,A189)</f>
        <v>22.115386962890625</v>
      </c>
      <c r="B234" s="42"/>
      <c r="C234" s="30"/>
      <c r="D234" s="30" t="str">
        <f>'Country performance'!B3</f>
        <v>WGI - Government effectiveness (2020)</v>
      </c>
      <c r="E234" t="s">
        <v>670</v>
      </c>
      <c r="AI234" s="40"/>
    </row>
    <row r="235" spans="1:35">
      <c r="A235" s="41">
        <f t="shared" ca="1" si="66"/>
        <v>26.442306518554688</v>
      </c>
      <c r="B235" s="42"/>
      <c r="C235" s="30"/>
      <c r="D235" s="30" t="str">
        <f>'Country performance'!B4</f>
        <v>WGI - Regulatory Quality (2020)</v>
      </c>
      <c r="AI235" s="40"/>
    </row>
    <row r="236" spans="1:35">
      <c r="A236" s="41">
        <f t="shared" ca="1" si="66"/>
        <v>21.634613037109375</v>
      </c>
      <c r="B236" s="42"/>
      <c r="C236" s="30"/>
      <c r="D236" s="30" t="str">
        <f>'Country performance'!B5</f>
        <v>WGI - Rule of law (2020)</v>
      </c>
      <c r="AI236" s="40"/>
    </row>
    <row r="237" spans="1:35">
      <c r="A237" s="41">
        <f t="shared" ca="1" si="66"/>
        <v>23.557693481445313</v>
      </c>
      <c r="B237" s="42"/>
      <c r="C237" s="30"/>
      <c r="D237" s="30" t="str">
        <f>'Country performance'!B6</f>
        <v>WGI - Control of corruption (2020)</v>
      </c>
      <c r="AI237" s="40"/>
    </row>
    <row r="238" spans="1:35">
      <c r="A238" s="41">
        <f t="shared" ca="1" si="66"/>
        <v>19.32366943359375</v>
      </c>
      <c r="B238" s="42"/>
      <c r="C238" s="30"/>
      <c r="D238" s="30" t="str">
        <f>'Country performance'!B7</f>
        <v>WGI - Voice and Accountability (2020)</v>
      </c>
      <c r="AI238" s="40"/>
    </row>
    <row r="239" spans="1:35">
      <c r="A239" s="41">
        <f t="shared" ca="1" si="66"/>
        <v>33.916666666666664</v>
      </c>
      <c r="B239" s="42"/>
      <c r="C239" s="30"/>
      <c r="D239" s="30" t="str">
        <f>'Country performance'!B8</f>
        <v>Fragile State Index (2022)</v>
      </c>
      <c r="AI239" s="40"/>
    </row>
    <row r="240" spans="1:35">
      <c r="A240" s="41">
        <f t="shared" ca="1" si="66"/>
        <v>41.12</v>
      </c>
      <c r="B240" s="42"/>
      <c r="C240" s="30"/>
      <c r="D240" s="30" t="str">
        <f>'Country performance'!B9</f>
        <v>Policy Perception Index (2021)</v>
      </c>
      <c r="AI240" s="40"/>
    </row>
    <row r="241" spans="1:35">
      <c r="A241" s="41">
        <f t="shared" ca="1" si="66"/>
        <v>28.666666666666664</v>
      </c>
      <c r="B241" s="42"/>
      <c r="C241" s="30"/>
      <c r="D241" s="30" t="str">
        <f>'Country performance'!B10</f>
        <v>Enabling trade index (2016)</v>
      </c>
      <c r="AI241" s="40"/>
    </row>
    <row r="242" spans="1:35">
      <c r="A242" s="41">
        <f t="shared" ca="1" si="66"/>
        <v>36</v>
      </c>
      <c r="B242" s="42"/>
      <c r="C242" s="30"/>
      <c r="D242" s="30" t="str">
        <f>'Country performance'!B11</f>
        <v>Environmental Performance Index (2024)</v>
      </c>
      <c r="AI242" s="40"/>
    </row>
    <row r="243" spans="1:35">
      <c r="A243" s="41">
        <f t="shared" ca="1" si="66"/>
        <v>0</v>
      </c>
      <c r="B243" s="42"/>
      <c r="C243" s="30"/>
      <c r="D243" s="30" t="str">
        <f>'Country performance'!B12</f>
        <v>Child labour (% ages 5-17) (2010-2019)</v>
      </c>
      <c r="AI243" s="40"/>
    </row>
    <row r="244" spans="1:35">
      <c r="A244" s="41">
        <f t="shared" ca="1" si="66"/>
        <v>17.8</v>
      </c>
      <c r="B244" s="42"/>
      <c r="C244" s="30"/>
      <c r="D244" s="30" t="str">
        <f>'Country performance'!B13</f>
        <v>Global Peace Index (2022)</v>
      </c>
      <c r="AI244" s="40"/>
    </row>
    <row r="245" spans="1:35">
      <c r="A245" s="41">
        <f t="shared" ca="1" si="66"/>
        <v>39</v>
      </c>
      <c r="B245" s="42"/>
      <c r="C245" s="30"/>
      <c r="D245" s="30" t="str">
        <f>'Country performance'!B14</f>
        <v>Corruption Perceptions Index CPI (2021)</v>
      </c>
      <c r="AI245" s="40"/>
    </row>
    <row r="246" spans="1:35">
      <c r="A246" s="41">
        <f t="shared" ca="1" si="66"/>
        <v>9.5999999999999979</v>
      </c>
      <c r="B246" s="42"/>
      <c r="C246" s="30"/>
      <c r="D246" s="30" t="str">
        <f>'Country performance'!B15</f>
        <v>Human Development Index HDI (2019)</v>
      </c>
      <c r="AI246" s="40"/>
    </row>
    <row r="247" spans="1:35">
      <c r="A247" s="41">
        <f t="shared" ca="1" si="66"/>
        <v>3.07</v>
      </c>
      <c r="B247" s="42"/>
      <c r="C247" s="30"/>
      <c r="D247" s="30" t="str">
        <f>'Country performance'!B16</f>
        <v>Natural disaster Index (NDI) (2013)</v>
      </c>
      <c r="AI247" s="40"/>
    </row>
    <row r="248" spans="1:35">
      <c r="A248" s="41">
        <f t="shared" ca="1" si="66"/>
        <v>0</v>
      </c>
      <c r="B248" s="42"/>
      <c r="C248" s="30"/>
      <c r="D248" s="30" t="str">
        <f>'Country performance'!B17</f>
        <v>Economic Vulnerability Index (2024)</v>
      </c>
      <c r="AI248" s="40"/>
    </row>
    <row r="249" spans="1:35">
      <c r="A249" s="41">
        <f t="shared" ca="1" si="66"/>
        <v>0</v>
      </c>
      <c r="B249" s="42"/>
      <c r="C249" s="30"/>
      <c r="D249" s="30" t="str">
        <f>'Country performance'!B18</f>
        <v>Economic Vulnerability Index - Share of agriculture, forestry and fisheries (2024)</v>
      </c>
      <c r="AI249" s="40"/>
    </row>
    <row r="250" spans="1:35">
      <c r="A250" s="41">
        <f t="shared" ca="1" si="66"/>
        <v>0</v>
      </c>
      <c r="B250" s="42"/>
      <c r="C250" s="30"/>
      <c r="D250" s="30" t="str">
        <f>'Country performance'!B19</f>
        <v xml:space="preserve">Economic Vulnerability Index - Remoteness and landlockedness (2024)		</v>
      </c>
      <c r="AI250" s="40"/>
    </row>
    <row r="251" spans="1:35">
      <c r="A251" s="41">
        <f t="shared" ca="1" si="66"/>
        <v>0</v>
      </c>
      <c r="B251" s="42"/>
      <c r="C251" s="30"/>
      <c r="D251" s="30" t="str">
        <f>'Country performance'!B20</f>
        <v>Economic Vulnerability Index - Export concentration (2024)</v>
      </c>
      <c r="AI251" s="40"/>
    </row>
    <row r="252" spans="1:35">
      <c r="A252" s="41">
        <f t="shared" ca="1" si="66"/>
        <v>0</v>
      </c>
      <c r="B252" s="42"/>
      <c r="C252" s="30"/>
      <c r="D252" s="30" t="str">
        <f>'Country performance'!B21</f>
        <v>Economic Vulnerability Index - Export instability (2024)</v>
      </c>
      <c r="AI252" s="40"/>
    </row>
    <row r="253" spans="1:35">
      <c r="A253" s="41">
        <f t="shared" ca="1" si="66"/>
        <v>0</v>
      </c>
      <c r="B253" s="42"/>
      <c r="C253" s="30"/>
      <c r="D253" s="30" t="str">
        <f>'Country performance'!B22</f>
        <v>Economic Vulnerability Index - Share of population living in low elevated coastal zones (2024)</v>
      </c>
      <c r="AI253" s="40"/>
    </row>
    <row r="254" spans="1:35">
      <c r="A254" s="41">
        <f t="shared" ca="1" si="66"/>
        <v>0</v>
      </c>
      <c r="B254" s="42"/>
      <c r="C254" s="30"/>
      <c r="D254" s="30" t="str">
        <f>'Country performance'!B23</f>
        <v xml:space="preserve">Economic Vulnerability Index - Share of population living in drylands (2024) 	</v>
      </c>
      <c r="AI254" s="40"/>
    </row>
    <row r="255" spans="1:35">
      <c r="A255" s="41">
        <f t="shared" ca="1" si="66"/>
        <v>0</v>
      </c>
      <c r="B255" s="42"/>
      <c r="C255" s="30"/>
      <c r="D255" s="30" t="str">
        <f>'Country performance'!B24</f>
        <v>Economic Vulnerability Index - Agricultural instability (2024)</v>
      </c>
      <c r="AI255" s="40"/>
    </row>
    <row r="256" spans="1:35">
      <c r="A256" s="41">
        <f t="shared" ca="1" si="66"/>
        <v>0</v>
      </c>
      <c r="B256" s="42"/>
      <c r="C256" s="30"/>
      <c r="D256" s="30" t="str">
        <f>'Country performance'!B25</f>
        <v>Economic Vulnerability Index -  Victims of disasters (%) (2024)</v>
      </c>
      <c r="AI256" s="40"/>
    </row>
    <row r="257" spans="1:35">
      <c r="A257" s="41">
        <f t="shared" ca="1" si="66"/>
        <v>94.862867475279003</v>
      </c>
      <c r="B257" s="42"/>
      <c r="C257" s="30"/>
      <c r="D257" s="30" t="str">
        <f>'Country performance'!B26</f>
        <v>Water Depletion Index (WDI) (2018)</v>
      </c>
      <c r="AI257" s="40"/>
    </row>
    <row r="258" spans="1:35">
      <c r="A258" s="41">
        <f t="shared" ca="1" si="66"/>
        <v>32.700000000000003</v>
      </c>
      <c r="B258" s="42"/>
      <c r="C258" s="30"/>
      <c r="D258" s="30" t="str">
        <f>'Country performance'!B27</f>
        <v>EPI Species Habitat Index (2024)</v>
      </c>
      <c r="AI258" s="40"/>
    </row>
    <row r="259" spans="1:35">
      <c r="A259" s="41">
        <f t="shared" ca="1" si="66"/>
        <v>40.5</v>
      </c>
      <c r="B259" s="42"/>
      <c r="C259" s="30"/>
      <c r="D259" s="30" t="str">
        <f>'Country performance'!B28</f>
        <v>EPI Protected Area Representativeness Index (2024)</v>
      </c>
      <c r="AI259" s="40"/>
    </row>
    <row r="260" spans="1:35">
      <c r="A260" s="41">
        <f t="shared" ca="1" si="66"/>
        <v>52.6</v>
      </c>
      <c r="B260" s="42"/>
      <c r="C260" s="30"/>
      <c r="D260" s="30" t="str">
        <f>'Country performance'!B29</f>
        <v>EPI Marine Protected Areas (2024)</v>
      </c>
      <c r="AI260" s="40"/>
    </row>
    <row r="261" spans="1:35">
      <c r="A261" s="41">
        <f t="shared" ca="1" si="66"/>
        <v>35.700000000000003</v>
      </c>
      <c r="B261" s="42"/>
      <c r="C261" s="30"/>
      <c r="D261" s="30" t="str">
        <f>'Country performance'!B30</f>
        <v>EPI Terrestrial Protected Areas (2024)</v>
      </c>
      <c r="AI261" s="40"/>
    </row>
    <row r="262" spans="1:35">
      <c r="A262" s="41">
        <f t="shared" ca="1" si="66"/>
        <v>0</v>
      </c>
      <c r="B262" s="42"/>
      <c r="C262" s="30"/>
      <c r="D262" s="30" t="str">
        <f>'Country performance'!B31</f>
        <v>Forced labour per country per sector (SHDB)</v>
      </c>
      <c r="AI262" s="40"/>
    </row>
    <row r="263" spans="1:35">
      <c r="A263" s="41">
        <f t="shared" ca="1" si="66"/>
        <v>0</v>
      </c>
      <c r="B263" s="42"/>
      <c r="C263" s="30"/>
      <c r="D263" s="30" t="str">
        <f>'Country performance'!B32</f>
        <v>High conflict zones per country per sector (SHDB)</v>
      </c>
      <c r="AI263" s="40"/>
    </row>
    <row r="264" spans="1:35">
      <c r="A264" s="41">
        <f t="shared" ca="1" si="66"/>
        <v>0</v>
      </c>
      <c r="B264" s="42"/>
      <c r="C264" s="30"/>
      <c r="D264" s="30" t="str">
        <f>'Country performance'!B33</f>
        <v>Child labour per country per sector (SHDB) (2010-2019)</v>
      </c>
      <c r="AI264" s="40"/>
    </row>
    <row r="265" spans="1:35">
      <c r="A265" s="41">
        <f ca="1">MAX(A38,A85,A130,A175,A220)</f>
        <v>24.299999999999997</v>
      </c>
      <c r="B265" s="42"/>
      <c r="C265" s="30"/>
      <c r="D265" s="30" t="str">
        <f>'Country performance'!B34</f>
        <v>Food Security Index (FSI) (2022)</v>
      </c>
      <c r="AI265" s="40"/>
    </row>
    <row r="266" spans="1:35">
      <c r="A266" s="41">
        <f t="shared" ca="1" si="66"/>
        <v>0</v>
      </c>
      <c r="B266" s="42"/>
      <c r="C266" s="30"/>
      <c r="D266" s="30" t="str">
        <f>'Country performance'!B35</f>
        <v>Disease outbreaks?</v>
      </c>
      <c r="AI266" s="40"/>
    </row>
    <row r="267" spans="1:35">
      <c r="A267" s="41">
        <f t="shared" ca="1" si="66"/>
        <v>0</v>
      </c>
      <c r="B267" s="42"/>
      <c r="C267" s="30"/>
      <c r="D267" s="30" t="str">
        <f>'Country performance'!B36</f>
        <v>Land-use regulation?</v>
      </c>
      <c r="AI267" s="40"/>
    </row>
    <row r="268" spans="1:35">
      <c r="A268" s="41">
        <f t="shared" ca="1" si="66"/>
        <v>0</v>
      </c>
      <c r="B268" s="42"/>
      <c r="C268" s="30"/>
      <c r="D268" s="30">
        <f>'Country performance'!B37</f>
        <v>0</v>
      </c>
      <c r="AI268" s="40"/>
    </row>
    <row r="269" spans="1:35">
      <c r="A269" s="41">
        <f t="shared" ca="1" si="66"/>
        <v>0</v>
      </c>
      <c r="B269" s="42"/>
      <c r="C269" s="30"/>
      <c r="D269" s="30">
        <f>'Country performance'!B38</f>
        <v>0</v>
      </c>
      <c r="AI269" s="40"/>
    </row>
    <row r="270" spans="1:35">
      <c r="A270" s="41">
        <f t="shared" ca="1" si="66"/>
        <v>0</v>
      </c>
      <c r="B270" s="42"/>
      <c r="C270" s="30"/>
      <c r="D270" s="30">
        <f>'Country performance'!B39</f>
        <v>0</v>
      </c>
      <c r="AI270" s="40"/>
    </row>
    <row r="271" spans="1:35">
      <c r="A271" s="41">
        <f t="shared" ca="1" si="66"/>
        <v>0</v>
      </c>
      <c r="B271" s="42"/>
      <c r="C271" s="30"/>
      <c r="D271" s="30">
        <f>'Country performance'!B40</f>
        <v>0</v>
      </c>
      <c r="AI271" s="40"/>
    </row>
    <row r="272" spans="1:35">
      <c r="A272" s="41">
        <f t="shared" ca="1" si="66"/>
        <v>0</v>
      </c>
      <c r="B272" s="42"/>
      <c r="C272" s="30"/>
      <c r="D272" s="30">
        <f>'Country performance'!B41</f>
        <v>0</v>
      </c>
      <c r="AI272" s="40"/>
    </row>
    <row r="273" spans="1:35" ht="15" thickBot="1">
      <c r="A273" s="95">
        <f>MAX(A48,A93,A138,A183,A228)</f>
        <v>0</v>
      </c>
      <c r="C273" s="30"/>
      <c r="D273" s="30" t="str">
        <f>D228</f>
        <v xml:space="preserve">Total subjected to export restrictions </v>
      </c>
      <c r="AI273" s="45"/>
    </row>
    <row r="274" spans="1:35" ht="15" thickBot="1">
      <c r="A274" s="44"/>
      <c r="C274" s="30"/>
      <c r="T274" s="43"/>
      <c r="AI274" s="40"/>
    </row>
    <row r="275" spans="1:35">
      <c r="A275" s="30"/>
      <c r="B275" s="30"/>
      <c r="C275" s="30">
        <f t="shared" ref="C275:C276" si="67">T275</f>
        <v>0</v>
      </c>
      <c r="D275" s="30" t="s">
        <v>671</v>
      </c>
      <c r="E275" s="31"/>
      <c r="F275" s="31"/>
      <c r="G275" s="31"/>
      <c r="H275" s="31"/>
      <c r="I275" s="31"/>
      <c r="AI275" s="46"/>
    </row>
    <row r="276" spans="1:35" ht="15.6">
      <c r="A276" s="30" t="s">
        <v>657</v>
      </c>
      <c r="B276" s="30">
        <f>(100*E276)^2+(100*F276)^2+(100*G276)^2+(100*H276)^2+(100*I276)^2+(100*J276)^2+(100*K276)^2+(100*L276)^2+(100*M276)^2+(100*N276)^2+(100*O276)^2</f>
        <v>0</v>
      </c>
      <c r="C276" s="30">
        <f t="shared" si="67"/>
        <v>0</v>
      </c>
      <c r="D276" s="30" t="s">
        <v>660</v>
      </c>
      <c r="E276" s="47"/>
      <c r="F276" s="47"/>
      <c r="G276" s="47"/>
      <c r="H276" s="47"/>
      <c r="I276" s="47"/>
      <c r="AI276" s="48"/>
    </row>
    <row r="277" spans="1:35" ht="15.6">
      <c r="O277" s="49"/>
      <c r="AI277" s="48"/>
    </row>
    <row r="278" spans="1:35" ht="15" thickBot="1">
      <c r="AI278" s="45"/>
    </row>
    <row r="279" spans="1:35" ht="28.9">
      <c r="A279" t="s">
        <v>672</v>
      </c>
      <c r="B279" s="62" t="s">
        <v>673</v>
      </c>
      <c r="C279" s="62" t="s">
        <v>674</v>
      </c>
      <c r="AI279" s="46"/>
    </row>
    <row r="280" spans="1:35">
      <c r="B280" s="28" t="s">
        <v>675</v>
      </c>
      <c r="C280" s="63">
        <v>1</v>
      </c>
      <c r="D280" s="41">
        <f>C280*1</f>
        <v>1</v>
      </c>
      <c r="N280" s="49"/>
      <c r="AI280" s="51"/>
    </row>
    <row r="281" spans="1:35" ht="28.9">
      <c r="B281" s="28" t="s">
        <v>676</v>
      </c>
      <c r="C281" s="63"/>
      <c r="D281" s="41">
        <f>C281*0.5</f>
        <v>0</v>
      </c>
      <c r="N281" s="49"/>
      <c r="AI281" s="40"/>
    </row>
    <row r="282" spans="1:35" ht="28.9">
      <c r="B282" s="28" t="s">
        <v>677</v>
      </c>
      <c r="C282" s="63"/>
      <c r="D282" s="41">
        <f>C282*0</f>
        <v>0</v>
      </c>
      <c r="N282" s="49"/>
      <c r="AI282" s="40"/>
    </row>
    <row r="283" spans="1:35">
      <c r="C283" t="s">
        <v>678</v>
      </c>
      <c r="D283" s="41">
        <f>SUM(D280:D282)*100</f>
        <v>100</v>
      </c>
      <c r="N283" s="49"/>
      <c r="AI283" s="40"/>
    </row>
    <row r="284" spans="1:35">
      <c r="N284" s="49"/>
      <c r="AI284" s="40"/>
    </row>
    <row r="285" spans="1:35">
      <c r="N285" s="49"/>
      <c r="AI285" s="40"/>
    </row>
    <row r="286" spans="1:35" ht="43.15">
      <c r="B286" t="s">
        <v>679</v>
      </c>
      <c r="C286" s="56" t="s">
        <v>680</v>
      </c>
      <c r="D286" s="56" t="s">
        <v>681</v>
      </c>
      <c r="E286" s="56" t="s">
        <v>682</v>
      </c>
      <c r="F286" s="56" t="s">
        <v>683</v>
      </c>
      <c r="G286" s="56" t="s">
        <v>684</v>
      </c>
      <c r="H286" s="13" t="s">
        <v>685</v>
      </c>
      <c r="N286" s="49"/>
      <c r="AI286" s="40"/>
    </row>
    <row r="287" spans="1:35">
      <c r="A287" t="s">
        <v>155</v>
      </c>
      <c r="D287" s="59"/>
      <c r="E287" s="31"/>
      <c r="F287" s="31"/>
      <c r="G287" s="31"/>
      <c r="H287" s="41">
        <f>MAX(C287:G287)</f>
        <v>0</v>
      </c>
      <c r="R287" s="40"/>
    </row>
    <row r="288" spans="1:35">
      <c r="A288" t="s">
        <v>159</v>
      </c>
      <c r="C288" s="59"/>
      <c r="D288" s="59"/>
      <c r="E288" s="31"/>
      <c r="F288" s="31"/>
      <c r="G288" s="31"/>
      <c r="H288" s="41">
        <f t="shared" ref="H288:H296" si="68">MAX(C288:G288)</f>
        <v>0</v>
      </c>
      <c r="R288" s="40"/>
    </row>
    <row r="289" spans="1:35">
      <c r="A289" t="s">
        <v>648</v>
      </c>
      <c r="C289" s="31"/>
      <c r="D289" s="59"/>
      <c r="E289" s="31"/>
      <c r="F289" s="31"/>
      <c r="G289" s="31"/>
      <c r="H289" s="41">
        <f t="shared" si="68"/>
        <v>0</v>
      </c>
      <c r="R289" s="40"/>
    </row>
    <row r="290" spans="1:35">
      <c r="A290" t="s">
        <v>174</v>
      </c>
      <c r="C290" s="59"/>
      <c r="D290" s="59"/>
      <c r="E290" s="31"/>
      <c r="F290" s="31"/>
      <c r="G290" s="31"/>
      <c r="H290" s="41">
        <f t="shared" si="68"/>
        <v>0</v>
      </c>
      <c r="R290" s="40"/>
    </row>
    <row r="291" spans="1:35">
      <c r="A291" t="s">
        <v>179</v>
      </c>
      <c r="C291" s="59"/>
      <c r="D291" s="59"/>
      <c r="E291" s="31"/>
      <c r="F291" s="31"/>
      <c r="G291" s="31"/>
      <c r="H291" s="41">
        <f t="shared" si="68"/>
        <v>0</v>
      </c>
      <c r="R291" s="40"/>
    </row>
    <row r="292" spans="1:35">
      <c r="A292" t="s">
        <v>181</v>
      </c>
      <c r="C292" s="59"/>
      <c r="D292" s="59"/>
      <c r="E292" s="31"/>
      <c r="F292" s="31"/>
      <c r="G292" s="31"/>
      <c r="H292" s="41">
        <f t="shared" si="68"/>
        <v>0</v>
      </c>
      <c r="R292" s="40"/>
    </row>
    <row r="293" spans="1:35">
      <c r="A293" t="s">
        <v>183</v>
      </c>
      <c r="C293" s="59"/>
      <c r="D293" s="59"/>
      <c r="E293" s="31"/>
      <c r="F293" s="31"/>
      <c r="G293" s="31"/>
      <c r="H293" s="41">
        <f t="shared" si="68"/>
        <v>0</v>
      </c>
      <c r="R293" s="40"/>
    </row>
    <row r="294" spans="1:35">
      <c r="A294" t="s">
        <v>185</v>
      </c>
      <c r="C294" s="59"/>
      <c r="D294" s="59"/>
      <c r="E294" s="31"/>
      <c r="F294" s="31"/>
      <c r="G294" s="31"/>
      <c r="H294" s="41">
        <f t="shared" si="68"/>
        <v>0</v>
      </c>
      <c r="R294" s="40"/>
    </row>
    <row r="295" spans="1:35">
      <c r="A295" t="s">
        <v>343</v>
      </c>
      <c r="C295" s="59"/>
      <c r="D295" s="59"/>
      <c r="E295" s="31"/>
      <c r="F295" s="31"/>
      <c r="G295" s="31"/>
      <c r="H295" s="41">
        <f t="shared" si="68"/>
        <v>0</v>
      </c>
    </row>
    <row r="296" spans="1:35">
      <c r="A296" t="s">
        <v>283</v>
      </c>
      <c r="C296" s="31"/>
      <c r="D296" s="31"/>
      <c r="E296" s="31"/>
      <c r="F296" s="31"/>
      <c r="G296" s="31"/>
      <c r="H296" s="41">
        <f t="shared" si="68"/>
        <v>0</v>
      </c>
      <c r="AI296" s="40"/>
    </row>
    <row r="297" spans="1:35">
      <c r="AI297" s="40"/>
    </row>
    <row r="298" spans="1:35">
      <c r="AI298" s="40"/>
    </row>
    <row r="299" spans="1:35">
      <c r="A299" t="s">
        <v>649</v>
      </c>
      <c r="E299" s="69">
        <v>0</v>
      </c>
      <c r="F299" s="69"/>
      <c r="G299" s="69"/>
      <c r="H299" s="41">
        <f>MAX(C299:G299)*100</f>
        <v>0</v>
      </c>
    </row>
    <row r="300" spans="1:35">
      <c r="AI300" s="40"/>
    </row>
    <row r="301" spans="1:35">
      <c r="A301" t="s">
        <v>290</v>
      </c>
      <c r="C301" s="59"/>
      <c r="AI301" s="40"/>
    </row>
    <row r="302" spans="1:35">
      <c r="A302" t="s">
        <v>301</v>
      </c>
      <c r="C302" s="59"/>
      <c r="AI302" s="40"/>
    </row>
    <row r="303" spans="1:35">
      <c r="A303" t="s">
        <v>310</v>
      </c>
      <c r="C303" s="59"/>
      <c r="AI303" s="40"/>
    </row>
    <row r="304" spans="1:35">
      <c r="A304" s="68" t="s">
        <v>279</v>
      </c>
      <c r="H304" s="41" t="e">
        <f>(C301-C303)/(C302^2)</f>
        <v>#DIV/0!</v>
      </c>
      <c r="AI304" s="40"/>
    </row>
    <row r="305" spans="1:35">
      <c r="AI305" s="40"/>
    </row>
    <row r="306" spans="1:35">
      <c r="A306" t="s">
        <v>315</v>
      </c>
      <c r="D306" s="59"/>
      <c r="AI306" s="40"/>
    </row>
    <row r="307" spans="1:35">
      <c r="A307" t="s">
        <v>319</v>
      </c>
      <c r="D307" s="59"/>
      <c r="AI307" s="40"/>
    </row>
    <row r="308" spans="1:35">
      <c r="A308" s="68" t="s">
        <v>335</v>
      </c>
      <c r="H308" s="60" cm="1">
        <f t="array" ref="H308">SUMPRODUCT((Table4[Growth rate]='Residual biomass'!D306)*(Table4[Yield]='Residual biomass'!D307)*(Table4[Replenishment rate]))</f>
        <v>0</v>
      </c>
      <c r="AI308" s="40"/>
    </row>
    <row r="309" spans="1:35">
      <c r="AI309" s="40"/>
    </row>
    <row r="310" spans="1:35">
      <c r="A310" t="s">
        <v>650</v>
      </c>
      <c r="C310" s="31"/>
      <c r="D310" s="31"/>
      <c r="E310" s="31"/>
      <c r="F310" s="31"/>
      <c r="G310" s="31"/>
      <c r="H310" s="41">
        <f>IF(COUNTIF(C310:G310,"Yes")&gt;0,100,0)</f>
        <v>0</v>
      </c>
      <c r="AI310" s="40"/>
    </row>
    <row r="311" spans="1:35">
      <c r="AI311" s="40"/>
    </row>
    <row r="312" spans="1:35">
      <c r="A312" t="s">
        <v>651</v>
      </c>
      <c r="C312" s="61"/>
      <c r="D312" s="61"/>
      <c r="E312" s="61">
        <v>1</v>
      </c>
      <c r="F312" s="61"/>
      <c r="G312" s="61"/>
      <c r="H312" s="70">
        <f>MAX(C312:G312)</f>
        <v>1</v>
      </c>
      <c r="AI312" s="40"/>
    </row>
    <row r="313" spans="1:35">
      <c r="AI313" s="40"/>
    </row>
    <row r="314" spans="1:35">
      <c r="A314" t="s">
        <v>688</v>
      </c>
      <c r="D314" s="61"/>
      <c r="E314" s="61"/>
      <c r="F314" s="61"/>
      <c r="G314" s="61"/>
      <c r="H314" s="41">
        <f t="shared" ref="H314:H317" si="69">MAX(C314:G314)</f>
        <v>0</v>
      </c>
      <c r="AI314" s="40"/>
    </row>
    <row r="315" spans="1:35" ht="15" thickBot="1">
      <c r="A315" t="s">
        <v>689</v>
      </c>
      <c r="D315" s="61"/>
      <c r="E315" s="61"/>
      <c r="F315" s="61"/>
      <c r="G315" s="61"/>
      <c r="H315" s="41">
        <f t="shared" si="69"/>
        <v>0</v>
      </c>
      <c r="AI315" s="40"/>
    </row>
    <row r="316" spans="1:35" ht="15" thickBot="1">
      <c r="A316" t="s">
        <v>690</v>
      </c>
      <c r="D316" s="61"/>
      <c r="E316" s="61"/>
      <c r="F316" s="61"/>
      <c r="G316" s="61"/>
      <c r="H316" s="41">
        <f t="shared" si="69"/>
        <v>0</v>
      </c>
      <c r="AI316" s="33"/>
    </row>
    <row r="317" spans="1:35" ht="43.9" thickBot="1">
      <c r="A317" s="58" t="s">
        <v>267</v>
      </c>
      <c r="D317" s="61"/>
      <c r="E317" s="61"/>
      <c r="F317" s="61"/>
      <c r="G317" s="61"/>
      <c r="H317" s="41">
        <f t="shared" si="69"/>
        <v>0</v>
      </c>
      <c r="AI317" s="33"/>
    </row>
    <row r="318" spans="1:35">
      <c r="G318" t="s">
        <v>652</v>
      </c>
      <c r="H318" s="67">
        <f>MAX(H314:H317)</f>
        <v>0</v>
      </c>
      <c r="AI318" s="50"/>
    </row>
    <row r="319" spans="1:35">
      <c r="AI319" s="40"/>
    </row>
    <row r="320" spans="1:35">
      <c r="A320" t="s">
        <v>691</v>
      </c>
      <c r="C320" s="61"/>
      <c r="D320" s="61"/>
      <c r="E320" s="61"/>
      <c r="F320" s="61"/>
      <c r="G320" s="61"/>
      <c r="H320" s="70">
        <f>MAX(C320:G320)</f>
        <v>0</v>
      </c>
      <c r="AI320" s="40"/>
    </row>
    <row r="321" spans="35:35">
      <c r="AI321" s="40"/>
    </row>
    <row r="322" spans="35:35">
      <c r="AI322" s="40"/>
    </row>
  </sheetData>
  <mergeCells count="6">
    <mergeCell ref="A230:A231"/>
    <mergeCell ref="A3:A4"/>
    <mergeCell ref="A50:A51"/>
    <mergeCell ref="A95:A96"/>
    <mergeCell ref="A140:A141"/>
    <mergeCell ref="A185:A186"/>
  </mergeCells>
  <hyperlinks>
    <hyperlink ref="A1" location="'Material scores'!A1" display="Back to homepage" xr:uid="{34614424-CEF7-4E87-AA69-1D7A83CBC257}"/>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C3E94BA8-62A6-4D99-8E7F-42903B7F2609}">
          <x14:formula1>
            <xm:f>Lists!$A$11:$A$12</xm:f>
          </x14:formula1>
          <xm:sqref>C310:G310</xm:sqref>
        </x14:dataValidation>
        <x14:dataValidation type="list" allowBlank="1" showInputMessage="1" showErrorMessage="1" xr:uid="{1D3F0B38-E7F5-476C-AD33-774CDF667A6A}">
          <x14:formula1>
            <xm:f>Lists!$B$3:$B$4</xm:f>
          </x14:formula1>
          <xm:sqref>D307</xm:sqref>
        </x14:dataValidation>
        <x14:dataValidation type="list" allowBlank="1" showInputMessage="1" showErrorMessage="1" xr:uid="{AFE06E4D-6BD7-40F5-87B3-064D21C36C80}">
          <x14:formula1>
            <xm:f>Lists!$A$3:$A$8</xm:f>
          </x14:formula1>
          <xm:sqref>D306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F736E-03C8-45AE-9FBD-EDB032FEF87A}">
  <dimension ref="A1:AI322"/>
  <sheetViews>
    <sheetView workbookViewId="0">
      <selection activeCell="AC26" sqref="AC26"/>
    </sheetView>
  </sheetViews>
  <sheetFormatPr defaultColWidth="8.85546875" defaultRowHeight="14.45"/>
  <cols>
    <col min="1" max="1" width="34" bestFit="1" customWidth="1"/>
    <col min="2" max="2" width="29.42578125" customWidth="1"/>
    <col min="3" max="3" width="25" customWidth="1"/>
    <col min="4" max="4" width="46.85546875" customWidth="1"/>
    <col min="5" max="5" width="35.85546875" customWidth="1"/>
  </cols>
  <sheetData>
    <row r="1" spans="1:35">
      <c r="A1" s="27" t="s">
        <v>655</v>
      </c>
    </row>
    <row r="2" spans="1:35" ht="15" thickBot="1">
      <c r="A2" s="27"/>
    </row>
    <row r="3" spans="1:35" ht="15" thickBot="1">
      <c r="A3" s="103" t="s">
        <v>656</v>
      </c>
      <c r="B3" s="30" t="s">
        <v>657</v>
      </c>
      <c r="C3" s="30" t="str">
        <f>T3</f>
        <v>% of market represented</v>
      </c>
      <c r="D3" s="65" t="s">
        <v>658</v>
      </c>
      <c r="E3" s="31"/>
      <c r="F3" s="31"/>
      <c r="G3" s="31"/>
      <c r="H3" s="31"/>
      <c r="I3" s="31"/>
      <c r="J3" s="31"/>
      <c r="K3" s="31"/>
      <c r="L3" s="31"/>
      <c r="M3" s="31"/>
      <c r="N3" s="31"/>
      <c r="O3" s="31"/>
      <c r="P3" s="31"/>
      <c r="Q3" s="31"/>
      <c r="T3" s="32" t="s">
        <v>659</v>
      </c>
      <c r="U3">
        <f t="shared" ref="U3:AE3" si="0">E3</f>
        <v>0</v>
      </c>
      <c r="V3">
        <f t="shared" si="0"/>
        <v>0</v>
      </c>
      <c r="W3">
        <f t="shared" si="0"/>
        <v>0</v>
      </c>
      <c r="X3">
        <f t="shared" si="0"/>
        <v>0</v>
      </c>
      <c r="Y3">
        <f t="shared" si="0"/>
        <v>0</v>
      </c>
      <c r="Z3">
        <f t="shared" si="0"/>
        <v>0</v>
      </c>
      <c r="AA3">
        <f t="shared" si="0"/>
        <v>0</v>
      </c>
      <c r="AB3">
        <f t="shared" si="0"/>
        <v>0</v>
      </c>
      <c r="AC3">
        <f t="shared" si="0"/>
        <v>0</v>
      </c>
      <c r="AD3">
        <f t="shared" si="0"/>
        <v>0</v>
      </c>
      <c r="AE3">
        <f t="shared" si="0"/>
        <v>0</v>
      </c>
      <c r="AF3">
        <f>P3</f>
        <v>0</v>
      </c>
      <c r="AG3">
        <f>Q3</f>
        <v>0</v>
      </c>
      <c r="AI3" s="33"/>
    </row>
    <row r="4" spans="1:35">
      <c r="A4" s="103"/>
      <c r="B4" s="30">
        <f>S4</f>
        <v>0</v>
      </c>
      <c r="C4" s="30">
        <f t="shared" ref="C4:C45" si="1">T4</f>
        <v>0</v>
      </c>
      <c r="D4" s="30" t="s">
        <v>660</v>
      </c>
      <c r="E4" s="34"/>
      <c r="F4" s="34"/>
      <c r="G4" s="34"/>
      <c r="H4" s="34"/>
      <c r="I4" s="34"/>
      <c r="J4" s="34"/>
      <c r="K4" s="34"/>
      <c r="L4" s="35"/>
      <c r="M4" s="35"/>
      <c r="N4" s="35"/>
      <c r="O4" s="35"/>
      <c r="P4" s="35"/>
      <c r="Q4" s="35"/>
      <c r="R4" t="s">
        <v>661</v>
      </c>
      <c r="S4" s="36">
        <f>SUM(U4:AG4)</f>
        <v>0</v>
      </c>
      <c r="T4" s="37">
        <f>SUM($E4:Q4)</f>
        <v>0</v>
      </c>
      <c r="U4">
        <f t="shared" ref="U4:AE4" si="2">(100*E4)^2</f>
        <v>0</v>
      </c>
      <c r="V4">
        <f t="shared" si="2"/>
        <v>0</v>
      </c>
      <c r="W4">
        <f t="shared" si="2"/>
        <v>0</v>
      </c>
      <c r="X4">
        <f t="shared" si="2"/>
        <v>0</v>
      </c>
      <c r="Y4">
        <f t="shared" si="2"/>
        <v>0</v>
      </c>
      <c r="Z4">
        <f t="shared" si="2"/>
        <v>0</v>
      </c>
      <c r="AA4">
        <f t="shared" si="2"/>
        <v>0</v>
      </c>
      <c r="AB4">
        <f t="shared" si="2"/>
        <v>0</v>
      </c>
      <c r="AC4">
        <f t="shared" si="2"/>
        <v>0</v>
      </c>
      <c r="AD4">
        <f t="shared" si="2"/>
        <v>0</v>
      </c>
      <c r="AE4">
        <f t="shared" si="2"/>
        <v>0</v>
      </c>
      <c r="AF4">
        <f>(100*P4)^2</f>
        <v>0</v>
      </c>
      <c r="AG4">
        <f>(100*Q4)^2</f>
        <v>0</v>
      </c>
      <c r="AI4" s="33"/>
    </row>
    <row r="5" spans="1:35">
      <c r="A5" s="30"/>
      <c r="B5" s="30"/>
      <c r="C5" s="30">
        <f>T5</f>
        <v>0</v>
      </c>
      <c r="D5" s="30" t="s">
        <v>127</v>
      </c>
      <c r="E5" s="38"/>
      <c r="F5" s="38"/>
      <c r="G5" s="38"/>
      <c r="H5" s="38"/>
      <c r="I5" s="38"/>
      <c r="J5" s="38"/>
      <c r="K5" s="38"/>
      <c r="L5" s="39"/>
      <c r="M5" s="39"/>
      <c r="N5" s="39"/>
      <c r="O5" s="39"/>
      <c r="P5" s="39"/>
      <c r="Q5" s="39"/>
      <c r="R5" s="31" t="s">
        <v>647</v>
      </c>
      <c r="S5" s="36">
        <f t="shared" ref="S5:S15" si="3">SUM(U5:AG5)</f>
        <v>0</v>
      </c>
      <c r="U5">
        <f>IF(E5&lt;&gt;"Yes",0,E$4)</f>
        <v>0</v>
      </c>
      <c r="V5">
        <f t="shared" ref="V5:AG5" si="4">IF(F5&lt;&gt;"Yes",0,F$4)</f>
        <v>0</v>
      </c>
      <c r="W5">
        <f t="shared" si="4"/>
        <v>0</v>
      </c>
      <c r="X5">
        <f t="shared" si="4"/>
        <v>0</v>
      </c>
      <c r="Y5">
        <f t="shared" si="4"/>
        <v>0</v>
      </c>
      <c r="Z5">
        <f t="shared" si="4"/>
        <v>0</v>
      </c>
      <c r="AA5">
        <f t="shared" si="4"/>
        <v>0</v>
      </c>
      <c r="AB5">
        <f t="shared" si="4"/>
        <v>0</v>
      </c>
      <c r="AC5">
        <f t="shared" si="4"/>
        <v>0</v>
      </c>
      <c r="AD5">
        <f t="shared" si="4"/>
        <v>0</v>
      </c>
      <c r="AE5">
        <f t="shared" si="4"/>
        <v>0</v>
      </c>
      <c r="AF5">
        <f t="shared" si="4"/>
        <v>0</v>
      </c>
      <c r="AG5">
        <f t="shared" si="4"/>
        <v>0</v>
      </c>
      <c r="AI5" s="40"/>
    </row>
    <row r="6" spans="1:35">
      <c r="A6" s="41">
        <f t="shared" ref="A6:A19" ca="1" si="5">_xlfn.AGGREGATE(9,6,E6:Q6)</f>
        <v>0</v>
      </c>
      <c r="B6" s="42"/>
      <c r="C6" s="30">
        <f t="shared" ca="1" si="1"/>
        <v>0</v>
      </c>
      <c r="D6" s="30" t="str">
        <f>'Country performance'!B2</f>
        <v>WGI - Political stability &amp; absence of Violence/terrorism (2020)</v>
      </c>
      <c r="E6" s="41" t="e" cm="1">
        <f t="array" aca="1" ref="E6" ca="1">E$4*INDEX(INDIRECT("country"&amp;"["&amp;E$3&amp; "]"),'Country performance'!$A44)</f>
        <v>#REF!</v>
      </c>
      <c r="F6" s="41" t="e" cm="1">
        <f t="array" aca="1" ref="F6" ca="1">F$4*INDEX(INDIRECT("country"&amp;"["&amp;F$3&amp; "]"),'Country performance'!$A44)</f>
        <v>#REF!</v>
      </c>
      <c r="G6" s="41" t="e" cm="1">
        <f t="array" aca="1" ref="G6" ca="1">G$4*INDEX(INDIRECT("country"&amp;"["&amp;G$3&amp; "]"),'Country performance'!$A44)</f>
        <v>#REF!</v>
      </c>
      <c r="H6" s="41" t="e" cm="1">
        <f t="array" aca="1" ref="H6" ca="1">H$4*INDEX(INDIRECT("country"&amp;"["&amp;H$3&amp; "]"),'Country performance'!$A44)</f>
        <v>#REF!</v>
      </c>
      <c r="I6" s="41" t="e" cm="1">
        <f t="array" aca="1" ref="I6" ca="1">I$4*INDEX(INDIRECT("country"&amp;"["&amp;I$3&amp; "]"),'Country performance'!$A44)</f>
        <v>#REF!</v>
      </c>
      <c r="J6" s="41" t="e" cm="1">
        <f t="array" aca="1" ref="J6" ca="1">J$4*INDEX(INDIRECT("country"&amp;"["&amp;J$3&amp; "]"),'Country performance'!$A44)</f>
        <v>#REF!</v>
      </c>
      <c r="K6" s="41" t="e" cm="1">
        <f t="array" aca="1" ref="K6" ca="1">K$4*INDEX(INDIRECT("country"&amp;"["&amp;K$3&amp; "]"),'Country performance'!$A44)</f>
        <v>#REF!</v>
      </c>
      <c r="L6" s="41" t="e" cm="1">
        <f t="array" aca="1" ref="L6" ca="1">L$4*INDEX(INDIRECT("country"&amp;"["&amp;L$3&amp; "]"),'Country performance'!$A44)</f>
        <v>#REF!</v>
      </c>
      <c r="M6" s="41" t="e" cm="1">
        <f t="array" aca="1" ref="M6" ca="1">M$4*INDEX(INDIRECT("country"&amp;"["&amp;M$3&amp; "]"),'Country performance'!$A44)</f>
        <v>#REF!</v>
      </c>
      <c r="N6" s="41" t="e" cm="1">
        <f t="array" aca="1" ref="N6" ca="1">N$4*INDEX(INDIRECT("country"&amp;"["&amp;N$3&amp; "]"),'Country performance'!$A44)</f>
        <v>#REF!</v>
      </c>
      <c r="O6" s="41" t="e" cm="1">
        <f t="array" aca="1" ref="O6" ca="1">O$4*INDEX(INDIRECT("country"&amp;"["&amp;O$3&amp; "]"),'Country performance'!$A44)</f>
        <v>#REF!</v>
      </c>
      <c r="P6" s="41" t="e" cm="1">
        <f t="array" aca="1" ref="P6" ca="1">P$4*INDEX(INDIRECT("country"&amp;"["&amp;P$3&amp; "]"),'Country performance'!$A44)</f>
        <v>#REF!</v>
      </c>
      <c r="Q6" s="41" t="e" cm="1">
        <f t="array" aca="1" ref="Q6" ca="1">Q$4*INDEX(INDIRECT("country"&amp;"["&amp;Q$3&amp; "]"),'Country performance'!$A44)</f>
        <v>#REF!</v>
      </c>
      <c r="R6" t="s">
        <v>662</v>
      </c>
      <c r="S6" s="36">
        <f t="shared" ca="1" si="3"/>
        <v>0</v>
      </c>
      <c r="T6" s="43">
        <f ca="1">T$4-S6</f>
        <v>0</v>
      </c>
      <c r="U6">
        <f ca="1">IFERROR((E6/E6-1),E$4)</f>
        <v>0</v>
      </c>
      <c r="V6">
        <f t="shared" ref="V6:AG21" ca="1" si="6">IFERROR((F6/F6-1),F$4)</f>
        <v>0</v>
      </c>
      <c r="W6">
        <f t="shared" ca="1" si="6"/>
        <v>0</v>
      </c>
      <c r="X6">
        <f t="shared" ca="1" si="6"/>
        <v>0</v>
      </c>
      <c r="Y6">
        <f t="shared" ca="1" si="6"/>
        <v>0</v>
      </c>
      <c r="Z6">
        <f t="shared" ca="1" si="6"/>
        <v>0</v>
      </c>
      <c r="AA6">
        <f t="shared" ca="1" si="6"/>
        <v>0</v>
      </c>
      <c r="AB6">
        <f t="shared" ca="1" si="6"/>
        <v>0</v>
      </c>
      <c r="AC6">
        <f t="shared" ca="1" si="6"/>
        <v>0</v>
      </c>
      <c r="AD6">
        <f t="shared" ca="1" si="6"/>
        <v>0</v>
      </c>
      <c r="AE6">
        <f t="shared" ca="1" si="6"/>
        <v>0</v>
      </c>
      <c r="AF6">
        <f t="shared" ca="1" si="6"/>
        <v>0</v>
      </c>
      <c r="AG6">
        <f t="shared" ca="1" si="6"/>
        <v>0</v>
      </c>
      <c r="AI6" s="40"/>
    </row>
    <row r="7" spans="1:35">
      <c r="A7" s="41">
        <f t="shared" ca="1" si="5"/>
        <v>0</v>
      </c>
      <c r="B7" s="42"/>
      <c r="C7" s="30">
        <f t="shared" ca="1" si="1"/>
        <v>0</v>
      </c>
      <c r="D7" s="30" t="str">
        <f>'Country performance'!B3</f>
        <v>WGI - Government effectiveness (2020)</v>
      </c>
      <c r="E7" s="41" t="e" cm="1">
        <f t="array" aca="1" ref="E7" ca="1">E$4*INDEX(INDIRECT("country"&amp;"["&amp;E$3&amp; "]"),'Country performance'!$A45)</f>
        <v>#REF!</v>
      </c>
      <c r="F7" s="41" t="e" cm="1">
        <f t="array" aca="1" ref="F7" ca="1">F$4*INDEX(INDIRECT("country"&amp;"["&amp;F$3&amp; "]"),'Country performance'!$A45)</f>
        <v>#REF!</v>
      </c>
      <c r="G7" s="41" t="e" cm="1">
        <f t="array" aca="1" ref="G7" ca="1">G$4*INDEX(INDIRECT("country"&amp;"["&amp;G$3&amp; "]"),'Country performance'!$A45)</f>
        <v>#REF!</v>
      </c>
      <c r="H7" s="41" t="e" cm="1">
        <f t="array" aca="1" ref="H7" ca="1">H$4*INDEX(INDIRECT("country"&amp;"["&amp;H$3&amp; "]"),'Country performance'!$A45)</f>
        <v>#REF!</v>
      </c>
      <c r="I7" s="41" t="e" cm="1">
        <f t="array" aca="1" ref="I7" ca="1">I$4*INDEX(INDIRECT("country"&amp;"["&amp;I$3&amp; "]"),'Country performance'!$A45)</f>
        <v>#REF!</v>
      </c>
      <c r="J7" s="41" t="e" cm="1">
        <f t="array" aca="1" ref="J7" ca="1">J$4*INDEX(INDIRECT("country"&amp;"["&amp;J$3&amp; "]"),'Country performance'!$A45)</f>
        <v>#REF!</v>
      </c>
      <c r="K7" s="41" t="e" cm="1">
        <f t="array" aca="1" ref="K7" ca="1">K$4*INDEX(INDIRECT("country"&amp;"["&amp;K$3&amp; "]"),'Country performance'!$A45)</f>
        <v>#REF!</v>
      </c>
      <c r="L7" s="41" t="e" cm="1">
        <f t="array" aca="1" ref="L7" ca="1">L$4*INDEX(INDIRECT("country"&amp;"["&amp;L$3&amp; "]"),'Country performance'!$A45)</f>
        <v>#REF!</v>
      </c>
      <c r="M7" s="41" t="e" cm="1">
        <f t="array" aca="1" ref="M7" ca="1">M$4*INDEX(INDIRECT("country"&amp;"["&amp;M$3&amp; "]"),'Country performance'!$A45)</f>
        <v>#REF!</v>
      </c>
      <c r="N7" s="41" t="e" cm="1">
        <f t="array" aca="1" ref="N7" ca="1">N$4*INDEX(INDIRECT("country"&amp;"["&amp;N$3&amp; "]"),'Country performance'!$A45)</f>
        <v>#REF!</v>
      </c>
      <c r="O7" s="41" t="e" cm="1">
        <f t="array" aca="1" ref="O7" ca="1">O$4*INDEX(INDIRECT("country"&amp;"["&amp;O$3&amp; "]"),'Country performance'!$A45)</f>
        <v>#REF!</v>
      </c>
      <c r="P7" s="41" t="e" cm="1">
        <f t="array" aca="1" ref="P7" ca="1">P$4*INDEX(INDIRECT("country"&amp;"["&amp;P$3&amp; "]"),'Country performance'!$A45)</f>
        <v>#REF!</v>
      </c>
      <c r="Q7" s="41" t="e" cm="1">
        <f t="array" aca="1" ref="Q7" ca="1">Q$4*INDEX(INDIRECT("country"&amp;"["&amp;Q$3&amp; "]"),'Country performance'!$A45)</f>
        <v>#REF!</v>
      </c>
      <c r="R7" t="s">
        <v>662</v>
      </c>
      <c r="S7" s="36">
        <f t="shared" ca="1" si="3"/>
        <v>0</v>
      </c>
      <c r="T7" s="43">
        <f t="shared" ref="T7:T45" ca="1" si="7">T$4-S7</f>
        <v>0</v>
      </c>
      <c r="U7">
        <f t="shared" ref="U7:AG29" ca="1" si="8">IFERROR((E7/E7-1),E$4)</f>
        <v>0</v>
      </c>
      <c r="V7">
        <f t="shared" ca="1" si="6"/>
        <v>0</v>
      </c>
      <c r="W7">
        <f t="shared" ca="1" si="6"/>
        <v>0</v>
      </c>
      <c r="X7">
        <f t="shared" ca="1" si="6"/>
        <v>0</v>
      </c>
      <c r="Y7">
        <f t="shared" ca="1" si="6"/>
        <v>0</v>
      </c>
      <c r="Z7">
        <f t="shared" ca="1" si="6"/>
        <v>0</v>
      </c>
      <c r="AA7">
        <f t="shared" ca="1" si="6"/>
        <v>0</v>
      </c>
      <c r="AB7">
        <f t="shared" ca="1" si="6"/>
        <v>0</v>
      </c>
      <c r="AC7">
        <f t="shared" ca="1" si="6"/>
        <v>0</v>
      </c>
      <c r="AD7">
        <f t="shared" ca="1" si="6"/>
        <v>0</v>
      </c>
      <c r="AE7">
        <f t="shared" ca="1" si="6"/>
        <v>0</v>
      </c>
      <c r="AF7">
        <f t="shared" ca="1" si="6"/>
        <v>0</v>
      </c>
      <c r="AG7">
        <f t="shared" ca="1" si="6"/>
        <v>0</v>
      </c>
      <c r="AI7" s="40"/>
    </row>
    <row r="8" spans="1:35">
      <c r="A8" s="41">
        <f t="shared" ca="1" si="5"/>
        <v>0</v>
      </c>
      <c r="B8" s="42"/>
      <c r="C8" s="30">
        <f t="shared" ca="1" si="1"/>
        <v>0</v>
      </c>
      <c r="D8" s="30" t="str">
        <f>'Country performance'!B4</f>
        <v>WGI - Regulatory Quality (2020)</v>
      </c>
      <c r="E8" s="41" t="e" cm="1">
        <f t="array" aca="1" ref="E8" ca="1">E$4*INDEX(INDIRECT("country"&amp;"["&amp;E$3&amp; "]"),'Country performance'!$A46)</f>
        <v>#REF!</v>
      </c>
      <c r="F8" s="41" t="e" cm="1">
        <f t="array" aca="1" ref="F8" ca="1">F$4*INDEX(INDIRECT("country"&amp;"["&amp;F$3&amp; "]"),'Country performance'!$A46)</f>
        <v>#REF!</v>
      </c>
      <c r="G8" s="41" t="e" cm="1">
        <f t="array" aca="1" ref="G8" ca="1">G$4*INDEX(INDIRECT("country"&amp;"["&amp;G$3&amp; "]"),'Country performance'!$A46)</f>
        <v>#REF!</v>
      </c>
      <c r="H8" s="41" t="e" cm="1">
        <f t="array" aca="1" ref="H8" ca="1">H$4*INDEX(INDIRECT("country"&amp;"["&amp;H$3&amp; "]"),'Country performance'!$A46)</f>
        <v>#REF!</v>
      </c>
      <c r="I8" s="41" t="e" cm="1">
        <f t="array" aca="1" ref="I8" ca="1">I$4*INDEX(INDIRECT("country"&amp;"["&amp;I$3&amp; "]"),'Country performance'!$A46)</f>
        <v>#REF!</v>
      </c>
      <c r="J8" s="41" t="e" cm="1">
        <f t="array" aca="1" ref="J8" ca="1">J$4*INDEX(INDIRECT("country"&amp;"["&amp;J$3&amp; "]"),'Country performance'!$A46)</f>
        <v>#REF!</v>
      </c>
      <c r="K8" s="41" t="e" cm="1">
        <f t="array" aca="1" ref="K8" ca="1">K$4*INDEX(INDIRECT("country"&amp;"["&amp;K$3&amp; "]"),'Country performance'!$A46)</f>
        <v>#REF!</v>
      </c>
      <c r="L8" s="41" t="e" cm="1">
        <f t="array" aca="1" ref="L8" ca="1">L$4*INDEX(INDIRECT("country"&amp;"["&amp;L$3&amp; "]"),'Country performance'!$A46)</f>
        <v>#REF!</v>
      </c>
      <c r="M8" s="41" t="e" cm="1">
        <f t="array" aca="1" ref="M8" ca="1">M$4*INDEX(INDIRECT("country"&amp;"["&amp;M$3&amp; "]"),'Country performance'!$A46)</f>
        <v>#REF!</v>
      </c>
      <c r="N8" s="41" t="e" cm="1">
        <f t="array" aca="1" ref="N8" ca="1">N$4*INDEX(INDIRECT("country"&amp;"["&amp;N$3&amp; "]"),'Country performance'!$A46)</f>
        <v>#REF!</v>
      </c>
      <c r="O8" s="41" t="e" cm="1">
        <f t="array" aca="1" ref="O8" ca="1">O$4*INDEX(INDIRECT("country"&amp;"["&amp;O$3&amp; "]"),'Country performance'!$A46)</f>
        <v>#REF!</v>
      </c>
      <c r="P8" s="41" t="e" cm="1">
        <f t="array" aca="1" ref="P8" ca="1">P$4*INDEX(INDIRECT("country"&amp;"["&amp;P$3&amp; "]"),'Country performance'!$A46)</f>
        <v>#REF!</v>
      </c>
      <c r="Q8" s="41" t="e" cm="1">
        <f t="array" aca="1" ref="Q8" ca="1">Q$4*INDEX(INDIRECT("country"&amp;"["&amp;Q$3&amp; "]"),'Country performance'!$A46)</f>
        <v>#REF!</v>
      </c>
      <c r="R8" t="s">
        <v>662</v>
      </c>
      <c r="S8" s="36">
        <f t="shared" ca="1" si="3"/>
        <v>0</v>
      </c>
      <c r="T8" s="43">
        <f t="shared" ca="1" si="7"/>
        <v>0</v>
      </c>
      <c r="U8">
        <f t="shared" ca="1" si="8"/>
        <v>0</v>
      </c>
      <c r="V8">
        <f t="shared" ca="1" si="6"/>
        <v>0</v>
      </c>
      <c r="W8">
        <f t="shared" ca="1" si="6"/>
        <v>0</v>
      </c>
      <c r="X8">
        <f t="shared" ca="1" si="6"/>
        <v>0</v>
      </c>
      <c r="Y8">
        <f t="shared" ca="1" si="6"/>
        <v>0</v>
      </c>
      <c r="Z8">
        <f t="shared" ca="1" si="6"/>
        <v>0</v>
      </c>
      <c r="AA8">
        <f t="shared" ca="1" si="6"/>
        <v>0</v>
      </c>
      <c r="AB8">
        <f t="shared" ca="1" si="6"/>
        <v>0</v>
      </c>
      <c r="AC8">
        <f t="shared" ca="1" si="6"/>
        <v>0</v>
      </c>
      <c r="AD8">
        <f t="shared" ca="1" si="6"/>
        <v>0</v>
      </c>
      <c r="AE8">
        <f t="shared" ca="1" si="6"/>
        <v>0</v>
      </c>
      <c r="AF8">
        <f t="shared" ca="1" si="6"/>
        <v>0</v>
      </c>
      <c r="AG8">
        <f t="shared" ca="1" si="6"/>
        <v>0</v>
      </c>
      <c r="AI8" s="40"/>
    </row>
    <row r="9" spans="1:35">
      <c r="A9" s="41">
        <f t="shared" ca="1" si="5"/>
        <v>0</v>
      </c>
      <c r="B9" s="42"/>
      <c r="C9" s="30">
        <f t="shared" ca="1" si="1"/>
        <v>0</v>
      </c>
      <c r="D9" s="30" t="str">
        <f>'Country performance'!B5</f>
        <v>WGI - Rule of law (2020)</v>
      </c>
      <c r="E9" s="41" t="e" cm="1">
        <f t="array" aca="1" ref="E9" ca="1">E$4*INDEX(INDIRECT("country"&amp;"["&amp;E$3&amp; "]"),'Country performance'!$A47)</f>
        <v>#REF!</v>
      </c>
      <c r="F9" s="41" t="e" cm="1">
        <f t="array" aca="1" ref="F9" ca="1">F$4*INDEX(INDIRECT("country"&amp;"["&amp;F$3&amp; "]"),'Country performance'!$A47)</f>
        <v>#REF!</v>
      </c>
      <c r="G9" s="41" t="e" cm="1">
        <f t="array" aca="1" ref="G9" ca="1">G$4*INDEX(INDIRECT("country"&amp;"["&amp;G$3&amp; "]"),'Country performance'!$A47)</f>
        <v>#REF!</v>
      </c>
      <c r="H9" s="41" t="e" cm="1">
        <f t="array" aca="1" ref="H9" ca="1">H$4*INDEX(INDIRECT("country"&amp;"["&amp;H$3&amp; "]"),'Country performance'!$A47)</f>
        <v>#REF!</v>
      </c>
      <c r="I9" s="41" t="e" cm="1">
        <f t="array" aca="1" ref="I9" ca="1">I$4*INDEX(INDIRECT("country"&amp;"["&amp;I$3&amp; "]"),'Country performance'!$A47)</f>
        <v>#REF!</v>
      </c>
      <c r="J9" s="41" t="e" cm="1">
        <f t="array" aca="1" ref="J9" ca="1">J$4*INDEX(INDIRECT("country"&amp;"["&amp;J$3&amp; "]"),'Country performance'!$A47)</f>
        <v>#REF!</v>
      </c>
      <c r="K9" s="41" t="e" cm="1">
        <f t="array" aca="1" ref="K9" ca="1">K$4*INDEX(INDIRECT("country"&amp;"["&amp;K$3&amp; "]"),'Country performance'!$A47)</f>
        <v>#REF!</v>
      </c>
      <c r="L9" s="41" t="e" cm="1">
        <f t="array" aca="1" ref="L9" ca="1">L$4*INDEX(INDIRECT("country"&amp;"["&amp;L$3&amp; "]"),'Country performance'!$A47)</f>
        <v>#REF!</v>
      </c>
      <c r="M9" s="41" t="e" cm="1">
        <f t="array" aca="1" ref="M9" ca="1">M$4*INDEX(INDIRECT("country"&amp;"["&amp;M$3&amp; "]"),'Country performance'!$A47)</f>
        <v>#REF!</v>
      </c>
      <c r="N9" s="41" t="e" cm="1">
        <f t="array" aca="1" ref="N9" ca="1">N$4*INDEX(INDIRECT("country"&amp;"["&amp;N$3&amp; "]"),'Country performance'!$A47)</f>
        <v>#REF!</v>
      </c>
      <c r="O9" s="41" t="e" cm="1">
        <f t="array" aca="1" ref="O9" ca="1">O$4*INDEX(INDIRECT("country"&amp;"["&amp;O$3&amp; "]"),'Country performance'!$A47)</f>
        <v>#REF!</v>
      </c>
      <c r="P9" s="41" t="e" cm="1">
        <f t="array" aca="1" ref="P9" ca="1">P$4*INDEX(INDIRECT("country"&amp;"["&amp;P$3&amp; "]"),'Country performance'!$A47)</f>
        <v>#REF!</v>
      </c>
      <c r="Q9" s="41" t="e" cm="1">
        <f t="array" aca="1" ref="Q9" ca="1">Q$4*INDEX(INDIRECT("country"&amp;"["&amp;Q$3&amp; "]"),'Country performance'!$A47)</f>
        <v>#REF!</v>
      </c>
      <c r="R9" t="s">
        <v>662</v>
      </c>
      <c r="S9" s="36">
        <f t="shared" ca="1" si="3"/>
        <v>0</v>
      </c>
      <c r="T9" s="43">
        <f t="shared" ca="1" si="7"/>
        <v>0</v>
      </c>
      <c r="U9">
        <f t="shared" ca="1" si="8"/>
        <v>0</v>
      </c>
      <c r="V9">
        <f t="shared" ca="1" si="6"/>
        <v>0</v>
      </c>
      <c r="W9">
        <f t="shared" ca="1" si="6"/>
        <v>0</v>
      </c>
      <c r="X9">
        <f t="shared" ca="1" si="6"/>
        <v>0</v>
      </c>
      <c r="Y9">
        <f t="shared" ca="1" si="6"/>
        <v>0</v>
      </c>
      <c r="Z9">
        <f t="shared" ca="1" si="6"/>
        <v>0</v>
      </c>
      <c r="AA9">
        <f t="shared" ca="1" si="6"/>
        <v>0</v>
      </c>
      <c r="AB9">
        <f t="shared" ca="1" si="6"/>
        <v>0</v>
      </c>
      <c r="AC9">
        <f t="shared" ca="1" si="6"/>
        <v>0</v>
      </c>
      <c r="AD9">
        <f t="shared" ca="1" si="6"/>
        <v>0</v>
      </c>
      <c r="AE9">
        <f t="shared" ca="1" si="6"/>
        <v>0</v>
      </c>
      <c r="AF9">
        <f t="shared" ca="1" si="6"/>
        <v>0</v>
      </c>
      <c r="AG9">
        <f t="shared" ca="1" si="6"/>
        <v>0</v>
      </c>
      <c r="AI9" s="40"/>
    </row>
    <row r="10" spans="1:35">
      <c r="A10" s="41">
        <f t="shared" ca="1" si="5"/>
        <v>0</v>
      </c>
      <c r="B10" s="42"/>
      <c r="C10" s="30">
        <f t="shared" ca="1" si="1"/>
        <v>0</v>
      </c>
      <c r="D10" s="30" t="str">
        <f>'Country performance'!B6</f>
        <v>WGI - Control of corruption (2020)</v>
      </c>
      <c r="E10" s="41" t="e" cm="1">
        <f t="array" aca="1" ref="E10" ca="1">E$4*INDEX(INDIRECT("country"&amp;"["&amp;E$3&amp; "]"),'Country performance'!$A48)</f>
        <v>#REF!</v>
      </c>
      <c r="F10" s="41" t="e" cm="1">
        <f t="array" aca="1" ref="F10" ca="1">F$4*INDEX(INDIRECT("country"&amp;"["&amp;F$3&amp; "]"),'Country performance'!$A48)</f>
        <v>#REF!</v>
      </c>
      <c r="G10" s="41" t="e" cm="1">
        <f t="array" aca="1" ref="G10" ca="1">G$4*INDEX(INDIRECT("country"&amp;"["&amp;G$3&amp; "]"),'Country performance'!$A48)</f>
        <v>#REF!</v>
      </c>
      <c r="H10" s="41" t="e" cm="1">
        <f t="array" aca="1" ref="H10" ca="1">H$4*INDEX(INDIRECT("country"&amp;"["&amp;H$3&amp; "]"),'Country performance'!$A48)</f>
        <v>#REF!</v>
      </c>
      <c r="I10" s="41" t="e" cm="1">
        <f t="array" aca="1" ref="I10" ca="1">I$4*INDEX(INDIRECT("country"&amp;"["&amp;I$3&amp; "]"),'Country performance'!$A48)</f>
        <v>#REF!</v>
      </c>
      <c r="J10" s="41" t="e" cm="1">
        <f t="array" aca="1" ref="J10" ca="1">J$4*INDEX(INDIRECT("country"&amp;"["&amp;J$3&amp; "]"),'Country performance'!$A48)</f>
        <v>#REF!</v>
      </c>
      <c r="K10" s="41" t="e" cm="1">
        <f t="array" aca="1" ref="K10" ca="1">K$4*INDEX(INDIRECT("country"&amp;"["&amp;K$3&amp; "]"),'Country performance'!$A48)</f>
        <v>#REF!</v>
      </c>
      <c r="L10" s="41" t="e" cm="1">
        <f t="array" aca="1" ref="L10" ca="1">L$4*INDEX(INDIRECT("country"&amp;"["&amp;L$3&amp; "]"),'Country performance'!$A48)</f>
        <v>#REF!</v>
      </c>
      <c r="M10" s="41" t="e" cm="1">
        <f t="array" aca="1" ref="M10" ca="1">M$4*INDEX(INDIRECT("country"&amp;"["&amp;M$3&amp; "]"),'Country performance'!$A48)</f>
        <v>#REF!</v>
      </c>
      <c r="N10" s="41" t="e" cm="1">
        <f t="array" aca="1" ref="N10" ca="1">N$4*INDEX(INDIRECT("country"&amp;"["&amp;N$3&amp; "]"),'Country performance'!$A48)</f>
        <v>#REF!</v>
      </c>
      <c r="O10" s="41" t="e" cm="1">
        <f t="array" aca="1" ref="O10" ca="1">O$4*INDEX(INDIRECT("country"&amp;"["&amp;O$3&amp; "]"),'Country performance'!$A48)</f>
        <v>#REF!</v>
      </c>
      <c r="P10" s="41" t="e" cm="1">
        <f t="array" aca="1" ref="P10" ca="1">P$4*INDEX(INDIRECT("country"&amp;"["&amp;P$3&amp; "]"),'Country performance'!$A48)</f>
        <v>#REF!</v>
      </c>
      <c r="Q10" s="41" t="e" cm="1">
        <f t="array" aca="1" ref="Q10" ca="1">Q$4*INDEX(INDIRECT("country"&amp;"["&amp;Q$3&amp; "]"),'Country performance'!$A48)</f>
        <v>#REF!</v>
      </c>
      <c r="R10" t="s">
        <v>662</v>
      </c>
      <c r="S10" s="36">
        <f t="shared" ca="1" si="3"/>
        <v>0</v>
      </c>
      <c r="T10" s="43">
        <f t="shared" ca="1" si="7"/>
        <v>0</v>
      </c>
      <c r="U10">
        <f t="shared" ca="1" si="8"/>
        <v>0</v>
      </c>
      <c r="V10">
        <f t="shared" ca="1" si="6"/>
        <v>0</v>
      </c>
      <c r="W10">
        <f t="shared" ca="1" si="6"/>
        <v>0</v>
      </c>
      <c r="X10">
        <f t="shared" ca="1" si="6"/>
        <v>0</v>
      </c>
      <c r="Y10">
        <f t="shared" ca="1" si="6"/>
        <v>0</v>
      </c>
      <c r="Z10">
        <f t="shared" ca="1" si="6"/>
        <v>0</v>
      </c>
      <c r="AA10">
        <f t="shared" ca="1" si="6"/>
        <v>0</v>
      </c>
      <c r="AB10">
        <f t="shared" ca="1" si="6"/>
        <v>0</v>
      </c>
      <c r="AC10">
        <f t="shared" ca="1" si="6"/>
        <v>0</v>
      </c>
      <c r="AD10">
        <f t="shared" ca="1" si="6"/>
        <v>0</v>
      </c>
      <c r="AE10">
        <f t="shared" ca="1" si="6"/>
        <v>0</v>
      </c>
      <c r="AF10">
        <f t="shared" ca="1" si="6"/>
        <v>0</v>
      </c>
      <c r="AG10">
        <f t="shared" ca="1" si="6"/>
        <v>0</v>
      </c>
      <c r="AI10" s="40"/>
    </row>
    <row r="11" spans="1:35">
      <c r="A11" s="41">
        <f t="shared" ca="1" si="5"/>
        <v>0</v>
      </c>
      <c r="B11" s="42"/>
      <c r="C11" s="30">
        <f t="shared" ca="1" si="1"/>
        <v>0</v>
      </c>
      <c r="D11" s="30" t="str">
        <f>'Country performance'!B7</f>
        <v>WGI - Voice and Accountability (2020)</v>
      </c>
      <c r="E11" s="41" t="e" cm="1">
        <f t="array" aca="1" ref="E11" ca="1">E$4*INDEX(INDIRECT("country"&amp;"["&amp;E$3&amp; "]"),'Country performance'!$A49)</f>
        <v>#REF!</v>
      </c>
      <c r="F11" s="41" t="e" cm="1">
        <f t="array" aca="1" ref="F11" ca="1">F$4*INDEX(INDIRECT("country"&amp;"["&amp;F$3&amp; "]"),'Country performance'!$A49)</f>
        <v>#REF!</v>
      </c>
      <c r="G11" s="41" t="e" cm="1">
        <f t="array" aca="1" ref="G11" ca="1">G$4*INDEX(INDIRECT("country"&amp;"["&amp;G$3&amp; "]"),'Country performance'!$A49)</f>
        <v>#REF!</v>
      </c>
      <c r="H11" s="41" t="e" cm="1">
        <f t="array" aca="1" ref="H11" ca="1">H$4*INDEX(INDIRECT("country"&amp;"["&amp;H$3&amp; "]"),'Country performance'!$A49)</f>
        <v>#REF!</v>
      </c>
      <c r="I11" s="41" t="e" cm="1">
        <f t="array" aca="1" ref="I11" ca="1">I$4*INDEX(INDIRECT("country"&amp;"["&amp;I$3&amp; "]"),'Country performance'!$A49)</f>
        <v>#REF!</v>
      </c>
      <c r="J11" s="41" t="e" cm="1">
        <f t="array" aca="1" ref="J11" ca="1">J$4*INDEX(INDIRECT("country"&amp;"["&amp;J$3&amp; "]"),'Country performance'!$A49)</f>
        <v>#REF!</v>
      </c>
      <c r="K11" s="41" t="e" cm="1">
        <f t="array" aca="1" ref="K11" ca="1">K$4*INDEX(INDIRECT("country"&amp;"["&amp;K$3&amp; "]"),'Country performance'!$A49)</f>
        <v>#REF!</v>
      </c>
      <c r="L11" s="41" t="e" cm="1">
        <f t="array" aca="1" ref="L11" ca="1">L$4*INDEX(INDIRECT("country"&amp;"["&amp;L$3&amp; "]"),'Country performance'!$A49)</f>
        <v>#REF!</v>
      </c>
      <c r="M11" s="41" t="e" cm="1">
        <f t="array" aca="1" ref="M11" ca="1">M$4*INDEX(INDIRECT("country"&amp;"["&amp;M$3&amp; "]"),'Country performance'!$A49)</f>
        <v>#REF!</v>
      </c>
      <c r="N11" s="41" t="e" cm="1">
        <f t="array" aca="1" ref="N11" ca="1">N$4*INDEX(INDIRECT("country"&amp;"["&amp;N$3&amp; "]"),'Country performance'!$A49)</f>
        <v>#REF!</v>
      </c>
      <c r="O11" s="41" t="e" cm="1">
        <f t="array" aca="1" ref="O11" ca="1">O$4*INDEX(INDIRECT("country"&amp;"["&amp;O$3&amp; "]"),'Country performance'!$A49)</f>
        <v>#REF!</v>
      </c>
      <c r="P11" s="41" t="e" cm="1">
        <f t="array" aca="1" ref="P11" ca="1">P$4*INDEX(INDIRECT("country"&amp;"["&amp;P$3&amp; "]"),'Country performance'!$A49)</f>
        <v>#REF!</v>
      </c>
      <c r="Q11" s="41" t="e" cm="1">
        <f t="array" aca="1" ref="Q11" ca="1">Q$4*INDEX(INDIRECT("country"&amp;"["&amp;Q$3&amp; "]"),'Country performance'!$A49)</f>
        <v>#REF!</v>
      </c>
      <c r="R11" t="s">
        <v>662</v>
      </c>
      <c r="S11" s="36">
        <f t="shared" ca="1" si="3"/>
        <v>0</v>
      </c>
      <c r="T11" s="43">
        <f t="shared" ca="1" si="7"/>
        <v>0</v>
      </c>
      <c r="U11">
        <f t="shared" ca="1" si="8"/>
        <v>0</v>
      </c>
      <c r="V11">
        <f t="shared" ca="1" si="6"/>
        <v>0</v>
      </c>
      <c r="W11">
        <f t="shared" ca="1" si="6"/>
        <v>0</v>
      </c>
      <c r="X11">
        <f t="shared" ca="1" si="6"/>
        <v>0</v>
      </c>
      <c r="Y11">
        <f t="shared" ca="1" si="6"/>
        <v>0</v>
      </c>
      <c r="Z11">
        <f t="shared" ca="1" si="6"/>
        <v>0</v>
      </c>
      <c r="AA11">
        <f t="shared" ca="1" si="6"/>
        <v>0</v>
      </c>
      <c r="AB11">
        <f t="shared" ca="1" si="6"/>
        <v>0</v>
      </c>
      <c r="AC11">
        <f t="shared" ca="1" si="6"/>
        <v>0</v>
      </c>
      <c r="AD11">
        <f t="shared" ca="1" si="6"/>
        <v>0</v>
      </c>
      <c r="AE11">
        <f t="shared" ca="1" si="6"/>
        <v>0</v>
      </c>
      <c r="AF11">
        <f t="shared" ca="1" si="6"/>
        <v>0</v>
      </c>
      <c r="AG11">
        <f t="shared" ca="1" si="6"/>
        <v>0</v>
      </c>
      <c r="AI11" s="40"/>
    </row>
    <row r="12" spans="1:35">
      <c r="A12" s="41">
        <f t="shared" ca="1" si="5"/>
        <v>0</v>
      </c>
      <c r="B12" s="42"/>
      <c r="C12" s="30">
        <f t="shared" ca="1" si="1"/>
        <v>0</v>
      </c>
      <c r="D12" s="30" t="str">
        <f>'Country performance'!B8</f>
        <v>Fragile State Index (2022)</v>
      </c>
      <c r="E12" s="41" t="e" cm="1">
        <f t="array" aca="1" ref="E12" ca="1">E$4*INDEX(INDIRECT("country"&amp;"["&amp;E$3&amp; "]"),'Country performance'!$A50)</f>
        <v>#REF!</v>
      </c>
      <c r="F12" s="41" t="e" cm="1">
        <f t="array" aca="1" ref="F12" ca="1">F$4*INDEX(INDIRECT("country"&amp;"["&amp;F$3&amp; "]"),'Country performance'!$A50)</f>
        <v>#REF!</v>
      </c>
      <c r="G12" s="41" t="e" cm="1">
        <f t="array" aca="1" ref="G12" ca="1">G$4*INDEX(INDIRECT("country"&amp;"["&amp;G$3&amp; "]"),'Country performance'!$A50)</f>
        <v>#REF!</v>
      </c>
      <c r="H12" s="41" t="e" cm="1">
        <f t="array" aca="1" ref="H12" ca="1">H$4*INDEX(INDIRECT("country"&amp;"["&amp;H$3&amp; "]"),'Country performance'!$A50)</f>
        <v>#REF!</v>
      </c>
      <c r="I12" s="41" t="e" cm="1">
        <f t="array" aca="1" ref="I12" ca="1">I$4*INDEX(INDIRECT("country"&amp;"["&amp;I$3&amp; "]"),'Country performance'!$A50)</f>
        <v>#REF!</v>
      </c>
      <c r="J12" s="41" t="e" cm="1">
        <f t="array" aca="1" ref="J12" ca="1">J$4*INDEX(INDIRECT("country"&amp;"["&amp;J$3&amp; "]"),'Country performance'!$A50)</f>
        <v>#REF!</v>
      </c>
      <c r="K12" s="41" t="e" cm="1">
        <f t="array" aca="1" ref="K12" ca="1">K$4*INDEX(INDIRECT("country"&amp;"["&amp;K$3&amp; "]"),'Country performance'!$A50)</f>
        <v>#REF!</v>
      </c>
      <c r="L12" s="41" t="e" cm="1">
        <f t="array" aca="1" ref="L12" ca="1">L$4*INDEX(INDIRECT("country"&amp;"["&amp;L$3&amp; "]"),'Country performance'!$A50)</f>
        <v>#REF!</v>
      </c>
      <c r="M12" s="41" t="e" cm="1">
        <f t="array" aca="1" ref="M12" ca="1">M$4*INDEX(INDIRECT("country"&amp;"["&amp;M$3&amp; "]"),'Country performance'!$A50)</f>
        <v>#REF!</v>
      </c>
      <c r="N12" s="41" t="e" cm="1">
        <f t="array" aca="1" ref="N12" ca="1">N$4*INDEX(INDIRECT("country"&amp;"["&amp;N$3&amp; "]"),'Country performance'!$A50)</f>
        <v>#REF!</v>
      </c>
      <c r="O12" s="41" t="e" cm="1">
        <f t="array" aca="1" ref="O12" ca="1">O$4*INDEX(INDIRECT("country"&amp;"["&amp;O$3&amp; "]"),'Country performance'!$A50)</f>
        <v>#REF!</v>
      </c>
      <c r="P12" s="41" t="e" cm="1">
        <f t="array" aca="1" ref="P12" ca="1">P$4*INDEX(INDIRECT("country"&amp;"["&amp;P$3&amp; "]"),'Country performance'!$A50)</f>
        <v>#REF!</v>
      </c>
      <c r="Q12" s="41" t="e" cm="1">
        <f t="array" aca="1" ref="Q12" ca="1">Q$4*INDEX(INDIRECT("country"&amp;"["&amp;Q$3&amp; "]"),'Country performance'!$A50)</f>
        <v>#REF!</v>
      </c>
      <c r="R12" t="s">
        <v>662</v>
      </c>
      <c r="S12" s="36">
        <f t="shared" ca="1" si="3"/>
        <v>0</v>
      </c>
      <c r="T12" s="43">
        <f t="shared" ca="1" si="7"/>
        <v>0</v>
      </c>
      <c r="U12">
        <f t="shared" ca="1" si="8"/>
        <v>0</v>
      </c>
      <c r="V12">
        <f t="shared" ca="1" si="6"/>
        <v>0</v>
      </c>
      <c r="W12">
        <f t="shared" ca="1" si="6"/>
        <v>0</v>
      </c>
      <c r="X12">
        <f t="shared" ca="1" si="6"/>
        <v>0</v>
      </c>
      <c r="Y12">
        <f t="shared" ca="1" si="6"/>
        <v>0</v>
      </c>
      <c r="Z12">
        <f t="shared" ca="1" si="6"/>
        <v>0</v>
      </c>
      <c r="AA12">
        <f t="shared" ca="1" si="6"/>
        <v>0</v>
      </c>
      <c r="AB12">
        <f t="shared" ca="1" si="6"/>
        <v>0</v>
      </c>
      <c r="AC12">
        <f t="shared" ca="1" si="6"/>
        <v>0</v>
      </c>
      <c r="AD12">
        <f t="shared" ca="1" si="6"/>
        <v>0</v>
      </c>
      <c r="AE12">
        <f t="shared" ca="1" si="6"/>
        <v>0</v>
      </c>
      <c r="AF12">
        <f t="shared" ca="1" si="6"/>
        <v>0</v>
      </c>
      <c r="AG12">
        <f t="shared" ca="1" si="6"/>
        <v>0</v>
      </c>
      <c r="AI12" s="40"/>
    </row>
    <row r="13" spans="1:35">
      <c r="A13" s="41">
        <f t="shared" ca="1" si="5"/>
        <v>0</v>
      </c>
      <c r="B13" s="42"/>
      <c r="C13" s="30">
        <f t="shared" ca="1" si="1"/>
        <v>0</v>
      </c>
      <c r="D13" s="30" t="str">
        <f>'Country performance'!B9</f>
        <v>Policy Perception Index (2021)</v>
      </c>
      <c r="E13" s="41" t="e" cm="1">
        <f t="array" aca="1" ref="E13" ca="1">E$4*INDEX(INDIRECT("country"&amp;"["&amp;E$3&amp; "]"),'Country performance'!$A51)</f>
        <v>#REF!</v>
      </c>
      <c r="F13" s="41" t="e" cm="1">
        <f t="array" aca="1" ref="F13" ca="1">F$4*INDEX(INDIRECT("country"&amp;"["&amp;F$3&amp; "]"),'Country performance'!$A51)</f>
        <v>#REF!</v>
      </c>
      <c r="G13" s="41" t="e" cm="1">
        <f t="array" aca="1" ref="G13" ca="1">G$4*INDEX(INDIRECT("country"&amp;"["&amp;G$3&amp; "]"),'Country performance'!$A51)</f>
        <v>#REF!</v>
      </c>
      <c r="H13" s="41" t="e" cm="1">
        <f t="array" aca="1" ref="H13" ca="1">H$4*INDEX(INDIRECT("country"&amp;"["&amp;H$3&amp; "]"),'Country performance'!$A51)</f>
        <v>#REF!</v>
      </c>
      <c r="I13" s="41" t="e" cm="1">
        <f t="array" aca="1" ref="I13" ca="1">I$4*INDEX(INDIRECT("country"&amp;"["&amp;I$3&amp; "]"),'Country performance'!$A51)</f>
        <v>#REF!</v>
      </c>
      <c r="J13" s="41" t="e" cm="1">
        <f t="array" aca="1" ref="J13" ca="1">J$4*INDEX(INDIRECT("country"&amp;"["&amp;J$3&amp; "]"),'Country performance'!$A51)</f>
        <v>#REF!</v>
      </c>
      <c r="K13" s="41" t="e" cm="1">
        <f t="array" aca="1" ref="K13" ca="1">K$4*INDEX(INDIRECT("country"&amp;"["&amp;K$3&amp; "]"),'Country performance'!$A51)</f>
        <v>#REF!</v>
      </c>
      <c r="L13" s="41" t="e" cm="1">
        <f t="array" aca="1" ref="L13" ca="1">L$4*INDEX(INDIRECT("country"&amp;"["&amp;L$3&amp; "]"),'Country performance'!$A51)</f>
        <v>#REF!</v>
      </c>
      <c r="M13" s="41" t="e" cm="1">
        <f t="array" aca="1" ref="M13" ca="1">M$4*INDEX(INDIRECT("country"&amp;"["&amp;M$3&amp; "]"),'Country performance'!$A51)</f>
        <v>#REF!</v>
      </c>
      <c r="N13" s="41" t="e" cm="1">
        <f t="array" aca="1" ref="N13" ca="1">N$4*INDEX(INDIRECT("country"&amp;"["&amp;N$3&amp; "]"),'Country performance'!$A51)</f>
        <v>#REF!</v>
      </c>
      <c r="O13" s="41" t="e" cm="1">
        <f t="array" aca="1" ref="O13" ca="1">O$4*INDEX(INDIRECT("country"&amp;"["&amp;O$3&amp; "]"),'Country performance'!$A51)</f>
        <v>#REF!</v>
      </c>
      <c r="P13" s="41" t="e" cm="1">
        <f t="array" aca="1" ref="P13" ca="1">P$4*INDEX(INDIRECT("country"&amp;"["&amp;P$3&amp; "]"),'Country performance'!$A51)</f>
        <v>#REF!</v>
      </c>
      <c r="Q13" s="41" t="e" cm="1">
        <f t="array" aca="1" ref="Q13" ca="1">Q$4*INDEX(INDIRECT("country"&amp;"["&amp;Q$3&amp; "]"),'Country performance'!$A51)</f>
        <v>#REF!</v>
      </c>
      <c r="R13" t="s">
        <v>662</v>
      </c>
      <c r="S13" s="36">
        <f t="shared" ca="1" si="3"/>
        <v>0</v>
      </c>
      <c r="T13" s="43">
        <f t="shared" ca="1" si="7"/>
        <v>0</v>
      </c>
      <c r="U13">
        <f t="shared" ca="1" si="8"/>
        <v>0</v>
      </c>
      <c r="V13">
        <f t="shared" ca="1" si="6"/>
        <v>0</v>
      </c>
      <c r="W13">
        <f t="shared" ca="1" si="6"/>
        <v>0</v>
      </c>
      <c r="X13">
        <f t="shared" ca="1" si="6"/>
        <v>0</v>
      </c>
      <c r="Y13">
        <f t="shared" ca="1" si="6"/>
        <v>0</v>
      </c>
      <c r="Z13">
        <f t="shared" ca="1" si="6"/>
        <v>0</v>
      </c>
      <c r="AA13">
        <f t="shared" ca="1" si="6"/>
        <v>0</v>
      </c>
      <c r="AB13">
        <f t="shared" ca="1" si="6"/>
        <v>0</v>
      </c>
      <c r="AC13">
        <f t="shared" ca="1" si="6"/>
        <v>0</v>
      </c>
      <c r="AD13">
        <f t="shared" ca="1" si="6"/>
        <v>0</v>
      </c>
      <c r="AE13">
        <f t="shared" ca="1" si="6"/>
        <v>0</v>
      </c>
      <c r="AF13">
        <f t="shared" ca="1" si="6"/>
        <v>0</v>
      </c>
      <c r="AG13">
        <f t="shared" ca="1" si="6"/>
        <v>0</v>
      </c>
      <c r="AI13" s="40"/>
    </row>
    <row r="14" spans="1:35">
      <c r="A14" s="41">
        <f t="shared" ca="1" si="5"/>
        <v>0</v>
      </c>
      <c r="B14" s="42"/>
      <c r="C14" s="30">
        <f t="shared" ca="1" si="1"/>
        <v>0</v>
      </c>
      <c r="D14" s="30" t="str">
        <f>'Country performance'!B10</f>
        <v>Enabling trade index (2016)</v>
      </c>
      <c r="E14" s="41" t="e" cm="1">
        <f t="array" aca="1" ref="E14" ca="1">E$4*INDEX(INDIRECT("country"&amp;"["&amp;E$3&amp; "]"),'Country performance'!$A52)</f>
        <v>#REF!</v>
      </c>
      <c r="F14" s="41" t="e" cm="1">
        <f t="array" aca="1" ref="F14" ca="1">F$4*INDEX(INDIRECT("country"&amp;"["&amp;F$3&amp; "]"),'Country performance'!$A52)</f>
        <v>#REF!</v>
      </c>
      <c r="G14" s="41" t="e" cm="1">
        <f t="array" aca="1" ref="G14" ca="1">G$4*INDEX(INDIRECT("country"&amp;"["&amp;G$3&amp; "]"),'Country performance'!$A52)</f>
        <v>#REF!</v>
      </c>
      <c r="H14" s="41" t="e" cm="1">
        <f t="array" aca="1" ref="H14" ca="1">H$4*INDEX(INDIRECT("country"&amp;"["&amp;H$3&amp; "]"),'Country performance'!$A52)</f>
        <v>#REF!</v>
      </c>
      <c r="I14" s="41" t="e" cm="1">
        <f t="array" aca="1" ref="I14" ca="1">I$4*INDEX(INDIRECT("country"&amp;"["&amp;I$3&amp; "]"),'Country performance'!$A52)</f>
        <v>#REF!</v>
      </c>
      <c r="J14" s="41" t="e" cm="1">
        <f t="array" aca="1" ref="J14" ca="1">J$4*INDEX(INDIRECT("country"&amp;"["&amp;J$3&amp; "]"),'Country performance'!$A52)</f>
        <v>#REF!</v>
      </c>
      <c r="K14" s="41" t="e" cm="1">
        <f t="array" aca="1" ref="K14" ca="1">K$4*INDEX(INDIRECT("country"&amp;"["&amp;K$3&amp; "]"),'Country performance'!$A52)</f>
        <v>#REF!</v>
      </c>
      <c r="L14" s="41" t="e" cm="1">
        <f t="array" aca="1" ref="L14" ca="1">L$4*INDEX(INDIRECT("country"&amp;"["&amp;L$3&amp; "]"),'Country performance'!$A52)</f>
        <v>#REF!</v>
      </c>
      <c r="M14" s="41" t="e" cm="1">
        <f t="array" aca="1" ref="M14" ca="1">M$4*INDEX(INDIRECT("country"&amp;"["&amp;M$3&amp; "]"),'Country performance'!$A52)</f>
        <v>#REF!</v>
      </c>
      <c r="N14" s="41" t="e" cm="1">
        <f t="array" aca="1" ref="N14" ca="1">N$4*INDEX(INDIRECT("country"&amp;"["&amp;N$3&amp; "]"),'Country performance'!$A52)</f>
        <v>#REF!</v>
      </c>
      <c r="O14" s="41" t="e" cm="1">
        <f t="array" aca="1" ref="O14" ca="1">O$4*INDEX(INDIRECT("country"&amp;"["&amp;O$3&amp; "]"),'Country performance'!$A52)</f>
        <v>#REF!</v>
      </c>
      <c r="P14" s="41" t="e" cm="1">
        <f t="array" aca="1" ref="P14" ca="1">P$4*INDEX(INDIRECT("country"&amp;"["&amp;P$3&amp; "]"),'Country performance'!$A52)</f>
        <v>#REF!</v>
      </c>
      <c r="Q14" s="41" t="e" cm="1">
        <f t="array" aca="1" ref="Q14" ca="1">Q$4*INDEX(INDIRECT("country"&amp;"["&amp;Q$3&amp; "]"),'Country performance'!$A52)</f>
        <v>#REF!</v>
      </c>
      <c r="R14" t="s">
        <v>662</v>
      </c>
      <c r="S14" s="36">
        <f t="shared" ca="1" si="3"/>
        <v>0</v>
      </c>
      <c r="T14" s="43">
        <f t="shared" ca="1" si="7"/>
        <v>0</v>
      </c>
      <c r="U14">
        <f t="shared" ca="1" si="8"/>
        <v>0</v>
      </c>
      <c r="V14">
        <f t="shared" ca="1" si="6"/>
        <v>0</v>
      </c>
      <c r="W14">
        <f t="shared" ca="1" si="6"/>
        <v>0</v>
      </c>
      <c r="X14">
        <f t="shared" ca="1" si="6"/>
        <v>0</v>
      </c>
      <c r="Y14">
        <f t="shared" ca="1" si="6"/>
        <v>0</v>
      </c>
      <c r="Z14">
        <f t="shared" ca="1" si="6"/>
        <v>0</v>
      </c>
      <c r="AA14">
        <f t="shared" ca="1" si="6"/>
        <v>0</v>
      </c>
      <c r="AB14">
        <f t="shared" ca="1" si="6"/>
        <v>0</v>
      </c>
      <c r="AC14">
        <f t="shared" ca="1" si="6"/>
        <v>0</v>
      </c>
      <c r="AD14">
        <f t="shared" ca="1" si="6"/>
        <v>0</v>
      </c>
      <c r="AE14">
        <f t="shared" ca="1" si="6"/>
        <v>0</v>
      </c>
      <c r="AF14">
        <f t="shared" ca="1" si="6"/>
        <v>0</v>
      </c>
      <c r="AG14">
        <f t="shared" ca="1" si="6"/>
        <v>0</v>
      </c>
      <c r="AI14" s="40"/>
    </row>
    <row r="15" spans="1:35">
      <c r="A15" s="41">
        <f t="shared" ca="1" si="5"/>
        <v>0</v>
      </c>
      <c r="B15" s="42"/>
      <c r="C15" s="30">
        <f t="shared" ca="1" si="1"/>
        <v>0</v>
      </c>
      <c r="D15" s="30" t="str">
        <f>'Country performance'!B11</f>
        <v>Environmental Performance Index (2024)</v>
      </c>
      <c r="E15" s="41" t="e" cm="1">
        <f t="array" aca="1" ref="E15" ca="1">E$4*INDEX(INDIRECT("country"&amp;"["&amp;E$3&amp; "]"),'Country performance'!$A53)</f>
        <v>#REF!</v>
      </c>
      <c r="F15" s="41" t="e" cm="1">
        <f t="array" aca="1" ref="F15" ca="1">F$4*INDEX(INDIRECT("country"&amp;"["&amp;F$3&amp; "]"),'Country performance'!$A53)</f>
        <v>#REF!</v>
      </c>
      <c r="G15" s="41" t="e" cm="1">
        <f t="array" aca="1" ref="G15" ca="1">G$4*INDEX(INDIRECT("country"&amp;"["&amp;G$3&amp; "]"),'Country performance'!$A53)</f>
        <v>#REF!</v>
      </c>
      <c r="H15" s="41" t="e" cm="1">
        <f t="array" aca="1" ref="H15" ca="1">H$4*INDEX(INDIRECT("country"&amp;"["&amp;H$3&amp; "]"),'Country performance'!$A53)</f>
        <v>#REF!</v>
      </c>
      <c r="I15" s="41" t="e" cm="1">
        <f t="array" aca="1" ref="I15" ca="1">I$4*INDEX(INDIRECT("country"&amp;"["&amp;I$3&amp; "]"),'Country performance'!$A53)</f>
        <v>#REF!</v>
      </c>
      <c r="J15" s="41" t="e" cm="1">
        <f t="array" aca="1" ref="J15" ca="1">J$4*INDEX(INDIRECT("country"&amp;"["&amp;J$3&amp; "]"),'Country performance'!$A53)</f>
        <v>#REF!</v>
      </c>
      <c r="K15" s="41" t="e" cm="1">
        <f t="array" aca="1" ref="K15" ca="1">K$4*INDEX(INDIRECT("country"&amp;"["&amp;K$3&amp; "]"),'Country performance'!$A53)</f>
        <v>#REF!</v>
      </c>
      <c r="L15" s="41" t="e" cm="1">
        <f t="array" aca="1" ref="L15" ca="1">L$4*INDEX(INDIRECT("country"&amp;"["&amp;L$3&amp; "]"),'Country performance'!$A53)</f>
        <v>#REF!</v>
      </c>
      <c r="M15" s="41" t="e" cm="1">
        <f t="array" aca="1" ref="M15" ca="1">M$4*INDEX(INDIRECT("country"&amp;"["&amp;M$3&amp; "]"),'Country performance'!$A53)</f>
        <v>#REF!</v>
      </c>
      <c r="N15" s="41" t="e" cm="1">
        <f t="array" aca="1" ref="N15" ca="1">N$4*INDEX(INDIRECT("country"&amp;"["&amp;N$3&amp; "]"),'Country performance'!$A53)</f>
        <v>#REF!</v>
      </c>
      <c r="O15" s="41" t="e" cm="1">
        <f t="array" aca="1" ref="O15" ca="1">O$4*INDEX(INDIRECT("country"&amp;"["&amp;O$3&amp; "]"),'Country performance'!$A53)</f>
        <v>#REF!</v>
      </c>
      <c r="P15" s="41" t="e" cm="1">
        <f t="array" aca="1" ref="P15" ca="1">P$4*INDEX(INDIRECT("country"&amp;"["&amp;P$3&amp; "]"),'Country performance'!$A53)</f>
        <v>#REF!</v>
      </c>
      <c r="Q15" s="41" t="e" cm="1">
        <f t="array" aca="1" ref="Q15" ca="1">Q$4*INDEX(INDIRECT("country"&amp;"["&amp;Q$3&amp; "]"),'Country performance'!$A53)</f>
        <v>#REF!</v>
      </c>
      <c r="R15" t="s">
        <v>662</v>
      </c>
      <c r="S15" s="36">
        <f t="shared" ca="1" si="3"/>
        <v>0</v>
      </c>
      <c r="T15" s="43">
        <f t="shared" ca="1" si="7"/>
        <v>0</v>
      </c>
      <c r="U15">
        <f t="shared" ca="1" si="8"/>
        <v>0</v>
      </c>
      <c r="V15">
        <f t="shared" ca="1" si="6"/>
        <v>0</v>
      </c>
      <c r="W15">
        <f t="shared" ca="1" si="6"/>
        <v>0</v>
      </c>
      <c r="X15">
        <f t="shared" ca="1" si="6"/>
        <v>0</v>
      </c>
      <c r="Y15">
        <f t="shared" ca="1" si="6"/>
        <v>0</v>
      </c>
      <c r="Z15">
        <f t="shared" ca="1" si="6"/>
        <v>0</v>
      </c>
      <c r="AA15">
        <f t="shared" ca="1" si="6"/>
        <v>0</v>
      </c>
      <c r="AB15">
        <f t="shared" ca="1" si="6"/>
        <v>0</v>
      </c>
      <c r="AC15">
        <f t="shared" ca="1" si="6"/>
        <v>0</v>
      </c>
      <c r="AD15">
        <f t="shared" ca="1" si="6"/>
        <v>0</v>
      </c>
      <c r="AE15">
        <f t="shared" ca="1" si="6"/>
        <v>0</v>
      </c>
      <c r="AF15">
        <f t="shared" ca="1" si="6"/>
        <v>0</v>
      </c>
      <c r="AG15">
        <f t="shared" ca="1" si="6"/>
        <v>0</v>
      </c>
      <c r="AI15" s="40"/>
    </row>
    <row r="16" spans="1:35">
      <c r="A16" s="41">
        <f t="shared" ca="1" si="5"/>
        <v>0</v>
      </c>
      <c r="B16" s="42"/>
      <c r="C16" s="30">
        <f t="shared" ca="1" si="1"/>
        <v>0</v>
      </c>
      <c r="D16" s="30" t="str">
        <f>'Country performance'!B12</f>
        <v>Child labour (% ages 5-17) (2010-2019)</v>
      </c>
      <c r="E16" s="41" t="e" cm="1">
        <f t="array" aca="1" ref="E16" ca="1">E$4*INDEX(INDIRECT("country"&amp;"["&amp;E$3&amp; "]"),'Country performance'!$A54)</f>
        <v>#REF!</v>
      </c>
      <c r="F16" s="41" t="e" cm="1">
        <f t="array" aca="1" ref="F16" ca="1">F$4*INDEX(INDIRECT("country"&amp;"["&amp;F$3&amp; "]"),'Country performance'!$A54)</f>
        <v>#REF!</v>
      </c>
      <c r="G16" s="41" t="e" cm="1">
        <f t="array" aca="1" ref="G16" ca="1">G$4*INDEX(INDIRECT("country"&amp;"["&amp;G$3&amp; "]"),'Country performance'!$A54)</f>
        <v>#REF!</v>
      </c>
      <c r="H16" s="41" t="e" cm="1">
        <f t="array" aca="1" ref="H16" ca="1">H$4*INDEX(INDIRECT("country"&amp;"["&amp;H$3&amp; "]"),'Country performance'!$A54)</f>
        <v>#REF!</v>
      </c>
      <c r="I16" s="41" t="e" cm="1">
        <f t="array" aca="1" ref="I16" ca="1">I$4*INDEX(INDIRECT("country"&amp;"["&amp;I$3&amp; "]"),'Country performance'!$A54)</f>
        <v>#REF!</v>
      </c>
      <c r="J16" s="41" t="e" cm="1">
        <f t="array" aca="1" ref="J16" ca="1">J$4*INDEX(INDIRECT("country"&amp;"["&amp;J$3&amp; "]"),'Country performance'!$A54)</f>
        <v>#REF!</v>
      </c>
      <c r="K16" s="41" t="e" cm="1">
        <f t="array" aca="1" ref="K16" ca="1">K$4*INDEX(INDIRECT("country"&amp;"["&amp;K$3&amp; "]"),'Country performance'!$A54)</f>
        <v>#REF!</v>
      </c>
      <c r="L16" s="41" t="e" cm="1">
        <f t="array" aca="1" ref="L16" ca="1">L$4*INDEX(INDIRECT("country"&amp;"["&amp;L$3&amp; "]"),'Country performance'!$A54)</f>
        <v>#REF!</v>
      </c>
      <c r="M16" s="41" t="e" cm="1">
        <f t="array" aca="1" ref="M16" ca="1">M$4*INDEX(INDIRECT("country"&amp;"["&amp;M$3&amp; "]"),'Country performance'!$A54)</f>
        <v>#REF!</v>
      </c>
      <c r="N16" s="41" t="e" cm="1">
        <f t="array" aca="1" ref="N16" ca="1">N$4*INDEX(INDIRECT("country"&amp;"["&amp;N$3&amp; "]"),'Country performance'!$A54)</f>
        <v>#REF!</v>
      </c>
      <c r="O16" s="41" t="e" cm="1">
        <f t="array" aca="1" ref="O16" ca="1">O$4*INDEX(INDIRECT("country"&amp;"["&amp;O$3&amp; "]"),'Country performance'!$A54)</f>
        <v>#REF!</v>
      </c>
      <c r="P16" s="41" t="e" cm="1">
        <f t="array" aca="1" ref="P16" ca="1">P$4*INDEX(INDIRECT("country"&amp;"["&amp;P$3&amp; "]"),'Country performance'!$A54)</f>
        <v>#REF!</v>
      </c>
      <c r="Q16" s="41" t="e" cm="1">
        <f t="array" aca="1" ref="Q16" ca="1">Q$4*INDEX(INDIRECT("country"&amp;"["&amp;Q$3&amp; "]"),'Country performance'!$A54)</f>
        <v>#REF!</v>
      </c>
      <c r="R16" t="s">
        <v>662</v>
      </c>
      <c r="S16" s="36">
        <f ca="1">SUM(U16:AG16)</f>
        <v>0</v>
      </c>
      <c r="T16" s="43">
        <f t="shared" ca="1" si="7"/>
        <v>0</v>
      </c>
      <c r="U16">
        <f t="shared" ca="1" si="8"/>
        <v>0</v>
      </c>
      <c r="V16">
        <f t="shared" ca="1" si="6"/>
        <v>0</v>
      </c>
      <c r="W16">
        <f t="shared" ca="1" si="6"/>
        <v>0</v>
      </c>
      <c r="X16">
        <f t="shared" ca="1" si="6"/>
        <v>0</v>
      </c>
      <c r="Y16">
        <f t="shared" ca="1" si="6"/>
        <v>0</v>
      </c>
      <c r="Z16">
        <f t="shared" ca="1" si="6"/>
        <v>0</v>
      </c>
      <c r="AA16">
        <f t="shared" ca="1" si="6"/>
        <v>0</v>
      </c>
      <c r="AB16">
        <f t="shared" ca="1" si="6"/>
        <v>0</v>
      </c>
      <c r="AC16">
        <f t="shared" ca="1" si="6"/>
        <v>0</v>
      </c>
      <c r="AD16">
        <f t="shared" ca="1" si="6"/>
        <v>0</v>
      </c>
      <c r="AE16">
        <f t="shared" ca="1" si="6"/>
        <v>0</v>
      </c>
      <c r="AF16">
        <f t="shared" ca="1" si="6"/>
        <v>0</v>
      </c>
      <c r="AG16">
        <f t="shared" ca="1" si="6"/>
        <v>0</v>
      </c>
      <c r="AI16" s="40"/>
    </row>
    <row r="17" spans="1:35">
      <c r="A17" s="41">
        <f t="shared" ca="1" si="5"/>
        <v>0</v>
      </c>
      <c r="B17" s="42"/>
      <c r="C17" s="30">
        <f t="shared" ca="1" si="1"/>
        <v>0</v>
      </c>
      <c r="D17" s="30" t="str">
        <f>'Country performance'!B13</f>
        <v>Global Peace Index (2022)</v>
      </c>
      <c r="E17" s="41" t="e" cm="1">
        <f t="array" aca="1" ref="E17" ca="1">E$4*INDEX(INDIRECT("country"&amp;"["&amp;E$3&amp; "]"),'Country performance'!$A55)</f>
        <v>#REF!</v>
      </c>
      <c r="F17" s="41" t="e" cm="1">
        <f t="array" aca="1" ref="F17" ca="1">F$4*INDEX(INDIRECT("country"&amp;"["&amp;F$3&amp; "]"),'Country performance'!$A55)</f>
        <v>#REF!</v>
      </c>
      <c r="G17" s="41" t="e" cm="1">
        <f t="array" aca="1" ref="G17" ca="1">G$4*INDEX(INDIRECT("country"&amp;"["&amp;G$3&amp; "]"),'Country performance'!$A55)</f>
        <v>#REF!</v>
      </c>
      <c r="H17" s="41" t="e" cm="1">
        <f t="array" aca="1" ref="H17" ca="1">H$4*INDEX(INDIRECT("country"&amp;"["&amp;H$3&amp; "]"),'Country performance'!$A55)</f>
        <v>#REF!</v>
      </c>
      <c r="I17" s="41" t="e" cm="1">
        <f t="array" aca="1" ref="I17" ca="1">I$4*INDEX(INDIRECT("country"&amp;"["&amp;I$3&amp; "]"),'Country performance'!$A55)</f>
        <v>#REF!</v>
      </c>
      <c r="J17" s="41" t="e" cm="1">
        <f t="array" aca="1" ref="J17" ca="1">J$4*INDEX(INDIRECT("country"&amp;"["&amp;J$3&amp; "]"),'Country performance'!$A55)</f>
        <v>#REF!</v>
      </c>
      <c r="K17" s="41" t="e" cm="1">
        <f t="array" aca="1" ref="K17" ca="1">K$4*INDEX(INDIRECT("country"&amp;"["&amp;K$3&amp; "]"),'Country performance'!$A55)</f>
        <v>#REF!</v>
      </c>
      <c r="L17" s="41" t="e" cm="1">
        <f t="array" aca="1" ref="L17" ca="1">L$4*INDEX(INDIRECT("country"&amp;"["&amp;L$3&amp; "]"),'Country performance'!$A55)</f>
        <v>#REF!</v>
      </c>
      <c r="M17" s="41" t="e" cm="1">
        <f t="array" aca="1" ref="M17" ca="1">M$4*INDEX(INDIRECT("country"&amp;"["&amp;M$3&amp; "]"),'Country performance'!$A55)</f>
        <v>#REF!</v>
      </c>
      <c r="N17" s="41" t="e" cm="1">
        <f t="array" aca="1" ref="N17" ca="1">N$4*INDEX(INDIRECT("country"&amp;"["&amp;N$3&amp; "]"),'Country performance'!$A55)</f>
        <v>#REF!</v>
      </c>
      <c r="O17" s="41" t="e" cm="1">
        <f t="array" aca="1" ref="O17" ca="1">O$4*INDEX(INDIRECT("country"&amp;"["&amp;O$3&amp; "]"),'Country performance'!$A55)</f>
        <v>#REF!</v>
      </c>
      <c r="P17" s="41" t="e" cm="1">
        <f t="array" aca="1" ref="P17" ca="1">P$4*INDEX(INDIRECT("country"&amp;"["&amp;P$3&amp; "]"),'Country performance'!$A55)</f>
        <v>#REF!</v>
      </c>
      <c r="Q17" s="41" t="e" cm="1">
        <f t="array" aca="1" ref="Q17" ca="1">Q$4*INDEX(INDIRECT("country"&amp;"["&amp;Q$3&amp; "]"),'Country performance'!$A55)</f>
        <v>#REF!</v>
      </c>
      <c r="R17" t="s">
        <v>662</v>
      </c>
      <c r="S17" s="36">
        <f t="shared" ref="S17:S45" ca="1" si="9">SUM(U17:AG17)</f>
        <v>0</v>
      </c>
      <c r="T17" s="43">
        <f t="shared" ca="1" si="7"/>
        <v>0</v>
      </c>
      <c r="U17">
        <f t="shared" ca="1" si="8"/>
        <v>0</v>
      </c>
      <c r="V17">
        <f t="shared" ca="1" si="6"/>
        <v>0</v>
      </c>
      <c r="W17">
        <f t="shared" ca="1" si="6"/>
        <v>0</v>
      </c>
      <c r="X17">
        <f t="shared" ca="1" si="6"/>
        <v>0</v>
      </c>
      <c r="Y17">
        <f t="shared" ca="1" si="6"/>
        <v>0</v>
      </c>
      <c r="Z17">
        <f t="shared" ca="1" si="6"/>
        <v>0</v>
      </c>
      <c r="AA17">
        <f t="shared" ca="1" si="6"/>
        <v>0</v>
      </c>
      <c r="AB17">
        <f t="shared" ca="1" si="6"/>
        <v>0</v>
      </c>
      <c r="AC17">
        <f t="shared" ca="1" si="6"/>
        <v>0</v>
      </c>
      <c r="AD17">
        <f t="shared" ca="1" si="6"/>
        <v>0</v>
      </c>
      <c r="AE17">
        <f t="shared" ca="1" si="6"/>
        <v>0</v>
      </c>
      <c r="AF17">
        <f t="shared" ca="1" si="6"/>
        <v>0</v>
      </c>
      <c r="AG17">
        <f t="shared" ca="1" si="6"/>
        <v>0</v>
      </c>
      <c r="AI17" s="40"/>
    </row>
    <row r="18" spans="1:35">
      <c r="A18" s="41">
        <f t="shared" ca="1" si="5"/>
        <v>0</v>
      </c>
      <c r="B18" s="42"/>
      <c r="C18" s="30">
        <f t="shared" ca="1" si="1"/>
        <v>0</v>
      </c>
      <c r="D18" s="30" t="str">
        <f>'Country performance'!B14</f>
        <v>Corruption Perceptions Index CPI (2021)</v>
      </c>
      <c r="E18" s="41" t="e" cm="1">
        <f t="array" aca="1" ref="E18" ca="1">E$4*INDEX(INDIRECT("country"&amp;"["&amp;E$3&amp; "]"),'Country performance'!$A56)</f>
        <v>#REF!</v>
      </c>
      <c r="F18" s="41" t="e" cm="1">
        <f t="array" aca="1" ref="F18" ca="1">F$4*INDEX(INDIRECT("country"&amp;"["&amp;F$3&amp; "]"),'Country performance'!$A56)</f>
        <v>#REF!</v>
      </c>
      <c r="G18" s="41" t="e" cm="1">
        <f t="array" aca="1" ref="G18" ca="1">G$4*INDEX(INDIRECT("country"&amp;"["&amp;G$3&amp; "]"),'Country performance'!$A56)</f>
        <v>#REF!</v>
      </c>
      <c r="H18" s="41" t="e" cm="1">
        <f t="array" aca="1" ref="H18" ca="1">H$4*INDEX(INDIRECT("country"&amp;"["&amp;H$3&amp; "]"),'Country performance'!$A56)</f>
        <v>#REF!</v>
      </c>
      <c r="I18" s="41" t="e" cm="1">
        <f t="array" aca="1" ref="I18" ca="1">I$4*INDEX(INDIRECT("country"&amp;"["&amp;I$3&amp; "]"),'Country performance'!$A56)</f>
        <v>#REF!</v>
      </c>
      <c r="J18" s="41" t="e" cm="1">
        <f t="array" aca="1" ref="J18" ca="1">J$4*INDEX(INDIRECT("country"&amp;"["&amp;J$3&amp; "]"),'Country performance'!$A56)</f>
        <v>#REF!</v>
      </c>
      <c r="K18" s="41" t="e" cm="1">
        <f t="array" aca="1" ref="K18" ca="1">K$4*INDEX(INDIRECT("country"&amp;"["&amp;K$3&amp; "]"),'Country performance'!$A56)</f>
        <v>#REF!</v>
      </c>
      <c r="L18" s="41" t="e" cm="1">
        <f t="array" aca="1" ref="L18" ca="1">L$4*INDEX(INDIRECT("country"&amp;"["&amp;L$3&amp; "]"),'Country performance'!$A56)</f>
        <v>#REF!</v>
      </c>
      <c r="M18" s="41" t="e" cm="1">
        <f t="array" aca="1" ref="M18" ca="1">M$4*INDEX(INDIRECT("country"&amp;"["&amp;M$3&amp; "]"),'Country performance'!$A56)</f>
        <v>#REF!</v>
      </c>
      <c r="N18" s="41" t="e" cm="1">
        <f t="array" aca="1" ref="N18" ca="1">N$4*INDEX(INDIRECT("country"&amp;"["&amp;N$3&amp; "]"),'Country performance'!$A56)</f>
        <v>#REF!</v>
      </c>
      <c r="O18" s="41" t="e" cm="1">
        <f t="array" aca="1" ref="O18" ca="1">O$4*INDEX(INDIRECT("country"&amp;"["&amp;O$3&amp; "]"),'Country performance'!$A56)</f>
        <v>#REF!</v>
      </c>
      <c r="P18" s="41" t="e" cm="1">
        <f t="array" aca="1" ref="P18" ca="1">P$4*INDEX(INDIRECT("country"&amp;"["&amp;P$3&amp; "]"),'Country performance'!$A56)</f>
        <v>#REF!</v>
      </c>
      <c r="Q18" s="41" t="e" cm="1">
        <f t="array" aca="1" ref="Q18" ca="1">Q$4*INDEX(INDIRECT("country"&amp;"["&amp;Q$3&amp; "]"),'Country performance'!$A56)</f>
        <v>#REF!</v>
      </c>
      <c r="R18" t="s">
        <v>662</v>
      </c>
      <c r="S18" s="36">
        <f t="shared" ca="1" si="9"/>
        <v>0</v>
      </c>
      <c r="T18" s="43">
        <f t="shared" ca="1" si="7"/>
        <v>0</v>
      </c>
      <c r="U18">
        <f t="shared" ca="1" si="8"/>
        <v>0</v>
      </c>
      <c r="V18">
        <f t="shared" ca="1" si="6"/>
        <v>0</v>
      </c>
      <c r="W18">
        <f t="shared" ca="1" si="6"/>
        <v>0</v>
      </c>
      <c r="X18">
        <f t="shared" ca="1" si="6"/>
        <v>0</v>
      </c>
      <c r="Y18">
        <f t="shared" ca="1" si="6"/>
        <v>0</v>
      </c>
      <c r="Z18">
        <f t="shared" ca="1" si="6"/>
        <v>0</v>
      </c>
      <c r="AA18">
        <f t="shared" ca="1" si="6"/>
        <v>0</v>
      </c>
      <c r="AB18">
        <f t="shared" ca="1" si="6"/>
        <v>0</v>
      </c>
      <c r="AC18">
        <f t="shared" ca="1" si="6"/>
        <v>0</v>
      </c>
      <c r="AD18">
        <f t="shared" ca="1" si="6"/>
        <v>0</v>
      </c>
      <c r="AE18">
        <f t="shared" ca="1" si="6"/>
        <v>0</v>
      </c>
      <c r="AF18">
        <f t="shared" ca="1" si="6"/>
        <v>0</v>
      </c>
      <c r="AG18">
        <f t="shared" ca="1" si="6"/>
        <v>0</v>
      </c>
      <c r="AI18" s="40"/>
    </row>
    <row r="19" spans="1:35">
      <c r="A19" s="41">
        <f t="shared" ca="1" si="5"/>
        <v>0</v>
      </c>
      <c r="B19" s="42"/>
      <c r="C19" s="30">
        <f t="shared" ca="1" si="1"/>
        <v>0</v>
      </c>
      <c r="D19" s="30" t="str">
        <f>'Country performance'!B15</f>
        <v>Human Development Index HDI (2019)</v>
      </c>
      <c r="E19" s="41" t="e" cm="1">
        <f t="array" aca="1" ref="E19" ca="1">E$4*INDEX(INDIRECT("country"&amp;"["&amp;E$3&amp; "]"),'Country performance'!$A57)</f>
        <v>#REF!</v>
      </c>
      <c r="F19" s="41" t="e" cm="1">
        <f t="array" aca="1" ref="F19" ca="1">F$4*INDEX(INDIRECT("country"&amp;"["&amp;F$3&amp; "]"),'Country performance'!$A57)</f>
        <v>#REF!</v>
      </c>
      <c r="G19" s="41" t="e" cm="1">
        <f t="array" aca="1" ref="G19" ca="1">G$4*INDEX(INDIRECT("country"&amp;"["&amp;G$3&amp; "]"),'Country performance'!$A57)</f>
        <v>#REF!</v>
      </c>
      <c r="H19" s="41" t="e" cm="1">
        <f t="array" aca="1" ref="H19" ca="1">H$4*INDEX(INDIRECT("country"&amp;"["&amp;H$3&amp; "]"),'Country performance'!$A57)</f>
        <v>#REF!</v>
      </c>
      <c r="I19" s="41" t="e" cm="1">
        <f t="array" aca="1" ref="I19" ca="1">I$4*INDEX(INDIRECT("country"&amp;"["&amp;I$3&amp; "]"),'Country performance'!$A57)</f>
        <v>#REF!</v>
      </c>
      <c r="J19" s="41" t="e" cm="1">
        <f t="array" aca="1" ref="J19" ca="1">J$4*INDEX(INDIRECT("country"&amp;"["&amp;J$3&amp; "]"),'Country performance'!$A57)</f>
        <v>#REF!</v>
      </c>
      <c r="K19" s="41" t="e" cm="1">
        <f t="array" aca="1" ref="K19" ca="1">K$4*INDEX(INDIRECT("country"&amp;"["&amp;K$3&amp; "]"),'Country performance'!$A57)</f>
        <v>#REF!</v>
      </c>
      <c r="L19" s="41" t="e" cm="1">
        <f t="array" aca="1" ref="L19" ca="1">L$4*INDEX(INDIRECT("country"&amp;"["&amp;L$3&amp; "]"),'Country performance'!$A57)</f>
        <v>#REF!</v>
      </c>
      <c r="M19" s="41" t="e" cm="1">
        <f t="array" aca="1" ref="M19" ca="1">M$4*INDEX(INDIRECT("country"&amp;"["&amp;M$3&amp; "]"),'Country performance'!$A57)</f>
        <v>#REF!</v>
      </c>
      <c r="N19" s="41" t="e" cm="1">
        <f t="array" aca="1" ref="N19" ca="1">N$4*INDEX(INDIRECT("country"&amp;"["&amp;N$3&amp; "]"),'Country performance'!$A57)</f>
        <v>#REF!</v>
      </c>
      <c r="O19" s="41" t="e" cm="1">
        <f t="array" aca="1" ref="O19" ca="1">O$4*INDEX(INDIRECT("country"&amp;"["&amp;O$3&amp; "]"),'Country performance'!$A57)</f>
        <v>#REF!</v>
      </c>
      <c r="P19" s="41" t="e" cm="1">
        <f t="array" aca="1" ref="P19" ca="1">P$4*INDEX(INDIRECT("country"&amp;"["&amp;P$3&amp; "]"),'Country performance'!$A57)</f>
        <v>#REF!</v>
      </c>
      <c r="Q19" s="41" t="e" cm="1">
        <f t="array" aca="1" ref="Q19" ca="1">Q$4*INDEX(INDIRECT("country"&amp;"["&amp;Q$3&amp; "]"),'Country performance'!$A57)</f>
        <v>#REF!</v>
      </c>
      <c r="R19" t="s">
        <v>662</v>
      </c>
      <c r="S19" s="36">
        <f t="shared" ca="1" si="9"/>
        <v>0</v>
      </c>
      <c r="T19" s="43">
        <f t="shared" ca="1" si="7"/>
        <v>0</v>
      </c>
      <c r="U19">
        <f t="shared" ca="1" si="8"/>
        <v>0</v>
      </c>
      <c r="V19">
        <f t="shared" ca="1" si="6"/>
        <v>0</v>
      </c>
      <c r="W19">
        <f t="shared" ca="1" si="6"/>
        <v>0</v>
      </c>
      <c r="X19">
        <f t="shared" ca="1" si="6"/>
        <v>0</v>
      </c>
      <c r="Y19">
        <f t="shared" ca="1" si="6"/>
        <v>0</v>
      </c>
      <c r="Z19">
        <f t="shared" ca="1" si="6"/>
        <v>0</v>
      </c>
      <c r="AA19">
        <f t="shared" ca="1" si="6"/>
        <v>0</v>
      </c>
      <c r="AB19">
        <f t="shared" ca="1" si="6"/>
        <v>0</v>
      </c>
      <c r="AC19">
        <f t="shared" ca="1" si="6"/>
        <v>0</v>
      </c>
      <c r="AD19">
        <f t="shared" ca="1" si="6"/>
        <v>0</v>
      </c>
      <c r="AE19">
        <f t="shared" ca="1" si="6"/>
        <v>0</v>
      </c>
      <c r="AF19">
        <f t="shared" ca="1" si="6"/>
        <v>0</v>
      </c>
      <c r="AG19">
        <f t="shared" ca="1" si="6"/>
        <v>0</v>
      </c>
      <c r="AI19" s="40"/>
    </row>
    <row r="20" spans="1:35">
      <c r="A20" s="41">
        <f ca="1">_xlfn.AGGREGATE(9,6,E20:Q20)</f>
        <v>0</v>
      </c>
      <c r="B20" s="42"/>
      <c r="C20" s="30">
        <f t="shared" ca="1" si="1"/>
        <v>0</v>
      </c>
      <c r="D20" s="30" t="str">
        <f>'Country performance'!B16</f>
        <v>Natural disaster Index (NDI) (2013)</v>
      </c>
      <c r="E20" s="41" t="e" cm="1">
        <f t="array" aca="1" ref="E20" ca="1">E$4*INDEX(INDIRECT("country"&amp;"["&amp;E$3&amp; "]"),'Country performance'!$A58)</f>
        <v>#REF!</v>
      </c>
      <c r="F20" s="41" t="e" cm="1">
        <f t="array" aca="1" ref="F20" ca="1">F$4*INDEX(INDIRECT("country"&amp;"["&amp;F$3&amp; "]"),'Country performance'!$A58)</f>
        <v>#REF!</v>
      </c>
      <c r="G20" s="41" t="e" cm="1">
        <f t="array" aca="1" ref="G20" ca="1">G$4*INDEX(INDIRECT("country"&amp;"["&amp;G$3&amp; "]"),'Country performance'!$A58)</f>
        <v>#REF!</v>
      </c>
      <c r="H20" s="41" t="e" cm="1">
        <f t="array" aca="1" ref="H20" ca="1">H$4*INDEX(INDIRECT("country"&amp;"["&amp;H$3&amp; "]"),'Country performance'!$A58)</f>
        <v>#REF!</v>
      </c>
      <c r="I20" s="41" t="e" cm="1">
        <f t="array" aca="1" ref="I20" ca="1">I$4*INDEX(INDIRECT("country"&amp;"["&amp;I$3&amp; "]"),'Country performance'!$A58)</f>
        <v>#REF!</v>
      </c>
      <c r="J20" s="41" t="e" cm="1">
        <f t="array" aca="1" ref="J20" ca="1">J$4*INDEX(INDIRECT("country"&amp;"["&amp;J$3&amp; "]"),'Country performance'!$A58)</f>
        <v>#REF!</v>
      </c>
      <c r="K20" s="41" t="e" cm="1">
        <f t="array" aca="1" ref="K20" ca="1">K$4*INDEX(INDIRECT("country"&amp;"["&amp;K$3&amp; "]"),'Country performance'!$A58)</f>
        <v>#REF!</v>
      </c>
      <c r="L20" s="41" t="e" cm="1">
        <f t="array" aca="1" ref="L20" ca="1">L$4*INDEX(INDIRECT("country"&amp;"["&amp;L$3&amp; "]"),'Country performance'!$A58)</f>
        <v>#REF!</v>
      </c>
      <c r="M20" s="41" t="e" cm="1">
        <f t="array" aca="1" ref="M20" ca="1">M$4*INDEX(INDIRECT("country"&amp;"["&amp;M$3&amp; "]"),'Country performance'!$A58)</f>
        <v>#REF!</v>
      </c>
      <c r="N20" s="41" t="e" cm="1">
        <f t="array" aca="1" ref="N20" ca="1">N$4*INDEX(INDIRECT("country"&amp;"["&amp;N$3&amp; "]"),'Country performance'!$A58)</f>
        <v>#REF!</v>
      </c>
      <c r="O20" s="41" t="e" cm="1">
        <f t="array" aca="1" ref="O20" ca="1">O$4*INDEX(INDIRECT("country"&amp;"["&amp;O$3&amp; "]"),'Country performance'!$A58)</f>
        <v>#REF!</v>
      </c>
      <c r="P20" s="41" t="e" cm="1">
        <f t="array" aca="1" ref="P20" ca="1">P$4*INDEX(INDIRECT("country"&amp;"["&amp;P$3&amp; "]"),'Country performance'!$A58)</f>
        <v>#REF!</v>
      </c>
      <c r="Q20" s="41" t="e" cm="1">
        <f t="array" aca="1" ref="Q20" ca="1">Q$4*INDEX(INDIRECT("country"&amp;"["&amp;Q$3&amp; "]"),'Country performance'!$A58)</f>
        <v>#REF!</v>
      </c>
      <c r="R20" t="s">
        <v>662</v>
      </c>
      <c r="S20" s="36">
        <f t="shared" ca="1" si="9"/>
        <v>0</v>
      </c>
      <c r="T20" s="43">
        <f t="shared" ca="1" si="7"/>
        <v>0</v>
      </c>
      <c r="U20">
        <f t="shared" ca="1" si="8"/>
        <v>0</v>
      </c>
      <c r="V20">
        <f t="shared" ca="1" si="6"/>
        <v>0</v>
      </c>
      <c r="W20">
        <f t="shared" ca="1" si="6"/>
        <v>0</v>
      </c>
      <c r="X20">
        <f t="shared" ca="1" si="6"/>
        <v>0</v>
      </c>
      <c r="Y20">
        <f t="shared" ca="1" si="6"/>
        <v>0</v>
      </c>
      <c r="Z20">
        <f t="shared" ca="1" si="6"/>
        <v>0</v>
      </c>
      <c r="AA20">
        <f t="shared" ca="1" si="6"/>
        <v>0</v>
      </c>
      <c r="AB20">
        <f t="shared" ca="1" si="6"/>
        <v>0</v>
      </c>
      <c r="AC20">
        <f t="shared" ca="1" si="6"/>
        <v>0</v>
      </c>
      <c r="AD20">
        <f t="shared" ca="1" si="6"/>
        <v>0</v>
      </c>
      <c r="AE20">
        <f t="shared" ca="1" si="6"/>
        <v>0</v>
      </c>
      <c r="AF20">
        <f t="shared" ca="1" si="6"/>
        <v>0</v>
      </c>
      <c r="AG20">
        <f t="shared" ca="1" si="6"/>
        <v>0</v>
      </c>
      <c r="AI20" s="40"/>
    </row>
    <row r="21" spans="1:35">
      <c r="A21" s="41">
        <f t="shared" ref="A21:A29" ca="1" si="10">_xlfn.AGGREGATE(9,6,E21:Q21)</f>
        <v>0</v>
      </c>
      <c r="B21" s="42"/>
      <c r="C21" s="30">
        <f t="shared" ca="1" si="1"/>
        <v>0</v>
      </c>
      <c r="D21" s="30" t="str">
        <f>'Country performance'!B17</f>
        <v>Economic Vulnerability Index (2024)</v>
      </c>
      <c r="E21" s="41" t="e" cm="1">
        <f t="array" aca="1" ref="E21" ca="1">E$4*INDEX(INDIRECT("country"&amp;"["&amp;E$3&amp; "]"),'Country performance'!$A59)</f>
        <v>#REF!</v>
      </c>
      <c r="F21" s="41" t="e" cm="1">
        <f t="array" aca="1" ref="F21" ca="1">F$4*INDEX(INDIRECT("country"&amp;"["&amp;F$3&amp; "]"),'Country performance'!$A59)</f>
        <v>#REF!</v>
      </c>
      <c r="G21" s="41" t="e" cm="1">
        <f t="array" aca="1" ref="G21" ca="1">G$4*INDEX(INDIRECT("country"&amp;"["&amp;G$3&amp; "]"),'Country performance'!$A59)</f>
        <v>#REF!</v>
      </c>
      <c r="H21" s="41" t="e" cm="1">
        <f t="array" aca="1" ref="H21" ca="1">H$4*INDEX(INDIRECT("country"&amp;"["&amp;H$3&amp; "]"),'Country performance'!$A59)</f>
        <v>#REF!</v>
      </c>
      <c r="I21" s="41" t="e" cm="1">
        <f t="array" aca="1" ref="I21" ca="1">I$4*INDEX(INDIRECT("country"&amp;"["&amp;I$3&amp; "]"),'Country performance'!$A59)</f>
        <v>#REF!</v>
      </c>
      <c r="J21" s="41" t="e" cm="1">
        <f t="array" aca="1" ref="J21" ca="1">J$4*INDEX(INDIRECT("country"&amp;"["&amp;J$3&amp; "]"),'Country performance'!$A59)</f>
        <v>#REF!</v>
      </c>
      <c r="K21" s="41" t="e" cm="1">
        <f t="array" aca="1" ref="K21" ca="1">K$4*INDEX(INDIRECT("country"&amp;"["&amp;K$3&amp; "]"),'Country performance'!$A59)</f>
        <v>#REF!</v>
      </c>
      <c r="L21" s="41" t="e" cm="1">
        <f t="array" aca="1" ref="L21" ca="1">L$4*INDEX(INDIRECT("country"&amp;"["&amp;L$3&amp; "]"),'Country performance'!$A59)</f>
        <v>#REF!</v>
      </c>
      <c r="M21" s="41" t="e" cm="1">
        <f t="array" aca="1" ref="M21" ca="1">M$4*INDEX(INDIRECT("country"&amp;"["&amp;M$3&amp; "]"),'Country performance'!$A59)</f>
        <v>#REF!</v>
      </c>
      <c r="N21" s="41" t="e" cm="1">
        <f t="array" aca="1" ref="N21" ca="1">N$4*INDEX(INDIRECT("country"&amp;"["&amp;N$3&amp; "]"),'Country performance'!$A59)</f>
        <v>#REF!</v>
      </c>
      <c r="O21" s="41" t="e" cm="1">
        <f t="array" aca="1" ref="O21" ca="1">O$4*INDEX(INDIRECT("country"&amp;"["&amp;O$3&amp; "]"),'Country performance'!$A59)</f>
        <v>#REF!</v>
      </c>
      <c r="P21" s="41" t="e" cm="1">
        <f t="array" aca="1" ref="P21" ca="1">P$4*INDEX(INDIRECT("country"&amp;"["&amp;P$3&amp; "]"),'Country performance'!$A59)</f>
        <v>#REF!</v>
      </c>
      <c r="Q21" s="41" t="e" cm="1">
        <f t="array" aca="1" ref="Q21" ca="1">Q$4*INDEX(INDIRECT("country"&amp;"["&amp;Q$3&amp; "]"),'Country performance'!$A59)</f>
        <v>#REF!</v>
      </c>
      <c r="R21" t="s">
        <v>662</v>
      </c>
      <c r="S21" s="36">
        <f t="shared" ca="1" si="9"/>
        <v>0</v>
      </c>
      <c r="T21" s="43">
        <f t="shared" ca="1" si="7"/>
        <v>0</v>
      </c>
      <c r="U21">
        <f t="shared" ca="1" si="8"/>
        <v>0</v>
      </c>
      <c r="V21">
        <f t="shared" ca="1" si="6"/>
        <v>0</v>
      </c>
      <c r="W21">
        <f t="shared" ca="1" si="6"/>
        <v>0</v>
      </c>
      <c r="X21">
        <f t="shared" ca="1" si="6"/>
        <v>0</v>
      </c>
      <c r="Y21">
        <f t="shared" ca="1" si="6"/>
        <v>0</v>
      </c>
      <c r="Z21">
        <f t="shared" ca="1" si="6"/>
        <v>0</v>
      </c>
      <c r="AA21">
        <f t="shared" ca="1" si="6"/>
        <v>0</v>
      </c>
      <c r="AB21">
        <f t="shared" ca="1" si="6"/>
        <v>0</v>
      </c>
      <c r="AC21">
        <f t="shared" ca="1" si="6"/>
        <v>0</v>
      </c>
      <c r="AD21">
        <f t="shared" ca="1" si="6"/>
        <v>0</v>
      </c>
      <c r="AE21">
        <f t="shared" ca="1" si="6"/>
        <v>0</v>
      </c>
      <c r="AF21">
        <f t="shared" ca="1" si="6"/>
        <v>0</v>
      </c>
      <c r="AG21">
        <f t="shared" ca="1" si="6"/>
        <v>0</v>
      </c>
      <c r="AI21" s="40"/>
    </row>
    <row r="22" spans="1:35">
      <c r="A22" s="41">
        <f t="shared" ca="1" si="10"/>
        <v>0</v>
      </c>
      <c r="B22" s="42"/>
      <c r="C22" s="30">
        <f t="shared" ca="1" si="1"/>
        <v>0</v>
      </c>
      <c r="D22" s="30" t="str">
        <f>'Country performance'!B18</f>
        <v>Economic Vulnerability Index - Share of agriculture, forestry and fisheries (2024)</v>
      </c>
      <c r="E22" s="41" t="e" cm="1">
        <f t="array" aca="1" ref="E22" ca="1">E$4*INDEX(INDIRECT("country"&amp;"["&amp;E$3&amp; "]"),'Country performance'!$A60)</f>
        <v>#REF!</v>
      </c>
      <c r="F22" s="41" t="e" cm="1">
        <f t="array" aca="1" ref="F22" ca="1">F$4*INDEX(INDIRECT("country"&amp;"["&amp;F$3&amp; "]"),'Country performance'!$A60)</f>
        <v>#REF!</v>
      </c>
      <c r="G22" s="41" t="e" cm="1">
        <f t="array" aca="1" ref="G22" ca="1">G$4*INDEX(INDIRECT("country"&amp;"["&amp;G$3&amp; "]"),'Country performance'!$A60)</f>
        <v>#REF!</v>
      </c>
      <c r="H22" s="41" t="e" cm="1">
        <f t="array" aca="1" ref="H22" ca="1">H$4*INDEX(INDIRECT("country"&amp;"["&amp;H$3&amp; "]"),'Country performance'!$A60)</f>
        <v>#REF!</v>
      </c>
      <c r="I22" s="41" t="e" cm="1">
        <f t="array" aca="1" ref="I22" ca="1">I$4*INDEX(INDIRECT("country"&amp;"["&amp;I$3&amp; "]"),'Country performance'!$A60)</f>
        <v>#REF!</v>
      </c>
      <c r="J22" s="41" t="e" cm="1">
        <f t="array" aca="1" ref="J22" ca="1">J$4*INDEX(INDIRECT("country"&amp;"["&amp;J$3&amp; "]"),'Country performance'!$A60)</f>
        <v>#REF!</v>
      </c>
      <c r="K22" s="41" t="e" cm="1">
        <f t="array" aca="1" ref="K22" ca="1">K$4*INDEX(INDIRECT("country"&amp;"["&amp;K$3&amp; "]"),'Country performance'!$A60)</f>
        <v>#REF!</v>
      </c>
      <c r="L22" s="41" t="e" cm="1">
        <f t="array" aca="1" ref="L22" ca="1">L$4*INDEX(INDIRECT("country"&amp;"["&amp;L$3&amp; "]"),'Country performance'!$A60)</f>
        <v>#REF!</v>
      </c>
      <c r="M22" s="41" t="e" cm="1">
        <f t="array" aca="1" ref="M22" ca="1">M$4*INDEX(INDIRECT("country"&amp;"["&amp;M$3&amp; "]"),'Country performance'!$A60)</f>
        <v>#REF!</v>
      </c>
      <c r="N22" s="41" t="e" cm="1">
        <f t="array" aca="1" ref="N22" ca="1">N$4*INDEX(INDIRECT("country"&amp;"["&amp;N$3&amp; "]"),'Country performance'!$A60)</f>
        <v>#REF!</v>
      </c>
      <c r="O22" s="41" t="e" cm="1">
        <f t="array" aca="1" ref="O22" ca="1">O$4*INDEX(INDIRECT("country"&amp;"["&amp;O$3&amp; "]"),'Country performance'!$A60)</f>
        <v>#REF!</v>
      </c>
      <c r="P22" s="41" t="e" cm="1">
        <f t="array" aca="1" ref="P22" ca="1">P$4*INDEX(INDIRECT("country"&amp;"["&amp;P$3&amp; "]"),'Country performance'!$A60)</f>
        <v>#REF!</v>
      </c>
      <c r="Q22" s="41" t="e" cm="1">
        <f t="array" aca="1" ref="Q22" ca="1">Q$4*INDEX(INDIRECT("country"&amp;"["&amp;Q$3&amp; "]"),'Country performance'!$A60)</f>
        <v>#REF!</v>
      </c>
      <c r="R22" t="s">
        <v>662</v>
      </c>
      <c r="S22" s="36">
        <f t="shared" ca="1" si="9"/>
        <v>0</v>
      </c>
      <c r="T22" s="43">
        <f t="shared" ca="1" si="7"/>
        <v>0</v>
      </c>
      <c r="U22">
        <f t="shared" ca="1" si="8"/>
        <v>0</v>
      </c>
      <c r="V22">
        <f t="shared" ca="1" si="8"/>
        <v>0</v>
      </c>
      <c r="W22">
        <f t="shared" ca="1" si="8"/>
        <v>0</v>
      </c>
      <c r="X22">
        <f t="shared" ca="1" si="8"/>
        <v>0</v>
      </c>
      <c r="Y22">
        <f t="shared" ca="1" si="8"/>
        <v>0</v>
      </c>
      <c r="Z22">
        <f t="shared" ca="1" si="8"/>
        <v>0</v>
      </c>
      <c r="AA22">
        <f t="shared" ca="1" si="8"/>
        <v>0</v>
      </c>
      <c r="AB22">
        <f t="shared" ca="1" si="8"/>
        <v>0</v>
      </c>
      <c r="AC22">
        <f t="shared" ca="1" si="8"/>
        <v>0</v>
      </c>
      <c r="AD22">
        <f t="shared" ca="1" si="8"/>
        <v>0</v>
      </c>
      <c r="AE22">
        <f t="shared" ca="1" si="8"/>
        <v>0</v>
      </c>
      <c r="AF22">
        <f t="shared" ca="1" si="8"/>
        <v>0</v>
      </c>
      <c r="AG22">
        <f t="shared" ca="1" si="8"/>
        <v>0</v>
      </c>
      <c r="AI22" s="40"/>
    </row>
    <row r="23" spans="1:35">
      <c r="A23" s="41">
        <f t="shared" ca="1" si="10"/>
        <v>0</v>
      </c>
      <c r="B23" s="42"/>
      <c r="C23" s="30">
        <f t="shared" ca="1" si="1"/>
        <v>0</v>
      </c>
      <c r="D23" s="30" t="str">
        <f>'Country performance'!B19</f>
        <v xml:space="preserve">Economic Vulnerability Index - Remoteness and landlockedness (2024)		</v>
      </c>
      <c r="E23" s="41" t="e" cm="1">
        <f t="array" aca="1" ref="E23" ca="1">E$4*INDEX(INDIRECT("country"&amp;"["&amp;E$3&amp; "]"),'Country performance'!$A61)</f>
        <v>#REF!</v>
      </c>
      <c r="F23" s="41" t="e" cm="1">
        <f t="array" aca="1" ref="F23" ca="1">F$4*INDEX(INDIRECT("country"&amp;"["&amp;F$3&amp; "]"),'Country performance'!$A61)</f>
        <v>#REF!</v>
      </c>
      <c r="G23" s="41" t="e" cm="1">
        <f t="array" aca="1" ref="G23" ca="1">G$4*INDEX(INDIRECT("country"&amp;"["&amp;G$3&amp; "]"),'Country performance'!$A61)</f>
        <v>#REF!</v>
      </c>
      <c r="H23" s="41" t="e" cm="1">
        <f t="array" aca="1" ref="H23" ca="1">H$4*INDEX(INDIRECT("country"&amp;"["&amp;H$3&amp; "]"),'Country performance'!$A61)</f>
        <v>#REF!</v>
      </c>
      <c r="I23" s="41" t="e" cm="1">
        <f t="array" aca="1" ref="I23" ca="1">I$4*INDEX(INDIRECT("country"&amp;"["&amp;I$3&amp; "]"),'Country performance'!$A61)</f>
        <v>#REF!</v>
      </c>
      <c r="J23" s="41" t="e" cm="1">
        <f t="array" aca="1" ref="J23" ca="1">J$4*INDEX(INDIRECT("country"&amp;"["&amp;J$3&amp; "]"),'Country performance'!$A61)</f>
        <v>#REF!</v>
      </c>
      <c r="K23" s="41" t="e" cm="1">
        <f t="array" aca="1" ref="K23" ca="1">K$4*INDEX(INDIRECT("country"&amp;"["&amp;K$3&amp; "]"),'Country performance'!$A61)</f>
        <v>#REF!</v>
      </c>
      <c r="L23" s="41" t="e" cm="1">
        <f t="array" aca="1" ref="L23" ca="1">L$4*INDEX(INDIRECT("country"&amp;"["&amp;L$3&amp; "]"),'Country performance'!$A61)</f>
        <v>#REF!</v>
      </c>
      <c r="M23" s="41" t="e" cm="1">
        <f t="array" aca="1" ref="M23" ca="1">M$4*INDEX(INDIRECT("country"&amp;"["&amp;M$3&amp; "]"),'Country performance'!$A61)</f>
        <v>#REF!</v>
      </c>
      <c r="N23" s="41" t="e" cm="1">
        <f t="array" aca="1" ref="N23" ca="1">N$4*INDEX(INDIRECT("country"&amp;"["&amp;N$3&amp; "]"),'Country performance'!$A61)</f>
        <v>#REF!</v>
      </c>
      <c r="O23" s="41" t="e" cm="1">
        <f t="array" aca="1" ref="O23" ca="1">O$4*INDEX(INDIRECT("country"&amp;"["&amp;O$3&amp; "]"),'Country performance'!$A61)</f>
        <v>#REF!</v>
      </c>
      <c r="P23" s="41" t="e" cm="1">
        <f t="array" aca="1" ref="P23" ca="1">P$4*INDEX(INDIRECT("country"&amp;"["&amp;P$3&amp; "]"),'Country performance'!$A61)</f>
        <v>#REF!</v>
      </c>
      <c r="Q23" s="41" t="e" cm="1">
        <f t="array" aca="1" ref="Q23" ca="1">Q$4*INDEX(INDIRECT("country"&amp;"["&amp;Q$3&amp; "]"),'Country performance'!$A61)</f>
        <v>#REF!</v>
      </c>
      <c r="R23" t="s">
        <v>662</v>
      </c>
      <c r="S23" s="36">
        <f t="shared" ca="1" si="9"/>
        <v>0</v>
      </c>
      <c r="T23" s="43">
        <f t="shared" ca="1" si="7"/>
        <v>0</v>
      </c>
      <c r="U23">
        <f t="shared" ca="1" si="8"/>
        <v>0</v>
      </c>
      <c r="V23">
        <f t="shared" ca="1" si="8"/>
        <v>0</v>
      </c>
      <c r="W23">
        <f t="shared" ca="1" si="8"/>
        <v>0</v>
      </c>
      <c r="X23">
        <f t="shared" ca="1" si="8"/>
        <v>0</v>
      </c>
      <c r="Y23">
        <f t="shared" ca="1" si="8"/>
        <v>0</v>
      </c>
      <c r="Z23">
        <f t="shared" ca="1" si="8"/>
        <v>0</v>
      </c>
      <c r="AA23">
        <f t="shared" ca="1" si="8"/>
        <v>0</v>
      </c>
      <c r="AB23">
        <f t="shared" ca="1" si="8"/>
        <v>0</v>
      </c>
      <c r="AC23">
        <f t="shared" ca="1" si="8"/>
        <v>0</v>
      </c>
      <c r="AD23">
        <f t="shared" ca="1" si="8"/>
        <v>0</v>
      </c>
      <c r="AE23">
        <f t="shared" ca="1" si="8"/>
        <v>0</v>
      </c>
      <c r="AF23">
        <f t="shared" ca="1" si="8"/>
        <v>0</v>
      </c>
      <c r="AG23">
        <f t="shared" ca="1" si="8"/>
        <v>0</v>
      </c>
      <c r="AI23" s="40"/>
    </row>
    <row r="24" spans="1:35">
      <c r="A24" s="41">
        <f t="shared" ca="1" si="10"/>
        <v>0</v>
      </c>
      <c r="B24" s="42"/>
      <c r="C24" s="30">
        <f t="shared" ca="1" si="1"/>
        <v>0</v>
      </c>
      <c r="D24" s="30" t="str">
        <f>'Country performance'!B20</f>
        <v>Economic Vulnerability Index - Export concentration (2024)</v>
      </c>
      <c r="E24" s="41" t="e" cm="1">
        <f t="array" aca="1" ref="E24" ca="1">E$4*INDEX(INDIRECT("country"&amp;"["&amp;E$3&amp; "]"),'Country performance'!$A62)</f>
        <v>#REF!</v>
      </c>
      <c r="F24" s="41" t="e" cm="1">
        <f t="array" aca="1" ref="F24" ca="1">F$4*INDEX(INDIRECT("country"&amp;"["&amp;F$3&amp; "]"),'Country performance'!$A62)</f>
        <v>#REF!</v>
      </c>
      <c r="G24" s="41" t="e" cm="1">
        <f t="array" aca="1" ref="G24" ca="1">G$4*INDEX(INDIRECT("country"&amp;"["&amp;G$3&amp; "]"),'Country performance'!$A62)</f>
        <v>#REF!</v>
      </c>
      <c r="H24" s="41" t="e" cm="1">
        <f t="array" aca="1" ref="H24" ca="1">H$4*INDEX(INDIRECT("country"&amp;"["&amp;H$3&amp; "]"),'Country performance'!$A62)</f>
        <v>#REF!</v>
      </c>
      <c r="I24" s="41" t="e" cm="1">
        <f t="array" aca="1" ref="I24" ca="1">I$4*INDEX(INDIRECT("country"&amp;"["&amp;I$3&amp; "]"),'Country performance'!$A62)</f>
        <v>#REF!</v>
      </c>
      <c r="J24" s="41" t="e" cm="1">
        <f t="array" aca="1" ref="J24" ca="1">J$4*INDEX(INDIRECT("country"&amp;"["&amp;J$3&amp; "]"),'Country performance'!$A62)</f>
        <v>#REF!</v>
      </c>
      <c r="K24" s="41" t="e" cm="1">
        <f t="array" aca="1" ref="K24" ca="1">K$4*INDEX(INDIRECT("country"&amp;"["&amp;K$3&amp; "]"),'Country performance'!$A62)</f>
        <v>#REF!</v>
      </c>
      <c r="L24" s="41" t="e" cm="1">
        <f t="array" aca="1" ref="L24" ca="1">L$4*INDEX(INDIRECT("country"&amp;"["&amp;L$3&amp; "]"),'Country performance'!$A62)</f>
        <v>#REF!</v>
      </c>
      <c r="M24" s="41" t="e" cm="1">
        <f t="array" aca="1" ref="M24" ca="1">M$4*INDEX(INDIRECT("country"&amp;"["&amp;M$3&amp; "]"),'Country performance'!$A62)</f>
        <v>#REF!</v>
      </c>
      <c r="N24" s="41" t="e" cm="1">
        <f t="array" aca="1" ref="N24" ca="1">N$4*INDEX(INDIRECT("country"&amp;"["&amp;N$3&amp; "]"),'Country performance'!$A62)</f>
        <v>#REF!</v>
      </c>
      <c r="O24" s="41" t="e" cm="1">
        <f t="array" aca="1" ref="O24" ca="1">O$4*INDEX(INDIRECT("country"&amp;"["&amp;O$3&amp; "]"),'Country performance'!$A62)</f>
        <v>#REF!</v>
      </c>
      <c r="P24" s="41" t="e" cm="1">
        <f t="array" aca="1" ref="P24" ca="1">P$4*INDEX(INDIRECT("country"&amp;"["&amp;P$3&amp; "]"),'Country performance'!$A62)</f>
        <v>#REF!</v>
      </c>
      <c r="Q24" s="41" t="e" cm="1">
        <f t="array" aca="1" ref="Q24" ca="1">Q$4*INDEX(INDIRECT("country"&amp;"["&amp;Q$3&amp; "]"),'Country performance'!$A62)</f>
        <v>#REF!</v>
      </c>
      <c r="R24" t="s">
        <v>662</v>
      </c>
      <c r="S24" s="36">
        <f t="shared" ca="1" si="9"/>
        <v>0</v>
      </c>
      <c r="T24" s="43">
        <f t="shared" ca="1" si="7"/>
        <v>0</v>
      </c>
      <c r="U24">
        <f t="shared" ca="1" si="8"/>
        <v>0</v>
      </c>
      <c r="V24">
        <f t="shared" ca="1" si="8"/>
        <v>0</v>
      </c>
      <c r="W24">
        <f t="shared" ca="1" si="8"/>
        <v>0</v>
      </c>
      <c r="X24">
        <f t="shared" ca="1" si="8"/>
        <v>0</v>
      </c>
      <c r="Y24">
        <f t="shared" ca="1" si="8"/>
        <v>0</v>
      </c>
      <c r="Z24">
        <f t="shared" ca="1" si="8"/>
        <v>0</v>
      </c>
      <c r="AA24">
        <f t="shared" ca="1" si="8"/>
        <v>0</v>
      </c>
      <c r="AB24">
        <f t="shared" ca="1" si="8"/>
        <v>0</v>
      </c>
      <c r="AC24">
        <f t="shared" ca="1" si="8"/>
        <v>0</v>
      </c>
      <c r="AD24">
        <f t="shared" ca="1" si="8"/>
        <v>0</v>
      </c>
      <c r="AE24">
        <f t="shared" ca="1" si="8"/>
        <v>0</v>
      </c>
      <c r="AF24">
        <f t="shared" ca="1" si="8"/>
        <v>0</v>
      </c>
      <c r="AG24">
        <f t="shared" ca="1" si="8"/>
        <v>0</v>
      </c>
      <c r="AI24" s="40"/>
    </row>
    <row r="25" spans="1:35">
      <c r="A25" s="41">
        <f t="shared" ca="1" si="10"/>
        <v>0</v>
      </c>
      <c r="B25" s="42"/>
      <c r="C25" s="30">
        <f t="shared" ca="1" si="1"/>
        <v>0</v>
      </c>
      <c r="D25" s="30" t="str">
        <f>'Country performance'!B21</f>
        <v>Economic Vulnerability Index - Export instability (2024)</v>
      </c>
      <c r="E25" s="41" t="e" cm="1">
        <f t="array" aca="1" ref="E25" ca="1">E$4*INDEX(INDIRECT("country"&amp;"["&amp;E$3&amp; "]"),'Country performance'!$A63)</f>
        <v>#REF!</v>
      </c>
      <c r="F25" s="41" t="e" cm="1">
        <f t="array" aca="1" ref="F25" ca="1">F$4*INDEX(INDIRECT("country"&amp;"["&amp;F$3&amp; "]"),'Country performance'!$A63)</f>
        <v>#REF!</v>
      </c>
      <c r="G25" s="41" t="e" cm="1">
        <f t="array" aca="1" ref="G25" ca="1">G$4*INDEX(INDIRECT("country"&amp;"["&amp;G$3&amp; "]"),'Country performance'!$A63)</f>
        <v>#REF!</v>
      </c>
      <c r="H25" s="41" t="e" cm="1">
        <f t="array" aca="1" ref="H25" ca="1">H$4*INDEX(INDIRECT("country"&amp;"["&amp;H$3&amp; "]"),'Country performance'!$A63)</f>
        <v>#REF!</v>
      </c>
      <c r="I25" s="41" t="e" cm="1">
        <f t="array" aca="1" ref="I25" ca="1">I$4*INDEX(INDIRECT("country"&amp;"["&amp;I$3&amp; "]"),'Country performance'!$A63)</f>
        <v>#REF!</v>
      </c>
      <c r="J25" s="41" t="e" cm="1">
        <f t="array" aca="1" ref="J25" ca="1">J$4*INDEX(INDIRECT("country"&amp;"["&amp;J$3&amp; "]"),'Country performance'!$A63)</f>
        <v>#REF!</v>
      </c>
      <c r="K25" s="41" t="e" cm="1">
        <f t="array" aca="1" ref="K25" ca="1">K$4*INDEX(INDIRECT("country"&amp;"["&amp;K$3&amp; "]"),'Country performance'!$A63)</f>
        <v>#REF!</v>
      </c>
      <c r="L25" s="41" t="e" cm="1">
        <f t="array" aca="1" ref="L25" ca="1">L$4*INDEX(INDIRECT("country"&amp;"["&amp;L$3&amp; "]"),'Country performance'!$A63)</f>
        <v>#REF!</v>
      </c>
      <c r="M25" s="41" t="e" cm="1">
        <f t="array" aca="1" ref="M25" ca="1">M$4*INDEX(INDIRECT("country"&amp;"["&amp;M$3&amp; "]"),'Country performance'!$A63)</f>
        <v>#REF!</v>
      </c>
      <c r="N25" s="41" t="e" cm="1">
        <f t="array" aca="1" ref="N25" ca="1">N$4*INDEX(INDIRECT("country"&amp;"["&amp;N$3&amp; "]"),'Country performance'!$A63)</f>
        <v>#REF!</v>
      </c>
      <c r="O25" s="41" t="e" cm="1">
        <f t="array" aca="1" ref="O25" ca="1">O$4*INDEX(INDIRECT("country"&amp;"["&amp;O$3&amp; "]"),'Country performance'!$A63)</f>
        <v>#REF!</v>
      </c>
      <c r="P25" s="41" t="e" cm="1">
        <f t="array" aca="1" ref="P25" ca="1">P$4*INDEX(INDIRECT("country"&amp;"["&amp;P$3&amp; "]"),'Country performance'!$A63)</f>
        <v>#REF!</v>
      </c>
      <c r="Q25" s="41" t="e" cm="1">
        <f t="array" aca="1" ref="Q25" ca="1">Q$4*INDEX(INDIRECT("country"&amp;"["&amp;Q$3&amp; "]"),'Country performance'!$A63)</f>
        <v>#REF!</v>
      </c>
      <c r="R25" t="s">
        <v>662</v>
      </c>
      <c r="S25" s="36">
        <f t="shared" ca="1" si="9"/>
        <v>0</v>
      </c>
      <c r="T25" s="43">
        <f t="shared" ca="1" si="7"/>
        <v>0</v>
      </c>
      <c r="U25">
        <f t="shared" ca="1" si="8"/>
        <v>0</v>
      </c>
      <c r="V25">
        <f t="shared" ca="1" si="8"/>
        <v>0</v>
      </c>
      <c r="W25">
        <f t="shared" ca="1" si="8"/>
        <v>0</v>
      </c>
      <c r="X25">
        <f t="shared" ca="1" si="8"/>
        <v>0</v>
      </c>
      <c r="Y25">
        <f t="shared" ca="1" si="8"/>
        <v>0</v>
      </c>
      <c r="Z25">
        <f t="shared" ca="1" si="8"/>
        <v>0</v>
      </c>
      <c r="AA25">
        <f t="shared" ca="1" si="8"/>
        <v>0</v>
      </c>
      <c r="AB25">
        <f t="shared" ca="1" si="8"/>
        <v>0</v>
      </c>
      <c r="AC25">
        <f t="shared" ca="1" si="8"/>
        <v>0</v>
      </c>
      <c r="AD25">
        <f t="shared" ca="1" si="8"/>
        <v>0</v>
      </c>
      <c r="AE25">
        <f t="shared" ca="1" si="8"/>
        <v>0</v>
      </c>
      <c r="AF25">
        <f t="shared" ca="1" si="8"/>
        <v>0</v>
      </c>
      <c r="AG25">
        <f t="shared" ca="1" si="8"/>
        <v>0</v>
      </c>
      <c r="AI25" s="40"/>
    </row>
    <row r="26" spans="1:35">
      <c r="A26" s="41">
        <f t="shared" ca="1" si="10"/>
        <v>0</v>
      </c>
      <c r="B26" s="42"/>
      <c r="C26" s="30">
        <f t="shared" ca="1" si="1"/>
        <v>0</v>
      </c>
      <c r="D26" s="30" t="str">
        <f>'Country performance'!B22</f>
        <v>Economic Vulnerability Index - Share of population living in low elevated coastal zones (2024)</v>
      </c>
      <c r="E26" s="41" t="e" cm="1">
        <f t="array" aca="1" ref="E26" ca="1">E$4*INDEX(INDIRECT("country"&amp;"["&amp;E$3&amp; "]"),'Country performance'!$A64)</f>
        <v>#REF!</v>
      </c>
      <c r="F26" s="41" t="e" cm="1">
        <f t="array" aca="1" ref="F26" ca="1">F$4*INDEX(INDIRECT("country"&amp;"["&amp;F$3&amp; "]"),'Country performance'!$A64)</f>
        <v>#REF!</v>
      </c>
      <c r="G26" s="41" t="e" cm="1">
        <f t="array" aca="1" ref="G26" ca="1">G$4*INDEX(INDIRECT("country"&amp;"["&amp;G$3&amp; "]"),'Country performance'!$A64)</f>
        <v>#REF!</v>
      </c>
      <c r="H26" s="41" t="e" cm="1">
        <f t="array" aca="1" ref="H26" ca="1">H$4*INDEX(INDIRECT("country"&amp;"["&amp;H$3&amp; "]"),'Country performance'!$A64)</f>
        <v>#REF!</v>
      </c>
      <c r="I26" s="41" t="e" cm="1">
        <f t="array" aca="1" ref="I26" ca="1">I$4*INDEX(INDIRECT("country"&amp;"["&amp;I$3&amp; "]"),'Country performance'!$A64)</f>
        <v>#REF!</v>
      </c>
      <c r="J26" s="41" t="e" cm="1">
        <f t="array" aca="1" ref="J26" ca="1">J$4*INDEX(INDIRECT("country"&amp;"["&amp;J$3&amp; "]"),'Country performance'!$A64)</f>
        <v>#REF!</v>
      </c>
      <c r="K26" s="41" t="e" cm="1">
        <f t="array" aca="1" ref="K26" ca="1">K$4*INDEX(INDIRECT("country"&amp;"["&amp;K$3&amp; "]"),'Country performance'!$A64)</f>
        <v>#REF!</v>
      </c>
      <c r="L26" s="41" t="e" cm="1">
        <f t="array" aca="1" ref="L26" ca="1">L$4*INDEX(INDIRECT("country"&amp;"["&amp;L$3&amp; "]"),'Country performance'!$A64)</f>
        <v>#REF!</v>
      </c>
      <c r="M26" s="41" t="e" cm="1">
        <f t="array" aca="1" ref="M26" ca="1">M$4*INDEX(INDIRECT("country"&amp;"["&amp;M$3&amp; "]"),'Country performance'!$A64)</f>
        <v>#REF!</v>
      </c>
      <c r="N26" s="41" t="e" cm="1">
        <f t="array" aca="1" ref="N26" ca="1">N$4*INDEX(INDIRECT("country"&amp;"["&amp;N$3&amp; "]"),'Country performance'!$A64)</f>
        <v>#REF!</v>
      </c>
      <c r="O26" s="41" t="e" cm="1">
        <f t="array" aca="1" ref="O26" ca="1">O$4*INDEX(INDIRECT("country"&amp;"["&amp;O$3&amp; "]"),'Country performance'!$A64)</f>
        <v>#REF!</v>
      </c>
      <c r="P26" s="41" t="e" cm="1">
        <f t="array" aca="1" ref="P26" ca="1">P$4*INDEX(INDIRECT("country"&amp;"["&amp;P$3&amp; "]"),'Country performance'!$A64)</f>
        <v>#REF!</v>
      </c>
      <c r="Q26" s="41" t="e" cm="1">
        <f t="array" aca="1" ref="Q26" ca="1">Q$4*INDEX(INDIRECT("country"&amp;"["&amp;Q$3&amp; "]"),'Country performance'!$A64)</f>
        <v>#REF!</v>
      </c>
      <c r="R26" t="s">
        <v>662</v>
      </c>
      <c r="S26" s="36">
        <f t="shared" ca="1" si="9"/>
        <v>0</v>
      </c>
      <c r="T26" s="43">
        <f t="shared" ca="1" si="7"/>
        <v>0</v>
      </c>
      <c r="U26">
        <f t="shared" ca="1" si="8"/>
        <v>0</v>
      </c>
      <c r="V26">
        <f t="shared" ca="1" si="8"/>
        <v>0</v>
      </c>
      <c r="W26">
        <f t="shared" ca="1" si="8"/>
        <v>0</v>
      </c>
      <c r="X26">
        <f t="shared" ca="1" si="8"/>
        <v>0</v>
      </c>
      <c r="Y26">
        <f t="shared" ca="1" si="8"/>
        <v>0</v>
      </c>
      <c r="Z26">
        <f t="shared" ca="1" si="8"/>
        <v>0</v>
      </c>
      <c r="AA26">
        <f t="shared" ca="1" si="8"/>
        <v>0</v>
      </c>
      <c r="AB26">
        <f t="shared" ca="1" si="8"/>
        <v>0</v>
      </c>
      <c r="AC26">
        <f t="shared" ca="1" si="8"/>
        <v>0</v>
      </c>
      <c r="AD26">
        <f t="shared" ca="1" si="8"/>
        <v>0</v>
      </c>
      <c r="AE26">
        <f t="shared" ca="1" si="8"/>
        <v>0</v>
      </c>
      <c r="AF26">
        <f t="shared" ca="1" si="8"/>
        <v>0</v>
      </c>
      <c r="AG26">
        <f t="shared" ca="1" si="8"/>
        <v>0</v>
      </c>
      <c r="AI26" s="40"/>
    </row>
    <row r="27" spans="1:35">
      <c r="A27" s="41">
        <f t="shared" ca="1" si="10"/>
        <v>0</v>
      </c>
      <c r="B27" s="42"/>
      <c r="C27" s="30">
        <f t="shared" ca="1" si="1"/>
        <v>0</v>
      </c>
      <c r="D27" s="30" t="str">
        <f>'Country performance'!B23</f>
        <v xml:space="preserve">Economic Vulnerability Index - Share of population living in drylands (2024) 	</v>
      </c>
      <c r="E27" s="41" t="e" cm="1">
        <f t="array" aca="1" ref="E27" ca="1">E$4*INDEX(INDIRECT("country"&amp;"["&amp;E$3&amp; "]"),'Country performance'!$A65)</f>
        <v>#REF!</v>
      </c>
      <c r="F27" s="41" t="e" cm="1">
        <f t="array" aca="1" ref="F27" ca="1">F$4*INDEX(INDIRECT("country"&amp;"["&amp;F$3&amp; "]"),'Country performance'!$A65)</f>
        <v>#REF!</v>
      </c>
      <c r="G27" s="41" t="e" cm="1">
        <f t="array" aca="1" ref="G27" ca="1">G$4*INDEX(INDIRECT("country"&amp;"["&amp;G$3&amp; "]"),'Country performance'!$A65)</f>
        <v>#REF!</v>
      </c>
      <c r="H27" s="41" t="e" cm="1">
        <f t="array" aca="1" ref="H27" ca="1">H$4*INDEX(INDIRECT("country"&amp;"["&amp;H$3&amp; "]"),'Country performance'!$A65)</f>
        <v>#REF!</v>
      </c>
      <c r="I27" s="41" t="e" cm="1">
        <f t="array" aca="1" ref="I27" ca="1">I$4*INDEX(INDIRECT("country"&amp;"["&amp;I$3&amp; "]"),'Country performance'!$A65)</f>
        <v>#REF!</v>
      </c>
      <c r="J27" s="41" t="e" cm="1">
        <f t="array" aca="1" ref="J27" ca="1">J$4*INDEX(INDIRECT("country"&amp;"["&amp;J$3&amp; "]"),'Country performance'!$A65)</f>
        <v>#REF!</v>
      </c>
      <c r="K27" s="41" t="e" cm="1">
        <f t="array" aca="1" ref="K27" ca="1">K$4*INDEX(INDIRECT("country"&amp;"["&amp;K$3&amp; "]"),'Country performance'!$A65)</f>
        <v>#REF!</v>
      </c>
      <c r="L27" s="41" t="e" cm="1">
        <f t="array" aca="1" ref="L27" ca="1">L$4*INDEX(INDIRECT("country"&amp;"["&amp;L$3&amp; "]"),'Country performance'!$A65)</f>
        <v>#REF!</v>
      </c>
      <c r="M27" s="41" t="e" cm="1">
        <f t="array" aca="1" ref="M27" ca="1">M$4*INDEX(INDIRECT("country"&amp;"["&amp;M$3&amp; "]"),'Country performance'!$A65)</f>
        <v>#REF!</v>
      </c>
      <c r="N27" s="41" t="e" cm="1">
        <f t="array" aca="1" ref="N27" ca="1">N$4*INDEX(INDIRECT("country"&amp;"["&amp;N$3&amp; "]"),'Country performance'!$A65)</f>
        <v>#REF!</v>
      </c>
      <c r="O27" s="41" t="e" cm="1">
        <f t="array" aca="1" ref="O27" ca="1">O$4*INDEX(INDIRECT("country"&amp;"["&amp;O$3&amp; "]"),'Country performance'!$A65)</f>
        <v>#REF!</v>
      </c>
      <c r="P27" s="41" t="e" cm="1">
        <f t="array" aca="1" ref="P27" ca="1">P$4*INDEX(INDIRECT("country"&amp;"["&amp;P$3&amp; "]"),'Country performance'!$A65)</f>
        <v>#REF!</v>
      </c>
      <c r="Q27" s="41" t="e" cm="1">
        <f t="array" aca="1" ref="Q27" ca="1">Q$4*INDEX(INDIRECT("country"&amp;"["&amp;Q$3&amp; "]"),'Country performance'!$A65)</f>
        <v>#REF!</v>
      </c>
      <c r="R27" t="s">
        <v>662</v>
      </c>
      <c r="S27" s="36">
        <f t="shared" ca="1" si="9"/>
        <v>0</v>
      </c>
      <c r="T27" s="43">
        <f t="shared" ca="1" si="7"/>
        <v>0</v>
      </c>
      <c r="U27">
        <f t="shared" ca="1" si="8"/>
        <v>0</v>
      </c>
      <c r="V27">
        <f t="shared" ca="1" si="8"/>
        <v>0</v>
      </c>
      <c r="W27">
        <f t="shared" ca="1" si="8"/>
        <v>0</v>
      </c>
      <c r="X27">
        <f t="shared" ca="1" si="8"/>
        <v>0</v>
      </c>
      <c r="Y27">
        <f t="shared" ca="1" si="8"/>
        <v>0</v>
      </c>
      <c r="Z27">
        <f t="shared" ca="1" si="8"/>
        <v>0</v>
      </c>
      <c r="AA27">
        <f t="shared" ca="1" si="8"/>
        <v>0</v>
      </c>
      <c r="AB27">
        <f t="shared" ca="1" si="8"/>
        <v>0</v>
      </c>
      <c r="AC27">
        <f t="shared" ca="1" si="8"/>
        <v>0</v>
      </c>
      <c r="AD27">
        <f t="shared" ca="1" si="8"/>
        <v>0</v>
      </c>
      <c r="AE27">
        <f t="shared" ca="1" si="8"/>
        <v>0</v>
      </c>
      <c r="AF27">
        <f t="shared" ca="1" si="8"/>
        <v>0</v>
      </c>
      <c r="AG27">
        <f t="shared" ca="1" si="8"/>
        <v>0</v>
      </c>
      <c r="AI27" s="40"/>
    </row>
    <row r="28" spans="1:35">
      <c r="A28" s="41">
        <f t="shared" ca="1" si="10"/>
        <v>0</v>
      </c>
      <c r="B28" s="42"/>
      <c r="C28" s="30">
        <f t="shared" ca="1" si="1"/>
        <v>0</v>
      </c>
      <c r="D28" s="30" t="str">
        <f>'Country performance'!B24</f>
        <v>Economic Vulnerability Index - Agricultural instability (2024)</v>
      </c>
      <c r="E28" s="41" t="e" cm="1">
        <f t="array" aca="1" ref="E28" ca="1">E$4*INDEX(INDIRECT("country"&amp;"["&amp;E$3&amp; "]"),'Country performance'!$A66)</f>
        <v>#REF!</v>
      </c>
      <c r="F28" s="41" t="e" cm="1">
        <f t="array" aca="1" ref="F28" ca="1">F$4*INDEX(INDIRECT("country"&amp;"["&amp;F$3&amp; "]"),'Country performance'!$A66)</f>
        <v>#REF!</v>
      </c>
      <c r="G28" s="41" t="e" cm="1">
        <f t="array" aca="1" ref="G28" ca="1">G$4*INDEX(INDIRECT("country"&amp;"["&amp;G$3&amp; "]"),'Country performance'!$A66)</f>
        <v>#REF!</v>
      </c>
      <c r="H28" s="41" t="e" cm="1">
        <f t="array" aca="1" ref="H28" ca="1">H$4*INDEX(INDIRECT("country"&amp;"["&amp;H$3&amp; "]"),'Country performance'!$A66)</f>
        <v>#REF!</v>
      </c>
      <c r="I28" s="41" t="e" cm="1">
        <f t="array" aca="1" ref="I28" ca="1">I$4*INDEX(INDIRECT("country"&amp;"["&amp;I$3&amp; "]"),'Country performance'!$A66)</f>
        <v>#REF!</v>
      </c>
      <c r="J28" s="41" t="e" cm="1">
        <f t="array" aca="1" ref="J28" ca="1">J$4*INDEX(INDIRECT("country"&amp;"["&amp;J$3&amp; "]"),'Country performance'!$A66)</f>
        <v>#REF!</v>
      </c>
      <c r="K28" s="41" t="e" cm="1">
        <f t="array" aca="1" ref="K28" ca="1">K$4*INDEX(INDIRECT("country"&amp;"["&amp;K$3&amp; "]"),'Country performance'!$A66)</f>
        <v>#REF!</v>
      </c>
      <c r="L28" s="41" t="e" cm="1">
        <f t="array" aca="1" ref="L28" ca="1">L$4*INDEX(INDIRECT("country"&amp;"["&amp;L$3&amp; "]"),'Country performance'!$A66)</f>
        <v>#REF!</v>
      </c>
      <c r="M28" s="41" t="e" cm="1">
        <f t="array" aca="1" ref="M28" ca="1">M$4*INDEX(INDIRECT("country"&amp;"["&amp;M$3&amp; "]"),'Country performance'!$A66)</f>
        <v>#REF!</v>
      </c>
      <c r="N28" s="41" t="e" cm="1">
        <f t="array" aca="1" ref="N28" ca="1">N$4*INDEX(INDIRECT("country"&amp;"["&amp;N$3&amp; "]"),'Country performance'!$A66)</f>
        <v>#REF!</v>
      </c>
      <c r="O28" s="41" t="e" cm="1">
        <f t="array" aca="1" ref="O28" ca="1">O$4*INDEX(INDIRECT("country"&amp;"["&amp;O$3&amp; "]"),'Country performance'!$A66)</f>
        <v>#REF!</v>
      </c>
      <c r="P28" s="41" t="e" cm="1">
        <f t="array" aca="1" ref="P28" ca="1">P$4*INDEX(INDIRECT("country"&amp;"["&amp;P$3&amp; "]"),'Country performance'!$A66)</f>
        <v>#REF!</v>
      </c>
      <c r="Q28" s="41" t="e" cm="1">
        <f t="array" aca="1" ref="Q28" ca="1">Q$4*INDEX(INDIRECT("country"&amp;"["&amp;Q$3&amp; "]"),'Country performance'!$A66)</f>
        <v>#REF!</v>
      </c>
      <c r="R28" t="s">
        <v>662</v>
      </c>
      <c r="S28" s="36">
        <f t="shared" ca="1" si="9"/>
        <v>0</v>
      </c>
      <c r="T28" s="43">
        <f t="shared" ca="1" si="7"/>
        <v>0</v>
      </c>
      <c r="U28">
        <f t="shared" ca="1" si="8"/>
        <v>0</v>
      </c>
      <c r="V28">
        <f t="shared" ca="1" si="8"/>
        <v>0</v>
      </c>
      <c r="W28">
        <f t="shared" ca="1" si="8"/>
        <v>0</v>
      </c>
      <c r="X28">
        <f t="shared" ca="1" si="8"/>
        <v>0</v>
      </c>
      <c r="Y28">
        <f t="shared" ca="1" si="8"/>
        <v>0</v>
      </c>
      <c r="Z28">
        <f t="shared" ca="1" si="8"/>
        <v>0</v>
      </c>
      <c r="AA28">
        <f t="shared" ca="1" si="8"/>
        <v>0</v>
      </c>
      <c r="AB28">
        <f t="shared" ca="1" si="8"/>
        <v>0</v>
      </c>
      <c r="AC28">
        <f t="shared" ca="1" si="8"/>
        <v>0</v>
      </c>
      <c r="AD28">
        <f t="shared" ca="1" si="8"/>
        <v>0</v>
      </c>
      <c r="AE28">
        <f t="shared" ca="1" si="8"/>
        <v>0</v>
      </c>
      <c r="AF28">
        <f t="shared" ca="1" si="8"/>
        <v>0</v>
      </c>
      <c r="AG28">
        <f t="shared" ca="1" si="8"/>
        <v>0</v>
      </c>
      <c r="AI28" s="40"/>
    </row>
    <row r="29" spans="1:35">
      <c r="A29" s="41">
        <f t="shared" ca="1" si="10"/>
        <v>0</v>
      </c>
      <c r="B29" s="42"/>
      <c r="C29" s="30">
        <f t="shared" ca="1" si="1"/>
        <v>0</v>
      </c>
      <c r="D29" s="30" t="str">
        <f>'Country performance'!B25</f>
        <v>Economic Vulnerability Index -  Victims of disasters (%) (2024)</v>
      </c>
      <c r="E29" s="41" t="e" cm="1">
        <f t="array" aca="1" ref="E29" ca="1">E$4*INDEX(INDIRECT("country"&amp;"["&amp;E$3&amp; "]"),'Country performance'!$A67)</f>
        <v>#REF!</v>
      </c>
      <c r="F29" s="41" t="e" cm="1">
        <f t="array" aca="1" ref="F29" ca="1">F$4*INDEX(INDIRECT("country"&amp;"["&amp;F$3&amp; "]"),'Country performance'!$A67)</f>
        <v>#REF!</v>
      </c>
      <c r="G29" s="41" t="e" cm="1">
        <f t="array" aca="1" ref="G29" ca="1">G$4*INDEX(INDIRECT("country"&amp;"["&amp;G$3&amp; "]"),'Country performance'!$A67)</f>
        <v>#REF!</v>
      </c>
      <c r="H29" s="41" t="e" cm="1">
        <f t="array" aca="1" ref="H29" ca="1">H$4*INDEX(INDIRECT("country"&amp;"["&amp;H$3&amp; "]"),'Country performance'!$A67)</f>
        <v>#REF!</v>
      </c>
      <c r="I29" s="41" t="e" cm="1">
        <f t="array" aca="1" ref="I29" ca="1">I$4*INDEX(INDIRECT("country"&amp;"["&amp;I$3&amp; "]"),'Country performance'!$A67)</f>
        <v>#REF!</v>
      </c>
      <c r="J29" s="41" t="e" cm="1">
        <f t="array" aca="1" ref="J29" ca="1">J$4*INDEX(INDIRECT("country"&amp;"["&amp;J$3&amp; "]"),'Country performance'!$A67)</f>
        <v>#REF!</v>
      </c>
      <c r="K29" s="41" t="e" cm="1">
        <f t="array" aca="1" ref="K29" ca="1">K$4*INDEX(INDIRECT("country"&amp;"["&amp;K$3&amp; "]"),'Country performance'!$A67)</f>
        <v>#REF!</v>
      </c>
      <c r="L29" s="41" t="e" cm="1">
        <f t="array" aca="1" ref="L29" ca="1">L$4*INDEX(INDIRECT("country"&amp;"["&amp;L$3&amp; "]"),'Country performance'!$A67)</f>
        <v>#REF!</v>
      </c>
      <c r="M29" s="41" t="e" cm="1">
        <f t="array" aca="1" ref="M29" ca="1">M$4*INDEX(INDIRECT("country"&amp;"["&amp;M$3&amp; "]"),'Country performance'!$A67)</f>
        <v>#REF!</v>
      </c>
      <c r="N29" s="41" t="e" cm="1">
        <f t="array" aca="1" ref="N29" ca="1">N$4*INDEX(INDIRECT("country"&amp;"["&amp;N$3&amp; "]"),'Country performance'!$A67)</f>
        <v>#REF!</v>
      </c>
      <c r="O29" s="41" t="e" cm="1">
        <f t="array" aca="1" ref="O29" ca="1">O$4*INDEX(INDIRECT("country"&amp;"["&amp;O$3&amp; "]"),'Country performance'!$A67)</f>
        <v>#REF!</v>
      </c>
      <c r="P29" s="41" t="e" cm="1">
        <f t="array" aca="1" ref="P29" ca="1">P$4*INDEX(INDIRECT("country"&amp;"["&amp;P$3&amp; "]"),'Country performance'!$A67)</f>
        <v>#REF!</v>
      </c>
      <c r="Q29" s="41" t="e" cm="1">
        <f t="array" aca="1" ref="Q29" ca="1">Q$4*INDEX(INDIRECT("country"&amp;"["&amp;Q$3&amp; "]"),'Country performance'!$A67)</f>
        <v>#REF!</v>
      </c>
      <c r="R29" t="s">
        <v>662</v>
      </c>
      <c r="S29" s="36">
        <f t="shared" ca="1" si="9"/>
        <v>0</v>
      </c>
      <c r="T29" s="43">
        <f t="shared" ca="1" si="7"/>
        <v>0</v>
      </c>
      <c r="U29">
        <f t="shared" ca="1" si="8"/>
        <v>0</v>
      </c>
      <c r="V29">
        <f t="shared" ca="1" si="8"/>
        <v>0</v>
      </c>
      <c r="W29">
        <f t="shared" ca="1" si="8"/>
        <v>0</v>
      </c>
      <c r="X29">
        <f t="shared" ca="1" si="8"/>
        <v>0</v>
      </c>
      <c r="Y29">
        <f t="shared" ca="1" si="8"/>
        <v>0</v>
      </c>
      <c r="Z29">
        <f t="shared" ca="1" si="8"/>
        <v>0</v>
      </c>
      <c r="AA29">
        <f t="shared" ca="1" si="8"/>
        <v>0</v>
      </c>
      <c r="AB29">
        <f t="shared" ca="1" si="8"/>
        <v>0</v>
      </c>
      <c r="AC29">
        <f t="shared" ca="1" si="8"/>
        <v>0</v>
      </c>
      <c r="AD29">
        <f t="shared" ca="1" si="8"/>
        <v>0</v>
      </c>
      <c r="AE29">
        <f t="shared" ca="1" si="8"/>
        <v>0</v>
      </c>
      <c r="AF29">
        <f t="shared" ca="1" si="8"/>
        <v>0</v>
      </c>
      <c r="AG29">
        <f t="shared" ca="1" si="8"/>
        <v>0</v>
      </c>
      <c r="AI29" s="40"/>
    </row>
    <row r="30" spans="1:35">
      <c r="A30" s="41">
        <f ca="1">_xlfn.AGGREGATE(9,6,E30:Q30)</f>
        <v>0</v>
      </c>
      <c r="B30" s="42"/>
      <c r="C30" s="30">
        <f t="shared" ca="1" si="1"/>
        <v>0</v>
      </c>
      <c r="D30" s="30" t="str">
        <f>'Country performance'!B26</f>
        <v>Water Depletion Index (WDI) (2018)</v>
      </c>
      <c r="E30" s="41" t="e" cm="1">
        <f t="array" aca="1" ref="E30" ca="1">E$4*INDEX(INDIRECT("country"&amp;"["&amp;E$3&amp; "]"),'Country performance'!$A68)</f>
        <v>#REF!</v>
      </c>
      <c r="F30" s="41" t="e" cm="1">
        <f t="array" aca="1" ref="F30" ca="1">F$4*INDEX(INDIRECT("country"&amp;"["&amp;F$3&amp; "]"),'Country performance'!$A68)</f>
        <v>#REF!</v>
      </c>
      <c r="G30" s="41" t="e" cm="1">
        <f t="array" aca="1" ref="G30" ca="1">G$4*INDEX(INDIRECT("country"&amp;"["&amp;G$3&amp; "]"),'Country performance'!$A68)</f>
        <v>#REF!</v>
      </c>
      <c r="H30" s="41" t="e" cm="1">
        <f t="array" aca="1" ref="H30" ca="1">H$4*INDEX(INDIRECT("country"&amp;"["&amp;H$3&amp; "]"),'Country performance'!$A68)</f>
        <v>#REF!</v>
      </c>
      <c r="I30" s="41" t="e" cm="1">
        <f t="array" aca="1" ref="I30" ca="1">I$4*INDEX(INDIRECT("country"&amp;"["&amp;I$3&amp; "]"),'Country performance'!$A68)</f>
        <v>#REF!</v>
      </c>
      <c r="J30" s="41" t="e" cm="1">
        <f t="array" aca="1" ref="J30" ca="1">J$4*INDEX(INDIRECT("country"&amp;"["&amp;J$3&amp; "]"),'Country performance'!$A68)</f>
        <v>#REF!</v>
      </c>
      <c r="K30" s="41" t="e" cm="1">
        <f t="array" aca="1" ref="K30" ca="1">K$4*INDEX(INDIRECT("country"&amp;"["&amp;K$3&amp; "]"),'Country performance'!$A68)</f>
        <v>#REF!</v>
      </c>
      <c r="L30" s="41" t="e" cm="1">
        <f t="array" aca="1" ref="L30" ca="1">L$4*INDEX(INDIRECT("country"&amp;"["&amp;L$3&amp; "]"),'Country performance'!$A68)</f>
        <v>#REF!</v>
      </c>
      <c r="M30" s="41" t="e" cm="1">
        <f t="array" aca="1" ref="M30" ca="1">M$4*INDEX(INDIRECT("country"&amp;"["&amp;M$3&amp; "]"),'Country performance'!$A68)</f>
        <v>#REF!</v>
      </c>
      <c r="N30" s="41" t="e" cm="1">
        <f t="array" aca="1" ref="N30" ca="1">N$4*INDEX(INDIRECT("country"&amp;"["&amp;N$3&amp; "]"),'Country performance'!$A68)</f>
        <v>#REF!</v>
      </c>
      <c r="O30" s="41" t="e" cm="1">
        <f t="array" aca="1" ref="O30" ca="1">O$4*INDEX(INDIRECT("country"&amp;"["&amp;O$3&amp; "]"),'Country performance'!$A68)</f>
        <v>#REF!</v>
      </c>
      <c r="P30" s="41" t="e" cm="1">
        <f t="array" aca="1" ref="P30" ca="1">P$4*INDEX(INDIRECT("country"&amp;"["&amp;P$3&amp; "]"),'Country performance'!$A68)</f>
        <v>#REF!</v>
      </c>
      <c r="Q30" s="41" t="e" cm="1">
        <f t="array" aca="1" ref="Q30" ca="1">Q$4*INDEX(INDIRECT("country"&amp;"["&amp;Q$3&amp; "]"),'Country performance'!$A68)</f>
        <v>#REF!</v>
      </c>
      <c r="R30" t="s">
        <v>662</v>
      </c>
      <c r="S30" s="36">
        <f t="shared" ca="1" si="9"/>
        <v>0</v>
      </c>
      <c r="T30" s="43">
        <f t="shared" ca="1" si="7"/>
        <v>0</v>
      </c>
      <c r="U30">
        <f t="shared" ref="U30:AG45" ca="1" si="11">IFERROR((E30/E30-1),E$4)</f>
        <v>0</v>
      </c>
      <c r="V30">
        <f t="shared" ca="1" si="11"/>
        <v>0</v>
      </c>
      <c r="W30">
        <f t="shared" ca="1" si="11"/>
        <v>0</v>
      </c>
      <c r="X30">
        <f t="shared" ca="1" si="11"/>
        <v>0</v>
      </c>
      <c r="Y30">
        <f t="shared" ca="1" si="11"/>
        <v>0</v>
      </c>
      <c r="Z30">
        <f t="shared" ca="1" si="11"/>
        <v>0</v>
      </c>
      <c r="AA30">
        <f t="shared" ca="1" si="11"/>
        <v>0</v>
      </c>
      <c r="AB30">
        <f t="shared" ca="1" si="11"/>
        <v>0</v>
      </c>
      <c r="AC30">
        <f t="shared" ca="1" si="11"/>
        <v>0</v>
      </c>
      <c r="AD30">
        <f t="shared" ca="1" si="11"/>
        <v>0</v>
      </c>
      <c r="AE30">
        <f t="shared" ca="1" si="11"/>
        <v>0</v>
      </c>
      <c r="AF30">
        <f t="shared" ca="1" si="11"/>
        <v>0</v>
      </c>
      <c r="AG30">
        <f t="shared" ca="1" si="11"/>
        <v>0</v>
      </c>
      <c r="AI30" s="40"/>
    </row>
    <row r="31" spans="1:35">
      <c r="A31" s="41">
        <f t="shared" ref="A31:A45" ca="1" si="12">_xlfn.AGGREGATE(9,6,E31:Q31)</f>
        <v>0</v>
      </c>
      <c r="B31" s="42"/>
      <c r="C31" s="30">
        <f t="shared" ca="1" si="1"/>
        <v>0</v>
      </c>
      <c r="D31" s="30" t="str">
        <f>'Country performance'!B27</f>
        <v>EPI Species Habitat Index (2024)</v>
      </c>
      <c r="E31" s="41" t="e" cm="1">
        <f t="array" aca="1" ref="E31" ca="1">E$4*INDEX(INDIRECT("country"&amp;"["&amp;E$3&amp; "]"),'Country performance'!$A69)</f>
        <v>#REF!</v>
      </c>
      <c r="F31" s="41" t="e" cm="1">
        <f t="array" aca="1" ref="F31" ca="1">F$4*INDEX(INDIRECT("country"&amp;"["&amp;F$3&amp; "]"),'Country performance'!$A69)</f>
        <v>#REF!</v>
      </c>
      <c r="G31" s="41" t="e" cm="1">
        <f t="array" aca="1" ref="G31" ca="1">G$4*INDEX(INDIRECT("country"&amp;"["&amp;G$3&amp; "]"),'Country performance'!$A69)</f>
        <v>#REF!</v>
      </c>
      <c r="H31" s="41" t="e" cm="1">
        <f t="array" aca="1" ref="H31" ca="1">H$4*INDEX(INDIRECT("country"&amp;"["&amp;H$3&amp; "]"),'Country performance'!$A69)</f>
        <v>#REF!</v>
      </c>
      <c r="I31" s="41" t="e" cm="1">
        <f t="array" aca="1" ref="I31" ca="1">I$4*INDEX(INDIRECT("country"&amp;"["&amp;I$3&amp; "]"),'Country performance'!$A69)</f>
        <v>#REF!</v>
      </c>
      <c r="J31" s="41" t="e" cm="1">
        <f t="array" aca="1" ref="J31" ca="1">J$4*INDEX(INDIRECT("country"&amp;"["&amp;J$3&amp; "]"),'Country performance'!$A69)</f>
        <v>#REF!</v>
      </c>
      <c r="K31" s="41" t="e" cm="1">
        <f t="array" aca="1" ref="K31" ca="1">K$4*INDEX(INDIRECT("country"&amp;"["&amp;K$3&amp; "]"),'Country performance'!$A69)</f>
        <v>#REF!</v>
      </c>
      <c r="L31" s="41" t="e" cm="1">
        <f t="array" aca="1" ref="L31" ca="1">L$4*INDEX(INDIRECT("country"&amp;"["&amp;L$3&amp; "]"),'Country performance'!$A69)</f>
        <v>#REF!</v>
      </c>
      <c r="M31" s="41" t="e" cm="1">
        <f t="array" aca="1" ref="M31" ca="1">M$4*INDEX(INDIRECT("country"&amp;"["&amp;M$3&amp; "]"),'Country performance'!$A69)</f>
        <v>#REF!</v>
      </c>
      <c r="N31" s="41" t="e" cm="1">
        <f t="array" aca="1" ref="N31" ca="1">N$4*INDEX(INDIRECT("country"&amp;"["&amp;N$3&amp; "]"),'Country performance'!$A69)</f>
        <v>#REF!</v>
      </c>
      <c r="O31" s="41" t="e" cm="1">
        <f t="array" aca="1" ref="O31" ca="1">O$4*INDEX(INDIRECT("country"&amp;"["&amp;O$3&amp; "]"),'Country performance'!$A69)</f>
        <v>#REF!</v>
      </c>
      <c r="P31" s="41" t="e" cm="1">
        <f t="array" aca="1" ref="P31" ca="1">P$4*INDEX(INDIRECT("country"&amp;"["&amp;P$3&amp; "]"),'Country performance'!$A69)</f>
        <v>#REF!</v>
      </c>
      <c r="Q31" s="41" t="e" cm="1">
        <f t="array" aca="1" ref="Q31" ca="1">Q$4*INDEX(INDIRECT("country"&amp;"["&amp;Q$3&amp; "]"),'Country performance'!$A69)</f>
        <v>#REF!</v>
      </c>
      <c r="R31" t="s">
        <v>662</v>
      </c>
      <c r="S31" s="36">
        <f t="shared" ca="1" si="9"/>
        <v>0</v>
      </c>
      <c r="T31" s="43">
        <f t="shared" ca="1" si="7"/>
        <v>0</v>
      </c>
      <c r="U31">
        <f t="shared" ca="1" si="11"/>
        <v>0</v>
      </c>
      <c r="V31">
        <f t="shared" ca="1" si="11"/>
        <v>0</v>
      </c>
      <c r="W31">
        <f t="shared" ca="1" si="11"/>
        <v>0</v>
      </c>
      <c r="X31">
        <f t="shared" ca="1" si="11"/>
        <v>0</v>
      </c>
      <c r="Y31">
        <f t="shared" ca="1" si="11"/>
        <v>0</v>
      </c>
      <c r="Z31">
        <f t="shared" ca="1" si="11"/>
        <v>0</v>
      </c>
      <c r="AA31">
        <f t="shared" ca="1" si="11"/>
        <v>0</v>
      </c>
      <c r="AB31">
        <f t="shared" ca="1" si="11"/>
        <v>0</v>
      </c>
      <c r="AC31">
        <f t="shared" ca="1" si="11"/>
        <v>0</v>
      </c>
      <c r="AD31">
        <f t="shared" ca="1" si="11"/>
        <v>0</v>
      </c>
      <c r="AE31">
        <f t="shared" ca="1" si="11"/>
        <v>0</v>
      </c>
      <c r="AF31">
        <f t="shared" ca="1" si="11"/>
        <v>0</v>
      </c>
      <c r="AG31">
        <f t="shared" ca="1" si="11"/>
        <v>0</v>
      </c>
      <c r="AI31" s="40"/>
    </row>
    <row r="32" spans="1:35">
      <c r="A32" s="41">
        <f t="shared" ca="1" si="12"/>
        <v>0</v>
      </c>
      <c r="B32" s="42"/>
      <c r="C32" s="30">
        <f t="shared" ca="1" si="1"/>
        <v>0</v>
      </c>
      <c r="D32" s="30" t="str">
        <f>'Country performance'!B28</f>
        <v>EPI Protected Area Representativeness Index (2024)</v>
      </c>
      <c r="E32" s="41" t="e" cm="1">
        <f t="array" aca="1" ref="E32" ca="1">E$4*INDEX(INDIRECT("country"&amp;"["&amp;E$3&amp; "]"),'Country performance'!$A70)</f>
        <v>#REF!</v>
      </c>
      <c r="F32" s="41" t="e" cm="1">
        <f t="array" aca="1" ref="F32" ca="1">F$4*INDEX(INDIRECT("country"&amp;"["&amp;F$3&amp; "]"),'Country performance'!$A70)</f>
        <v>#REF!</v>
      </c>
      <c r="G32" s="41" t="e" cm="1">
        <f t="array" aca="1" ref="G32" ca="1">G$4*INDEX(INDIRECT("country"&amp;"["&amp;G$3&amp; "]"),'Country performance'!$A70)</f>
        <v>#REF!</v>
      </c>
      <c r="H32" s="41" t="e" cm="1">
        <f t="array" aca="1" ref="H32" ca="1">H$4*INDEX(INDIRECT("country"&amp;"["&amp;H$3&amp; "]"),'Country performance'!$A70)</f>
        <v>#REF!</v>
      </c>
      <c r="I32" s="41" t="e" cm="1">
        <f t="array" aca="1" ref="I32" ca="1">I$4*INDEX(INDIRECT("country"&amp;"["&amp;I$3&amp; "]"),'Country performance'!$A70)</f>
        <v>#REF!</v>
      </c>
      <c r="J32" s="41" t="e" cm="1">
        <f t="array" aca="1" ref="J32" ca="1">J$4*INDEX(INDIRECT("country"&amp;"["&amp;J$3&amp; "]"),'Country performance'!$A70)</f>
        <v>#REF!</v>
      </c>
      <c r="K32" s="41" t="e" cm="1">
        <f t="array" aca="1" ref="K32" ca="1">K$4*INDEX(INDIRECT("country"&amp;"["&amp;K$3&amp; "]"),'Country performance'!$A70)</f>
        <v>#REF!</v>
      </c>
      <c r="L32" s="41" t="e" cm="1">
        <f t="array" aca="1" ref="L32" ca="1">L$4*INDEX(INDIRECT("country"&amp;"["&amp;L$3&amp; "]"),'Country performance'!$A70)</f>
        <v>#REF!</v>
      </c>
      <c r="M32" s="41" t="e" cm="1">
        <f t="array" aca="1" ref="M32" ca="1">M$4*INDEX(INDIRECT("country"&amp;"["&amp;M$3&amp; "]"),'Country performance'!$A70)</f>
        <v>#REF!</v>
      </c>
      <c r="N32" s="41" t="e" cm="1">
        <f t="array" aca="1" ref="N32" ca="1">N$4*INDEX(INDIRECT("country"&amp;"["&amp;N$3&amp; "]"),'Country performance'!$A70)</f>
        <v>#REF!</v>
      </c>
      <c r="O32" s="41" t="e" cm="1">
        <f t="array" aca="1" ref="O32" ca="1">O$4*INDEX(INDIRECT("country"&amp;"["&amp;O$3&amp; "]"),'Country performance'!$A70)</f>
        <v>#REF!</v>
      </c>
      <c r="P32" s="41" t="e" cm="1">
        <f t="array" aca="1" ref="P32" ca="1">P$4*INDEX(INDIRECT("country"&amp;"["&amp;P$3&amp; "]"),'Country performance'!$A70)</f>
        <v>#REF!</v>
      </c>
      <c r="Q32" s="41" t="e" cm="1">
        <f t="array" aca="1" ref="Q32" ca="1">Q$4*INDEX(INDIRECT("country"&amp;"["&amp;Q$3&amp; "]"),'Country performance'!$A70)</f>
        <v>#REF!</v>
      </c>
      <c r="R32" t="s">
        <v>662</v>
      </c>
      <c r="S32" s="36">
        <f t="shared" ca="1" si="9"/>
        <v>0</v>
      </c>
      <c r="T32" s="43">
        <f t="shared" ca="1" si="7"/>
        <v>0</v>
      </c>
      <c r="U32">
        <f t="shared" ca="1" si="11"/>
        <v>0</v>
      </c>
      <c r="V32">
        <f t="shared" ca="1" si="11"/>
        <v>0</v>
      </c>
      <c r="W32">
        <f t="shared" ca="1" si="11"/>
        <v>0</v>
      </c>
      <c r="X32">
        <f t="shared" ca="1" si="11"/>
        <v>0</v>
      </c>
      <c r="Y32">
        <f t="shared" ca="1" si="11"/>
        <v>0</v>
      </c>
      <c r="Z32">
        <f t="shared" ca="1" si="11"/>
        <v>0</v>
      </c>
      <c r="AA32">
        <f t="shared" ca="1" si="11"/>
        <v>0</v>
      </c>
      <c r="AB32">
        <f t="shared" ca="1" si="11"/>
        <v>0</v>
      </c>
      <c r="AC32">
        <f t="shared" ca="1" si="11"/>
        <v>0</v>
      </c>
      <c r="AD32">
        <f t="shared" ca="1" si="11"/>
        <v>0</v>
      </c>
      <c r="AE32">
        <f t="shared" ca="1" si="11"/>
        <v>0</v>
      </c>
      <c r="AF32">
        <f t="shared" ca="1" si="11"/>
        <v>0</v>
      </c>
      <c r="AG32">
        <f t="shared" ca="1" si="11"/>
        <v>0</v>
      </c>
      <c r="AI32" s="40"/>
    </row>
    <row r="33" spans="1:35">
      <c r="A33" s="41">
        <f t="shared" ca="1" si="12"/>
        <v>0</v>
      </c>
      <c r="B33" s="42"/>
      <c r="C33" s="30">
        <f t="shared" ca="1" si="1"/>
        <v>0</v>
      </c>
      <c r="D33" s="30" t="str">
        <f>'Country performance'!B29</f>
        <v>EPI Marine Protected Areas (2024)</v>
      </c>
      <c r="E33" s="41" t="e" cm="1">
        <f t="array" aca="1" ref="E33" ca="1">E$4*INDEX(INDIRECT("country"&amp;"["&amp;E$3&amp; "]"),'Country performance'!$A71)</f>
        <v>#REF!</v>
      </c>
      <c r="F33" s="41" t="e" cm="1">
        <f t="array" aca="1" ref="F33" ca="1">F$4*INDEX(INDIRECT("country"&amp;"["&amp;F$3&amp; "]"),'Country performance'!$A71)</f>
        <v>#REF!</v>
      </c>
      <c r="G33" s="41" t="e" cm="1">
        <f t="array" aca="1" ref="G33" ca="1">G$4*INDEX(INDIRECT("country"&amp;"["&amp;G$3&amp; "]"),'Country performance'!$A71)</f>
        <v>#REF!</v>
      </c>
      <c r="H33" s="41" t="e" cm="1">
        <f t="array" aca="1" ref="H33" ca="1">H$4*INDEX(INDIRECT("country"&amp;"["&amp;H$3&amp; "]"),'Country performance'!$A71)</f>
        <v>#REF!</v>
      </c>
      <c r="I33" s="41" t="e" cm="1">
        <f t="array" aca="1" ref="I33" ca="1">I$4*INDEX(INDIRECT("country"&amp;"["&amp;I$3&amp; "]"),'Country performance'!$A71)</f>
        <v>#REF!</v>
      </c>
      <c r="J33" s="41" t="e" cm="1">
        <f t="array" aca="1" ref="J33" ca="1">J$4*INDEX(INDIRECT("country"&amp;"["&amp;J$3&amp; "]"),'Country performance'!$A71)</f>
        <v>#REF!</v>
      </c>
      <c r="K33" s="41" t="e" cm="1">
        <f t="array" aca="1" ref="K33" ca="1">K$4*INDEX(INDIRECT("country"&amp;"["&amp;K$3&amp; "]"),'Country performance'!$A71)</f>
        <v>#REF!</v>
      </c>
      <c r="L33" s="41" t="e" cm="1">
        <f t="array" aca="1" ref="L33" ca="1">L$4*INDEX(INDIRECT("country"&amp;"["&amp;L$3&amp; "]"),'Country performance'!$A71)</f>
        <v>#REF!</v>
      </c>
      <c r="M33" s="41" t="e" cm="1">
        <f t="array" aca="1" ref="M33" ca="1">M$4*INDEX(INDIRECT("country"&amp;"["&amp;M$3&amp; "]"),'Country performance'!$A71)</f>
        <v>#REF!</v>
      </c>
      <c r="N33" s="41" t="e" cm="1">
        <f t="array" aca="1" ref="N33" ca="1">N$4*INDEX(INDIRECT("country"&amp;"["&amp;N$3&amp; "]"),'Country performance'!$A71)</f>
        <v>#REF!</v>
      </c>
      <c r="O33" s="41" t="e" cm="1">
        <f t="array" aca="1" ref="O33" ca="1">O$4*INDEX(INDIRECT("country"&amp;"["&amp;O$3&amp; "]"),'Country performance'!$A71)</f>
        <v>#REF!</v>
      </c>
      <c r="P33" s="41" t="e" cm="1">
        <f t="array" aca="1" ref="P33" ca="1">P$4*INDEX(INDIRECT("country"&amp;"["&amp;P$3&amp; "]"),'Country performance'!$A71)</f>
        <v>#REF!</v>
      </c>
      <c r="Q33" s="41" t="e" cm="1">
        <f t="array" aca="1" ref="Q33" ca="1">Q$4*INDEX(INDIRECT("country"&amp;"["&amp;Q$3&amp; "]"),'Country performance'!$A71)</f>
        <v>#REF!</v>
      </c>
      <c r="R33" t="s">
        <v>662</v>
      </c>
      <c r="S33" s="36">
        <f t="shared" ca="1" si="9"/>
        <v>0</v>
      </c>
      <c r="T33" s="43">
        <f t="shared" ca="1" si="7"/>
        <v>0</v>
      </c>
      <c r="U33">
        <f t="shared" ca="1" si="11"/>
        <v>0</v>
      </c>
      <c r="V33">
        <f t="shared" ca="1" si="11"/>
        <v>0</v>
      </c>
      <c r="W33">
        <f t="shared" ca="1" si="11"/>
        <v>0</v>
      </c>
      <c r="X33">
        <f t="shared" ca="1" si="11"/>
        <v>0</v>
      </c>
      <c r="Y33">
        <f t="shared" ca="1" si="11"/>
        <v>0</v>
      </c>
      <c r="Z33">
        <f t="shared" ca="1" si="11"/>
        <v>0</v>
      </c>
      <c r="AA33">
        <f t="shared" ca="1" si="11"/>
        <v>0</v>
      </c>
      <c r="AB33">
        <f t="shared" ca="1" si="11"/>
        <v>0</v>
      </c>
      <c r="AC33">
        <f t="shared" ca="1" si="11"/>
        <v>0</v>
      </c>
      <c r="AD33">
        <f t="shared" ca="1" si="11"/>
        <v>0</v>
      </c>
      <c r="AE33">
        <f t="shared" ca="1" si="11"/>
        <v>0</v>
      </c>
      <c r="AF33">
        <f t="shared" ca="1" si="11"/>
        <v>0</v>
      </c>
      <c r="AG33">
        <f t="shared" ca="1" si="11"/>
        <v>0</v>
      </c>
      <c r="AI33" s="40"/>
    </row>
    <row r="34" spans="1:35">
      <c r="A34" s="41">
        <f t="shared" ca="1" si="12"/>
        <v>0</v>
      </c>
      <c r="B34" s="42"/>
      <c r="C34" s="30">
        <f t="shared" ca="1" si="1"/>
        <v>0</v>
      </c>
      <c r="D34" s="30" t="str">
        <f>'Country performance'!B30</f>
        <v>EPI Terrestrial Protected Areas (2024)</v>
      </c>
      <c r="E34" s="41" t="e" cm="1">
        <f t="array" aca="1" ref="E34" ca="1">E$4*INDEX(INDIRECT("country"&amp;"["&amp;E$3&amp; "]"),'Country performance'!$A72)</f>
        <v>#REF!</v>
      </c>
      <c r="F34" s="41" t="e" cm="1">
        <f t="array" aca="1" ref="F34" ca="1">F$4*INDEX(INDIRECT("country"&amp;"["&amp;F$3&amp; "]"),'Country performance'!$A72)</f>
        <v>#REF!</v>
      </c>
      <c r="G34" s="41" t="e" cm="1">
        <f t="array" aca="1" ref="G34" ca="1">G$4*INDEX(INDIRECT("country"&amp;"["&amp;G$3&amp; "]"),'Country performance'!$A72)</f>
        <v>#REF!</v>
      </c>
      <c r="H34" s="41" t="e" cm="1">
        <f t="array" aca="1" ref="H34" ca="1">H$4*INDEX(INDIRECT("country"&amp;"["&amp;H$3&amp; "]"),'Country performance'!$A72)</f>
        <v>#REF!</v>
      </c>
      <c r="I34" s="41" t="e" cm="1">
        <f t="array" aca="1" ref="I34" ca="1">I$4*INDEX(INDIRECT("country"&amp;"["&amp;I$3&amp; "]"),'Country performance'!$A72)</f>
        <v>#REF!</v>
      </c>
      <c r="J34" s="41" t="e" cm="1">
        <f t="array" aca="1" ref="J34" ca="1">J$4*INDEX(INDIRECT("country"&amp;"["&amp;J$3&amp; "]"),'Country performance'!$A72)</f>
        <v>#REF!</v>
      </c>
      <c r="K34" s="41" t="e" cm="1">
        <f t="array" aca="1" ref="K34" ca="1">K$4*INDEX(INDIRECT("country"&amp;"["&amp;K$3&amp; "]"),'Country performance'!$A72)</f>
        <v>#REF!</v>
      </c>
      <c r="L34" s="41" t="e" cm="1">
        <f t="array" aca="1" ref="L34" ca="1">L$4*INDEX(INDIRECT("country"&amp;"["&amp;L$3&amp; "]"),'Country performance'!$A72)</f>
        <v>#REF!</v>
      </c>
      <c r="M34" s="41" t="e" cm="1">
        <f t="array" aca="1" ref="M34" ca="1">M$4*INDEX(INDIRECT("country"&amp;"["&amp;M$3&amp; "]"),'Country performance'!$A72)</f>
        <v>#REF!</v>
      </c>
      <c r="N34" s="41" t="e" cm="1">
        <f t="array" aca="1" ref="N34" ca="1">N$4*INDEX(INDIRECT("country"&amp;"["&amp;N$3&amp; "]"),'Country performance'!$A72)</f>
        <v>#REF!</v>
      </c>
      <c r="O34" s="41" t="e" cm="1">
        <f t="array" aca="1" ref="O34" ca="1">O$4*INDEX(INDIRECT("country"&amp;"["&amp;O$3&amp; "]"),'Country performance'!$A72)</f>
        <v>#REF!</v>
      </c>
      <c r="P34" s="41" t="e" cm="1">
        <f t="array" aca="1" ref="P34" ca="1">P$4*INDEX(INDIRECT("country"&amp;"["&amp;P$3&amp; "]"),'Country performance'!$A72)</f>
        <v>#REF!</v>
      </c>
      <c r="Q34" s="41" t="e" cm="1">
        <f t="array" aca="1" ref="Q34" ca="1">Q$4*INDEX(INDIRECT("country"&amp;"["&amp;Q$3&amp; "]"),'Country performance'!$A72)</f>
        <v>#REF!</v>
      </c>
      <c r="R34" t="s">
        <v>662</v>
      </c>
      <c r="S34" s="36">
        <f t="shared" ca="1" si="9"/>
        <v>0</v>
      </c>
      <c r="T34" s="43">
        <f t="shared" ca="1" si="7"/>
        <v>0</v>
      </c>
      <c r="U34">
        <f t="shared" ca="1" si="11"/>
        <v>0</v>
      </c>
      <c r="V34">
        <f t="shared" ca="1" si="11"/>
        <v>0</v>
      </c>
      <c r="W34">
        <f t="shared" ca="1" si="11"/>
        <v>0</v>
      </c>
      <c r="X34">
        <f t="shared" ca="1" si="11"/>
        <v>0</v>
      </c>
      <c r="Y34">
        <f t="shared" ca="1" si="11"/>
        <v>0</v>
      </c>
      <c r="Z34">
        <f t="shared" ca="1" si="11"/>
        <v>0</v>
      </c>
      <c r="AA34">
        <f t="shared" ca="1" si="11"/>
        <v>0</v>
      </c>
      <c r="AB34">
        <f t="shared" ca="1" si="11"/>
        <v>0</v>
      </c>
      <c r="AC34">
        <f t="shared" ca="1" si="11"/>
        <v>0</v>
      </c>
      <c r="AD34">
        <f t="shared" ca="1" si="11"/>
        <v>0</v>
      </c>
      <c r="AE34">
        <f t="shared" ca="1" si="11"/>
        <v>0</v>
      </c>
      <c r="AF34">
        <f t="shared" ca="1" si="11"/>
        <v>0</v>
      </c>
      <c r="AG34">
        <f t="shared" ca="1" si="11"/>
        <v>0</v>
      </c>
      <c r="AI34" s="40"/>
    </row>
    <row r="35" spans="1:35">
      <c r="A35" s="41">
        <f t="shared" ca="1" si="12"/>
        <v>0</v>
      </c>
      <c r="B35" s="42"/>
      <c r="C35" s="30">
        <f t="shared" ca="1" si="1"/>
        <v>0</v>
      </c>
      <c r="D35" s="30" t="str">
        <f>'Country performance'!B31</f>
        <v>Forced labour per country per sector (SHDB)</v>
      </c>
      <c r="E35" s="41" t="e" cm="1">
        <f t="array" aca="1" ref="E35" ca="1">E$4*INDEX(INDIRECT("country"&amp;"["&amp;E$3&amp; "]"),'Country performance'!$A73)</f>
        <v>#REF!</v>
      </c>
      <c r="F35" s="41" t="e" cm="1">
        <f t="array" aca="1" ref="F35" ca="1">F$4*INDEX(INDIRECT("country"&amp;"["&amp;F$3&amp; "]"),'Country performance'!$A73)</f>
        <v>#REF!</v>
      </c>
      <c r="G35" s="41" t="e" cm="1">
        <f t="array" aca="1" ref="G35" ca="1">G$4*INDEX(INDIRECT("country"&amp;"["&amp;G$3&amp; "]"),'Country performance'!$A73)</f>
        <v>#REF!</v>
      </c>
      <c r="H35" s="41" t="e" cm="1">
        <f t="array" aca="1" ref="H35" ca="1">H$4*INDEX(INDIRECT("country"&amp;"["&amp;H$3&amp; "]"),'Country performance'!$A73)</f>
        <v>#REF!</v>
      </c>
      <c r="I35" s="41" t="e" cm="1">
        <f t="array" aca="1" ref="I35" ca="1">I$4*INDEX(INDIRECT("country"&amp;"["&amp;I$3&amp; "]"),'Country performance'!$A73)</f>
        <v>#REF!</v>
      </c>
      <c r="J35" s="41" t="e" cm="1">
        <f t="array" aca="1" ref="J35" ca="1">J$4*INDEX(INDIRECT("country"&amp;"["&amp;J$3&amp; "]"),'Country performance'!$A73)</f>
        <v>#REF!</v>
      </c>
      <c r="K35" s="41" t="e" cm="1">
        <f t="array" aca="1" ref="K35" ca="1">K$4*INDEX(INDIRECT("country"&amp;"["&amp;K$3&amp; "]"),'Country performance'!$A73)</f>
        <v>#REF!</v>
      </c>
      <c r="L35" s="41" t="e" cm="1">
        <f t="array" aca="1" ref="L35" ca="1">L$4*INDEX(INDIRECT("country"&amp;"["&amp;L$3&amp; "]"),'Country performance'!$A73)</f>
        <v>#REF!</v>
      </c>
      <c r="M35" s="41" t="e" cm="1">
        <f t="array" aca="1" ref="M35" ca="1">M$4*INDEX(INDIRECT("country"&amp;"["&amp;M$3&amp; "]"),'Country performance'!$A73)</f>
        <v>#REF!</v>
      </c>
      <c r="N35" s="41" t="e" cm="1">
        <f t="array" aca="1" ref="N35" ca="1">N$4*INDEX(INDIRECT("country"&amp;"["&amp;N$3&amp; "]"),'Country performance'!$A73)</f>
        <v>#REF!</v>
      </c>
      <c r="O35" s="41" t="e" cm="1">
        <f t="array" aca="1" ref="O35" ca="1">O$4*INDEX(INDIRECT("country"&amp;"["&amp;O$3&amp; "]"),'Country performance'!$A73)</f>
        <v>#REF!</v>
      </c>
      <c r="P35" s="41" t="e" cm="1">
        <f t="array" aca="1" ref="P35" ca="1">P$4*INDEX(INDIRECT("country"&amp;"["&amp;P$3&amp; "]"),'Country performance'!$A73)</f>
        <v>#REF!</v>
      </c>
      <c r="Q35" s="41" t="e" cm="1">
        <f t="array" aca="1" ref="Q35" ca="1">Q$4*INDEX(INDIRECT("country"&amp;"["&amp;Q$3&amp; "]"),'Country performance'!$A73)</f>
        <v>#REF!</v>
      </c>
      <c r="R35" t="s">
        <v>662</v>
      </c>
      <c r="S35" s="36">
        <f t="shared" ca="1" si="9"/>
        <v>0</v>
      </c>
      <c r="T35" s="43">
        <f t="shared" ca="1" si="7"/>
        <v>0</v>
      </c>
      <c r="U35">
        <f t="shared" ca="1" si="11"/>
        <v>0</v>
      </c>
      <c r="V35">
        <f t="shared" ca="1" si="11"/>
        <v>0</v>
      </c>
      <c r="W35">
        <f t="shared" ca="1" si="11"/>
        <v>0</v>
      </c>
      <c r="X35">
        <f t="shared" ca="1" si="11"/>
        <v>0</v>
      </c>
      <c r="Y35">
        <f t="shared" ca="1" si="11"/>
        <v>0</v>
      </c>
      <c r="Z35">
        <f t="shared" ca="1" si="11"/>
        <v>0</v>
      </c>
      <c r="AA35">
        <f t="shared" ca="1" si="11"/>
        <v>0</v>
      </c>
      <c r="AB35">
        <f t="shared" ca="1" si="11"/>
        <v>0</v>
      </c>
      <c r="AC35">
        <f t="shared" ca="1" si="11"/>
        <v>0</v>
      </c>
      <c r="AD35">
        <f t="shared" ca="1" si="11"/>
        <v>0</v>
      </c>
      <c r="AE35">
        <f t="shared" ca="1" si="11"/>
        <v>0</v>
      </c>
      <c r="AF35">
        <f t="shared" ca="1" si="11"/>
        <v>0</v>
      </c>
      <c r="AG35">
        <f t="shared" ca="1" si="11"/>
        <v>0</v>
      </c>
      <c r="AI35" s="40"/>
    </row>
    <row r="36" spans="1:35">
      <c r="A36" s="41">
        <f t="shared" ca="1" si="12"/>
        <v>0</v>
      </c>
      <c r="B36" s="42"/>
      <c r="C36" s="30">
        <f t="shared" ca="1" si="1"/>
        <v>0</v>
      </c>
      <c r="D36" s="30" t="str">
        <f>'Country performance'!B32</f>
        <v>High conflict zones per country per sector (SHDB)</v>
      </c>
      <c r="E36" s="41" t="e" cm="1">
        <f t="array" aca="1" ref="E36" ca="1">E$4*INDEX(INDIRECT("country"&amp;"["&amp;E$3&amp; "]"),'Country performance'!$A74)</f>
        <v>#REF!</v>
      </c>
      <c r="F36" s="41" t="e" cm="1">
        <f t="array" aca="1" ref="F36" ca="1">F$4*INDEX(INDIRECT("country"&amp;"["&amp;F$3&amp; "]"),'Country performance'!$A74)</f>
        <v>#REF!</v>
      </c>
      <c r="G36" s="41" t="e" cm="1">
        <f t="array" aca="1" ref="G36" ca="1">G$4*INDEX(INDIRECT("country"&amp;"["&amp;G$3&amp; "]"),'Country performance'!$A74)</f>
        <v>#REF!</v>
      </c>
      <c r="H36" s="41" t="e" cm="1">
        <f t="array" aca="1" ref="H36" ca="1">H$4*INDEX(INDIRECT("country"&amp;"["&amp;H$3&amp; "]"),'Country performance'!$A74)</f>
        <v>#REF!</v>
      </c>
      <c r="I36" s="41" t="e" cm="1">
        <f t="array" aca="1" ref="I36" ca="1">I$4*INDEX(INDIRECT("country"&amp;"["&amp;I$3&amp; "]"),'Country performance'!$A74)</f>
        <v>#REF!</v>
      </c>
      <c r="J36" s="41" t="e" cm="1">
        <f t="array" aca="1" ref="J36" ca="1">J$4*INDEX(INDIRECT("country"&amp;"["&amp;J$3&amp; "]"),'Country performance'!$A74)</f>
        <v>#REF!</v>
      </c>
      <c r="K36" s="41" t="e" cm="1">
        <f t="array" aca="1" ref="K36" ca="1">K$4*INDEX(INDIRECT("country"&amp;"["&amp;K$3&amp; "]"),'Country performance'!$A74)</f>
        <v>#REF!</v>
      </c>
      <c r="L36" s="41" t="e" cm="1">
        <f t="array" aca="1" ref="L36" ca="1">L$4*INDEX(INDIRECT("country"&amp;"["&amp;L$3&amp; "]"),'Country performance'!$A74)</f>
        <v>#REF!</v>
      </c>
      <c r="M36" s="41" t="e" cm="1">
        <f t="array" aca="1" ref="M36" ca="1">M$4*INDEX(INDIRECT("country"&amp;"["&amp;M$3&amp; "]"),'Country performance'!$A74)</f>
        <v>#REF!</v>
      </c>
      <c r="N36" s="41" t="e" cm="1">
        <f t="array" aca="1" ref="N36" ca="1">N$4*INDEX(INDIRECT("country"&amp;"["&amp;N$3&amp; "]"),'Country performance'!$A74)</f>
        <v>#REF!</v>
      </c>
      <c r="O36" s="41" t="e" cm="1">
        <f t="array" aca="1" ref="O36" ca="1">O$4*INDEX(INDIRECT("country"&amp;"["&amp;O$3&amp; "]"),'Country performance'!$A74)</f>
        <v>#REF!</v>
      </c>
      <c r="P36" s="41" t="e" cm="1">
        <f t="array" aca="1" ref="P36" ca="1">P$4*INDEX(INDIRECT("country"&amp;"["&amp;P$3&amp; "]"),'Country performance'!$A74)</f>
        <v>#REF!</v>
      </c>
      <c r="Q36" s="41" t="e" cm="1">
        <f t="array" aca="1" ref="Q36" ca="1">Q$4*INDEX(INDIRECT("country"&amp;"["&amp;Q$3&amp; "]"),'Country performance'!$A74)</f>
        <v>#REF!</v>
      </c>
      <c r="R36" t="s">
        <v>662</v>
      </c>
      <c r="S36" s="36">
        <f t="shared" ca="1" si="9"/>
        <v>0</v>
      </c>
      <c r="T36" s="43">
        <f t="shared" ca="1" si="7"/>
        <v>0</v>
      </c>
      <c r="U36">
        <f t="shared" ca="1" si="11"/>
        <v>0</v>
      </c>
      <c r="V36">
        <f t="shared" ca="1" si="11"/>
        <v>0</v>
      </c>
      <c r="W36">
        <f t="shared" ca="1" si="11"/>
        <v>0</v>
      </c>
      <c r="X36">
        <f t="shared" ca="1" si="11"/>
        <v>0</v>
      </c>
      <c r="Y36">
        <f t="shared" ca="1" si="11"/>
        <v>0</v>
      </c>
      <c r="Z36">
        <f t="shared" ca="1" si="11"/>
        <v>0</v>
      </c>
      <c r="AA36">
        <f t="shared" ca="1" si="11"/>
        <v>0</v>
      </c>
      <c r="AB36">
        <f t="shared" ca="1" si="11"/>
        <v>0</v>
      </c>
      <c r="AC36">
        <f t="shared" ca="1" si="11"/>
        <v>0</v>
      </c>
      <c r="AD36">
        <f t="shared" ca="1" si="11"/>
        <v>0</v>
      </c>
      <c r="AE36">
        <f t="shared" ca="1" si="11"/>
        <v>0</v>
      </c>
      <c r="AF36">
        <f t="shared" ca="1" si="11"/>
        <v>0</v>
      </c>
      <c r="AG36">
        <f t="shared" ca="1" si="11"/>
        <v>0</v>
      </c>
      <c r="AI36" s="40"/>
    </row>
    <row r="37" spans="1:35">
      <c r="A37" s="41">
        <f t="shared" ca="1" si="12"/>
        <v>0</v>
      </c>
      <c r="B37" s="42"/>
      <c r="C37" s="30">
        <f t="shared" ca="1" si="1"/>
        <v>0</v>
      </c>
      <c r="D37" s="30" t="str">
        <f>'Country performance'!B33</f>
        <v>Child labour per country per sector (SHDB) (2010-2019)</v>
      </c>
      <c r="E37" s="41" t="e" cm="1">
        <f t="array" aca="1" ref="E37" ca="1">E$4*INDEX(INDIRECT("country"&amp;"["&amp;E$3&amp; "]"),'Country performance'!$A75)</f>
        <v>#REF!</v>
      </c>
      <c r="F37" s="41" t="e" cm="1">
        <f t="array" aca="1" ref="F37" ca="1">F$4*INDEX(INDIRECT("country"&amp;"["&amp;F$3&amp; "]"),'Country performance'!$A75)</f>
        <v>#REF!</v>
      </c>
      <c r="G37" s="41" t="e" cm="1">
        <f t="array" aca="1" ref="G37" ca="1">G$4*INDEX(INDIRECT("country"&amp;"["&amp;G$3&amp; "]"),'Country performance'!$A75)</f>
        <v>#REF!</v>
      </c>
      <c r="H37" s="41" t="e" cm="1">
        <f t="array" aca="1" ref="H37" ca="1">H$4*INDEX(INDIRECT("country"&amp;"["&amp;H$3&amp; "]"),'Country performance'!$A75)</f>
        <v>#REF!</v>
      </c>
      <c r="I37" s="41" t="e" cm="1">
        <f t="array" aca="1" ref="I37" ca="1">I$4*INDEX(INDIRECT("country"&amp;"["&amp;I$3&amp; "]"),'Country performance'!$A75)</f>
        <v>#REF!</v>
      </c>
      <c r="J37" s="41" t="e" cm="1">
        <f t="array" aca="1" ref="J37" ca="1">J$4*INDEX(INDIRECT("country"&amp;"["&amp;J$3&amp; "]"),'Country performance'!$A75)</f>
        <v>#REF!</v>
      </c>
      <c r="K37" s="41" t="e" cm="1">
        <f t="array" aca="1" ref="K37" ca="1">K$4*INDEX(INDIRECT("country"&amp;"["&amp;K$3&amp; "]"),'Country performance'!$A75)</f>
        <v>#REF!</v>
      </c>
      <c r="L37" s="41" t="e" cm="1">
        <f t="array" aca="1" ref="L37" ca="1">L$4*INDEX(INDIRECT("country"&amp;"["&amp;L$3&amp; "]"),'Country performance'!$A75)</f>
        <v>#REF!</v>
      </c>
      <c r="M37" s="41" t="e" cm="1">
        <f t="array" aca="1" ref="M37" ca="1">M$4*INDEX(INDIRECT("country"&amp;"["&amp;M$3&amp; "]"),'Country performance'!$A75)</f>
        <v>#REF!</v>
      </c>
      <c r="N37" s="41" t="e" cm="1">
        <f t="array" aca="1" ref="N37" ca="1">N$4*INDEX(INDIRECT("country"&amp;"["&amp;N$3&amp; "]"),'Country performance'!$A75)</f>
        <v>#REF!</v>
      </c>
      <c r="O37" s="41" t="e" cm="1">
        <f t="array" aca="1" ref="O37" ca="1">O$4*INDEX(INDIRECT("country"&amp;"["&amp;O$3&amp; "]"),'Country performance'!$A75)</f>
        <v>#REF!</v>
      </c>
      <c r="P37" s="41" t="e" cm="1">
        <f t="array" aca="1" ref="P37" ca="1">P$4*INDEX(INDIRECT("country"&amp;"["&amp;P$3&amp; "]"),'Country performance'!$A75)</f>
        <v>#REF!</v>
      </c>
      <c r="Q37" s="41" t="e" cm="1">
        <f t="array" aca="1" ref="Q37" ca="1">Q$4*INDEX(INDIRECT("country"&amp;"["&amp;Q$3&amp; "]"),'Country performance'!$A75)</f>
        <v>#REF!</v>
      </c>
      <c r="R37" t="s">
        <v>662</v>
      </c>
      <c r="S37" s="36">
        <f t="shared" ca="1" si="9"/>
        <v>0</v>
      </c>
      <c r="T37" s="43">
        <f t="shared" ca="1" si="7"/>
        <v>0</v>
      </c>
      <c r="U37">
        <f t="shared" ca="1" si="11"/>
        <v>0</v>
      </c>
      <c r="V37">
        <f t="shared" ca="1" si="11"/>
        <v>0</v>
      </c>
      <c r="W37">
        <f t="shared" ca="1" si="11"/>
        <v>0</v>
      </c>
      <c r="X37">
        <f t="shared" ca="1" si="11"/>
        <v>0</v>
      </c>
      <c r="Y37">
        <f t="shared" ca="1" si="11"/>
        <v>0</v>
      </c>
      <c r="Z37">
        <f t="shared" ca="1" si="11"/>
        <v>0</v>
      </c>
      <c r="AA37">
        <f t="shared" ca="1" si="11"/>
        <v>0</v>
      </c>
      <c r="AB37">
        <f t="shared" ca="1" si="11"/>
        <v>0</v>
      </c>
      <c r="AC37">
        <f t="shared" ca="1" si="11"/>
        <v>0</v>
      </c>
      <c r="AD37">
        <f t="shared" ca="1" si="11"/>
        <v>0</v>
      </c>
      <c r="AE37">
        <f t="shared" ca="1" si="11"/>
        <v>0</v>
      </c>
      <c r="AF37">
        <f t="shared" ca="1" si="11"/>
        <v>0</v>
      </c>
      <c r="AG37">
        <f t="shared" ca="1" si="11"/>
        <v>0</v>
      </c>
      <c r="AI37" s="40"/>
    </row>
    <row r="38" spans="1:35">
      <c r="A38" s="41">
        <f t="shared" ca="1" si="12"/>
        <v>0</v>
      </c>
      <c r="B38" s="42"/>
      <c r="C38" s="30">
        <f t="shared" ca="1" si="1"/>
        <v>0</v>
      </c>
      <c r="D38" s="30" t="str">
        <f>'Country performance'!B34</f>
        <v>Food Security Index (FSI) (2022)</v>
      </c>
      <c r="E38" s="41" t="e" cm="1">
        <f t="array" aca="1" ref="E38" ca="1">E$4*INDEX(INDIRECT("country"&amp;"["&amp;E$3&amp; "]"),'Country performance'!$A76)</f>
        <v>#REF!</v>
      </c>
      <c r="F38" s="41" t="e" cm="1">
        <f t="array" aca="1" ref="F38" ca="1">F$4*INDEX(INDIRECT("country"&amp;"["&amp;F$3&amp; "]"),'Country performance'!$A76)</f>
        <v>#REF!</v>
      </c>
      <c r="G38" s="41" t="e" cm="1">
        <f t="array" aca="1" ref="G38" ca="1">G$4*INDEX(INDIRECT("country"&amp;"["&amp;G$3&amp; "]"),'Country performance'!$A76)</f>
        <v>#REF!</v>
      </c>
      <c r="H38" s="41" t="e" cm="1">
        <f t="array" aca="1" ref="H38" ca="1">H$4*INDEX(INDIRECT("country"&amp;"["&amp;H$3&amp; "]"),'Country performance'!$A76)</f>
        <v>#REF!</v>
      </c>
      <c r="I38" s="41" t="e" cm="1">
        <f t="array" aca="1" ref="I38" ca="1">I$4*INDEX(INDIRECT("country"&amp;"["&amp;I$3&amp; "]"),'Country performance'!$A76)</f>
        <v>#REF!</v>
      </c>
      <c r="J38" s="41" t="e" cm="1">
        <f t="array" aca="1" ref="J38" ca="1">J$4*INDEX(INDIRECT("country"&amp;"["&amp;J$3&amp; "]"),'Country performance'!$A76)</f>
        <v>#REF!</v>
      </c>
      <c r="K38" s="41" t="e" cm="1">
        <f t="array" aca="1" ref="K38" ca="1">K$4*INDEX(INDIRECT("country"&amp;"["&amp;K$3&amp; "]"),'Country performance'!$A76)</f>
        <v>#REF!</v>
      </c>
      <c r="L38" s="41" t="e" cm="1">
        <f t="array" aca="1" ref="L38" ca="1">L$4*INDEX(INDIRECT("country"&amp;"["&amp;L$3&amp; "]"),'Country performance'!$A76)</f>
        <v>#REF!</v>
      </c>
      <c r="M38" s="41" t="e" cm="1">
        <f t="array" aca="1" ref="M38" ca="1">M$4*INDEX(INDIRECT("country"&amp;"["&amp;M$3&amp; "]"),'Country performance'!$A76)</f>
        <v>#REF!</v>
      </c>
      <c r="N38" s="41" t="e" cm="1">
        <f t="array" aca="1" ref="N38" ca="1">N$4*INDEX(INDIRECT("country"&amp;"["&amp;N$3&amp; "]"),'Country performance'!$A76)</f>
        <v>#REF!</v>
      </c>
      <c r="O38" s="41" t="e" cm="1">
        <f t="array" aca="1" ref="O38" ca="1">O$4*INDEX(INDIRECT("country"&amp;"["&amp;O$3&amp; "]"),'Country performance'!$A76)</f>
        <v>#REF!</v>
      </c>
      <c r="P38" s="41" t="e" cm="1">
        <f t="array" aca="1" ref="P38" ca="1">P$4*INDEX(INDIRECT("country"&amp;"["&amp;P$3&amp; "]"),'Country performance'!$A76)</f>
        <v>#REF!</v>
      </c>
      <c r="Q38" s="41" t="e" cm="1">
        <f t="array" aca="1" ref="Q38" ca="1">Q$4*INDEX(INDIRECT("country"&amp;"["&amp;Q$3&amp; "]"),'Country performance'!$A76)</f>
        <v>#REF!</v>
      </c>
      <c r="R38" t="s">
        <v>662</v>
      </c>
      <c r="S38" s="36">
        <f t="shared" ca="1" si="9"/>
        <v>0</v>
      </c>
      <c r="T38" s="43">
        <f t="shared" ca="1" si="7"/>
        <v>0</v>
      </c>
      <c r="U38">
        <f t="shared" ca="1" si="11"/>
        <v>0</v>
      </c>
      <c r="V38">
        <f t="shared" ca="1" si="11"/>
        <v>0</v>
      </c>
      <c r="W38">
        <f t="shared" ca="1" si="11"/>
        <v>0</v>
      </c>
      <c r="X38">
        <f t="shared" ca="1" si="11"/>
        <v>0</v>
      </c>
      <c r="Y38">
        <f t="shared" ca="1" si="11"/>
        <v>0</v>
      </c>
      <c r="Z38">
        <f t="shared" ca="1" si="11"/>
        <v>0</v>
      </c>
      <c r="AA38">
        <f t="shared" ca="1" si="11"/>
        <v>0</v>
      </c>
      <c r="AB38">
        <f t="shared" ca="1" si="11"/>
        <v>0</v>
      </c>
      <c r="AC38">
        <f t="shared" ca="1" si="11"/>
        <v>0</v>
      </c>
      <c r="AD38">
        <f t="shared" ca="1" si="11"/>
        <v>0</v>
      </c>
      <c r="AE38">
        <f t="shared" ca="1" si="11"/>
        <v>0</v>
      </c>
      <c r="AF38">
        <f t="shared" ca="1" si="11"/>
        <v>0</v>
      </c>
      <c r="AG38">
        <f t="shared" ca="1" si="11"/>
        <v>0</v>
      </c>
      <c r="AI38" s="40"/>
    </row>
    <row r="39" spans="1:35">
      <c r="A39" s="41">
        <f t="shared" ca="1" si="12"/>
        <v>0</v>
      </c>
      <c r="B39" s="42"/>
      <c r="C39" s="30">
        <f t="shared" ca="1" si="1"/>
        <v>0</v>
      </c>
      <c r="D39" s="30" t="str">
        <f>'Country performance'!B35</f>
        <v>Disease outbreaks?</v>
      </c>
      <c r="E39" s="41" t="e" cm="1">
        <f t="array" aca="1" ref="E39" ca="1">E$4*INDEX(INDIRECT("country"&amp;"["&amp;E$3&amp; "]"),'Country performance'!$A77)</f>
        <v>#REF!</v>
      </c>
      <c r="F39" s="41" t="e" cm="1">
        <f t="array" aca="1" ref="F39" ca="1">F$4*INDEX(INDIRECT("country"&amp;"["&amp;F$3&amp; "]"),'Country performance'!$A77)</f>
        <v>#REF!</v>
      </c>
      <c r="G39" s="41" t="e" cm="1">
        <f t="array" aca="1" ref="G39" ca="1">G$4*INDEX(INDIRECT("country"&amp;"["&amp;G$3&amp; "]"),'Country performance'!$A77)</f>
        <v>#REF!</v>
      </c>
      <c r="H39" s="41" t="e" cm="1">
        <f t="array" aca="1" ref="H39" ca="1">H$4*INDEX(INDIRECT("country"&amp;"["&amp;H$3&amp; "]"),'Country performance'!$A77)</f>
        <v>#REF!</v>
      </c>
      <c r="I39" s="41" t="e" cm="1">
        <f t="array" aca="1" ref="I39" ca="1">I$4*INDEX(INDIRECT("country"&amp;"["&amp;I$3&amp; "]"),'Country performance'!$A77)</f>
        <v>#REF!</v>
      </c>
      <c r="J39" s="41" t="e" cm="1">
        <f t="array" aca="1" ref="J39" ca="1">J$4*INDEX(INDIRECT("country"&amp;"["&amp;J$3&amp; "]"),'Country performance'!$A77)</f>
        <v>#REF!</v>
      </c>
      <c r="K39" s="41" t="e" cm="1">
        <f t="array" aca="1" ref="K39" ca="1">K$4*INDEX(INDIRECT("country"&amp;"["&amp;K$3&amp; "]"),'Country performance'!$A77)</f>
        <v>#REF!</v>
      </c>
      <c r="L39" s="41" t="e" cm="1">
        <f t="array" aca="1" ref="L39" ca="1">L$4*INDEX(INDIRECT("country"&amp;"["&amp;L$3&amp; "]"),'Country performance'!$A77)</f>
        <v>#REF!</v>
      </c>
      <c r="M39" s="41" t="e" cm="1">
        <f t="array" aca="1" ref="M39" ca="1">M$4*INDEX(INDIRECT("country"&amp;"["&amp;M$3&amp; "]"),'Country performance'!$A77)</f>
        <v>#REF!</v>
      </c>
      <c r="N39" s="41" t="e" cm="1">
        <f t="array" aca="1" ref="N39" ca="1">N$4*INDEX(INDIRECT("country"&amp;"["&amp;N$3&amp; "]"),'Country performance'!$A77)</f>
        <v>#REF!</v>
      </c>
      <c r="O39" s="41" t="e" cm="1">
        <f t="array" aca="1" ref="O39" ca="1">O$4*INDEX(INDIRECT("country"&amp;"["&amp;O$3&amp; "]"),'Country performance'!$A77)</f>
        <v>#REF!</v>
      </c>
      <c r="P39" s="41" t="e" cm="1">
        <f t="array" aca="1" ref="P39" ca="1">P$4*INDEX(INDIRECT("country"&amp;"["&amp;P$3&amp; "]"),'Country performance'!$A77)</f>
        <v>#REF!</v>
      </c>
      <c r="Q39" s="41" t="e" cm="1">
        <f t="array" aca="1" ref="Q39" ca="1">Q$4*INDEX(INDIRECT("country"&amp;"["&amp;Q$3&amp; "]"),'Country performance'!$A77)</f>
        <v>#REF!</v>
      </c>
      <c r="R39" t="s">
        <v>662</v>
      </c>
      <c r="S39" s="36">
        <f t="shared" ca="1" si="9"/>
        <v>0</v>
      </c>
      <c r="T39" s="43">
        <f t="shared" ca="1" si="7"/>
        <v>0</v>
      </c>
      <c r="U39">
        <f t="shared" ca="1" si="11"/>
        <v>0</v>
      </c>
      <c r="V39">
        <f t="shared" ca="1" si="11"/>
        <v>0</v>
      </c>
      <c r="W39">
        <f t="shared" ca="1" si="11"/>
        <v>0</v>
      </c>
      <c r="X39">
        <f t="shared" ca="1" si="11"/>
        <v>0</v>
      </c>
      <c r="Y39">
        <f t="shared" ca="1" si="11"/>
        <v>0</v>
      </c>
      <c r="Z39">
        <f t="shared" ca="1" si="11"/>
        <v>0</v>
      </c>
      <c r="AA39">
        <f t="shared" ca="1" si="11"/>
        <v>0</v>
      </c>
      <c r="AB39">
        <f t="shared" ca="1" si="11"/>
        <v>0</v>
      </c>
      <c r="AC39">
        <f t="shared" ca="1" si="11"/>
        <v>0</v>
      </c>
      <c r="AD39">
        <f t="shared" ca="1" si="11"/>
        <v>0</v>
      </c>
      <c r="AE39">
        <f t="shared" ca="1" si="11"/>
        <v>0</v>
      </c>
      <c r="AF39">
        <f t="shared" ca="1" si="11"/>
        <v>0</v>
      </c>
      <c r="AG39">
        <f t="shared" ca="1" si="11"/>
        <v>0</v>
      </c>
      <c r="AI39" s="40"/>
    </row>
    <row r="40" spans="1:35">
      <c r="A40" s="41">
        <f t="shared" ca="1" si="12"/>
        <v>0</v>
      </c>
      <c r="B40" s="42"/>
      <c r="C40" s="30">
        <f t="shared" ca="1" si="1"/>
        <v>0</v>
      </c>
      <c r="D40" s="30" t="str">
        <f>'Country performance'!B36</f>
        <v>Land-use regulation?</v>
      </c>
      <c r="E40" s="41" t="e" cm="1">
        <f t="array" aca="1" ref="E40" ca="1">E$4*INDEX(INDIRECT("country"&amp;"["&amp;E$3&amp; "]"),'Country performance'!$A78)</f>
        <v>#REF!</v>
      </c>
      <c r="F40" s="41" t="e" cm="1">
        <f t="array" aca="1" ref="F40" ca="1">F$4*INDEX(INDIRECT("country"&amp;"["&amp;F$3&amp; "]"),'Country performance'!$A78)</f>
        <v>#REF!</v>
      </c>
      <c r="G40" s="41" t="e" cm="1">
        <f t="array" aca="1" ref="G40" ca="1">G$4*INDEX(INDIRECT("country"&amp;"["&amp;G$3&amp; "]"),'Country performance'!$A78)</f>
        <v>#REF!</v>
      </c>
      <c r="H40" s="41" t="e" cm="1">
        <f t="array" aca="1" ref="H40" ca="1">H$4*INDEX(INDIRECT("country"&amp;"["&amp;H$3&amp; "]"),'Country performance'!$A78)</f>
        <v>#REF!</v>
      </c>
      <c r="I40" s="41" t="e" cm="1">
        <f t="array" aca="1" ref="I40" ca="1">I$4*INDEX(INDIRECT("country"&amp;"["&amp;I$3&amp; "]"),'Country performance'!$A78)</f>
        <v>#REF!</v>
      </c>
      <c r="J40" s="41" t="e" cm="1">
        <f t="array" aca="1" ref="J40" ca="1">J$4*INDEX(INDIRECT("country"&amp;"["&amp;J$3&amp; "]"),'Country performance'!$A78)</f>
        <v>#REF!</v>
      </c>
      <c r="K40" s="41" t="e" cm="1">
        <f t="array" aca="1" ref="K40" ca="1">K$4*INDEX(INDIRECT("country"&amp;"["&amp;K$3&amp; "]"),'Country performance'!$A78)</f>
        <v>#REF!</v>
      </c>
      <c r="L40" s="41" t="e" cm="1">
        <f t="array" aca="1" ref="L40" ca="1">L$4*INDEX(INDIRECT("country"&amp;"["&amp;L$3&amp; "]"),'Country performance'!$A78)</f>
        <v>#REF!</v>
      </c>
      <c r="M40" s="41" t="e" cm="1">
        <f t="array" aca="1" ref="M40" ca="1">M$4*INDEX(INDIRECT("country"&amp;"["&amp;M$3&amp; "]"),'Country performance'!$A78)</f>
        <v>#REF!</v>
      </c>
      <c r="N40" s="41" t="e" cm="1">
        <f t="array" aca="1" ref="N40" ca="1">N$4*INDEX(INDIRECT("country"&amp;"["&amp;N$3&amp; "]"),'Country performance'!$A78)</f>
        <v>#REF!</v>
      </c>
      <c r="O40" s="41" t="e" cm="1">
        <f t="array" aca="1" ref="O40" ca="1">O$4*INDEX(INDIRECT("country"&amp;"["&amp;O$3&amp; "]"),'Country performance'!$A78)</f>
        <v>#REF!</v>
      </c>
      <c r="P40" s="41" t="e" cm="1">
        <f t="array" aca="1" ref="P40" ca="1">P$4*INDEX(INDIRECT("country"&amp;"["&amp;P$3&amp; "]"),'Country performance'!$A78)</f>
        <v>#REF!</v>
      </c>
      <c r="Q40" s="41" t="e" cm="1">
        <f t="array" aca="1" ref="Q40" ca="1">Q$4*INDEX(INDIRECT("country"&amp;"["&amp;Q$3&amp; "]"),'Country performance'!$A78)</f>
        <v>#REF!</v>
      </c>
      <c r="R40" t="s">
        <v>662</v>
      </c>
      <c r="S40" s="36">
        <f t="shared" ca="1" si="9"/>
        <v>0</v>
      </c>
      <c r="T40" s="43">
        <f t="shared" ca="1" si="7"/>
        <v>0</v>
      </c>
      <c r="U40">
        <f t="shared" ca="1" si="11"/>
        <v>0</v>
      </c>
      <c r="V40">
        <f t="shared" ca="1" si="11"/>
        <v>0</v>
      </c>
      <c r="W40">
        <f t="shared" ca="1" si="11"/>
        <v>0</v>
      </c>
      <c r="X40">
        <f t="shared" ca="1" si="11"/>
        <v>0</v>
      </c>
      <c r="Y40">
        <f t="shared" ca="1" si="11"/>
        <v>0</v>
      </c>
      <c r="Z40">
        <f t="shared" ca="1" si="11"/>
        <v>0</v>
      </c>
      <c r="AA40">
        <f t="shared" ca="1" si="11"/>
        <v>0</v>
      </c>
      <c r="AB40">
        <f t="shared" ca="1" si="11"/>
        <v>0</v>
      </c>
      <c r="AC40">
        <f t="shared" ca="1" si="11"/>
        <v>0</v>
      </c>
      <c r="AD40">
        <f t="shared" ca="1" si="11"/>
        <v>0</v>
      </c>
      <c r="AE40">
        <f t="shared" ca="1" si="11"/>
        <v>0</v>
      </c>
      <c r="AF40">
        <f t="shared" ca="1" si="11"/>
        <v>0</v>
      </c>
      <c r="AG40">
        <f t="shared" ca="1" si="11"/>
        <v>0</v>
      </c>
      <c r="AI40" s="40"/>
    </row>
    <row r="41" spans="1:35">
      <c r="A41" s="41">
        <f t="shared" ca="1" si="12"/>
        <v>0</v>
      </c>
      <c r="B41" s="42"/>
      <c r="C41" s="30">
        <f t="shared" ca="1" si="1"/>
        <v>0</v>
      </c>
      <c r="D41" s="30">
        <f>'Country performance'!B37</f>
        <v>0</v>
      </c>
      <c r="E41" s="41" t="e" cm="1">
        <f t="array" aca="1" ref="E41" ca="1">E$4*INDEX(INDIRECT("country"&amp;"["&amp;E$3&amp; "]"),'Country performance'!$A79)</f>
        <v>#REF!</v>
      </c>
      <c r="F41" s="41" t="e" cm="1">
        <f t="array" aca="1" ref="F41" ca="1">F$4*INDEX(INDIRECT("country"&amp;"["&amp;F$3&amp; "]"),'Country performance'!$A79)</f>
        <v>#REF!</v>
      </c>
      <c r="G41" s="41" t="e" cm="1">
        <f t="array" aca="1" ref="G41" ca="1">G$4*INDEX(INDIRECT("country"&amp;"["&amp;G$3&amp; "]"),'Country performance'!$A79)</f>
        <v>#REF!</v>
      </c>
      <c r="H41" s="41" t="e" cm="1">
        <f t="array" aca="1" ref="H41" ca="1">H$4*INDEX(INDIRECT("country"&amp;"["&amp;H$3&amp; "]"),'Country performance'!$A79)</f>
        <v>#REF!</v>
      </c>
      <c r="I41" s="41" t="e" cm="1">
        <f t="array" aca="1" ref="I41" ca="1">I$4*INDEX(INDIRECT("country"&amp;"["&amp;I$3&amp; "]"),'Country performance'!$A79)</f>
        <v>#REF!</v>
      </c>
      <c r="J41" s="41" t="e" cm="1">
        <f t="array" aca="1" ref="J41" ca="1">J$4*INDEX(INDIRECT("country"&amp;"["&amp;J$3&amp; "]"),'Country performance'!$A79)</f>
        <v>#REF!</v>
      </c>
      <c r="K41" s="41" t="e" cm="1">
        <f t="array" aca="1" ref="K41" ca="1">K$4*INDEX(INDIRECT("country"&amp;"["&amp;K$3&amp; "]"),'Country performance'!$A79)</f>
        <v>#REF!</v>
      </c>
      <c r="L41" s="41" t="e" cm="1">
        <f t="array" aca="1" ref="L41" ca="1">L$4*INDEX(INDIRECT("country"&amp;"["&amp;L$3&amp; "]"),'Country performance'!$A79)</f>
        <v>#REF!</v>
      </c>
      <c r="M41" s="41" t="e" cm="1">
        <f t="array" aca="1" ref="M41" ca="1">M$4*INDEX(INDIRECT("country"&amp;"["&amp;M$3&amp; "]"),'Country performance'!$A79)</f>
        <v>#REF!</v>
      </c>
      <c r="N41" s="41" t="e" cm="1">
        <f t="array" aca="1" ref="N41" ca="1">N$4*INDEX(INDIRECT("country"&amp;"["&amp;N$3&amp; "]"),'Country performance'!$A79)</f>
        <v>#REF!</v>
      </c>
      <c r="O41" s="41" t="e" cm="1">
        <f t="array" aca="1" ref="O41" ca="1">O$4*INDEX(INDIRECT("country"&amp;"["&amp;O$3&amp; "]"),'Country performance'!$A79)</f>
        <v>#REF!</v>
      </c>
      <c r="P41" s="41" t="e" cm="1">
        <f t="array" aca="1" ref="P41" ca="1">P$4*INDEX(INDIRECT("country"&amp;"["&amp;P$3&amp; "]"),'Country performance'!$A79)</f>
        <v>#REF!</v>
      </c>
      <c r="Q41" s="41" t="e" cm="1">
        <f t="array" aca="1" ref="Q41" ca="1">Q$4*INDEX(INDIRECT("country"&amp;"["&amp;Q$3&amp; "]"),'Country performance'!$A79)</f>
        <v>#REF!</v>
      </c>
      <c r="R41" t="s">
        <v>662</v>
      </c>
      <c r="S41" s="36">
        <f t="shared" ca="1" si="9"/>
        <v>0</v>
      </c>
      <c r="T41" s="43">
        <f t="shared" ca="1" si="7"/>
        <v>0</v>
      </c>
      <c r="U41">
        <f t="shared" ca="1" si="11"/>
        <v>0</v>
      </c>
      <c r="V41">
        <f t="shared" ca="1" si="11"/>
        <v>0</v>
      </c>
      <c r="W41">
        <f t="shared" ca="1" si="11"/>
        <v>0</v>
      </c>
      <c r="X41">
        <f t="shared" ca="1" si="11"/>
        <v>0</v>
      </c>
      <c r="Y41">
        <f t="shared" ca="1" si="11"/>
        <v>0</v>
      </c>
      <c r="Z41">
        <f t="shared" ca="1" si="11"/>
        <v>0</v>
      </c>
      <c r="AA41">
        <f t="shared" ca="1" si="11"/>
        <v>0</v>
      </c>
      <c r="AB41">
        <f t="shared" ca="1" si="11"/>
        <v>0</v>
      </c>
      <c r="AC41">
        <f t="shared" ca="1" si="11"/>
        <v>0</v>
      </c>
      <c r="AD41">
        <f t="shared" ca="1" si="11"/>
        <v>0</v>
      </c>
      <c r="AE41">
        <f t="shared" ca="1" si="11"/>
        <v>0</v>
      </c>
      <c r="AF41">
        <f t="shared" ca="1" si="11"/>
        <v>0</v>
      </c>
      <c r="AG41">
        <f t="shared" ca="1" si="11"/>
        <v>0</v>
      </c>
      <c r="AI41" s="40"/>
    </row>
    <row r="42" spans="1:35">
      <c r="A42" s="41">
        <f t="shared" ca="1" si="12"/>
        <v>0</v>
      </c>
      <c r="B42" s="42"/>
      <c r="C42" s="30">
        <f t="shared" ca="1" si="1"/>
        <v>0</v>
      </c>
      <c r="D42" s="30">
        <f>'Country performance'!B38</f>
        <v>0</v>
      </c>
      <c r="E42" s="41" t="e" cm="1">
        <f t="array" aca="1" ref="E42" ca="1">E$4*INDEX(INDIRECT("country"&amp;"["&amp;E$3&amp; "]"),'Country performance'!$A80)</f>
        <v>#REF!</v>
      </c>
      <c r="F42" s="41" t="e" cm="1">
        <f t="array" aca="1" ref="F42" ca="1">F$4*INDEX(INDIRECT("country"&amp;"["&amp;F$3&amp; "]"),'Country performance'!$A80)</f>
        <v>#REF!</v>
      </c>
      <c r="G42" s="41" t="e" cm="1">
        <f t="array" aca="1" ref="G42" ca="1">G$4*INDEX(INDIRECT("country"&amp;"["&amp;G$3&amp; "]"),'Country performance'!$A80)</f>
        <v>#REF!</v>
      </c>
      <c r="H42" s="41" t="e" cm="1">
        <f t="array" aca="1" ref="H42" ca="1">H$4*INDEX(INDIRECT("country"&amp;"["&amp;H$3&amp; "]"),'Country performance'!$A80)</f>
        <v>#REF!</v>
      </c>
      <c r="I42" s="41" t="e" cm="1">
        <f t="array" aca="1" ref="I42" ca="1">I$4*INDEX(INDIRECT("country"&amp;"["&amp;I$3&amp; "]"),'Country performance'!$A80)</f>
        <v>#REF!</v>
      </c>
      <c r="J42" s="41" t="e" cm="1">
        <f t="array" aca="1" ref="J42" ca="1">J$4*INDEX(INDIRECT("country"&amp;"["&amp;J$3&amp; "]"),'Country performance'!$A80)</f>
        <v>#REF!</v>
      </c>
      <c r="K42" s="41" t="e" cm="1">
        <f t="array" aca="1" ref="K42" ca="1">K$4*INDEX(INDIRECT("country"&amp;"["&amp;K$3&amp; "]"),'Country performance'!$A80)</f>
        <v>#REF!</v>
      </c>
      <c r="L42" s="41" t="e" cm="1">
        <f t="array" aca="1" ref="L42" ca="1">L$4*INDEX(INDIRECT("country"&amp;"["&amp;L$3&amp; "]"),'Country performance'!$A80)</f>
        <v>#REF!</v>
      </c>
      <c r="M42" s="41" t="e" cm="1">
        <f t="array" aca="1" ref="M42" ca="1">M$4*INDEX(INDIRECT("country"&amp;"["&amp;M$3&amp; "]"),'Country performance'!$A80)</f>
        <v>#REF!</v>
      </c>
      <c r="N42" s="41" t="e" cm="1">
        <f t="array" aca="1" ref="N42" ca="1">N$4*INDEX(INDIRECT("country"&amp;"["&amp;N$3&amp; "]"),'Country performance'!$A80)</f>
        <v>#REF!</v>
      </c>
      <c r="O42" s="41" t="e" cm="1">
        <f t="array" aca="1" ref="O42" ca="1">O$4*INDEX(INDIRECT("country"&amp;"["&amp;O$3&amp; "]"),'Country performance'!$A80)</f>
        <v>#REF!</v>
      </c>
      <c r="P42" s="41" t="e" cm="1">
        <f t="array" aca="1" ref="P42" ca="1">P$4*INDEX(INDIRECT("country"&amp;"["&amp;P$3&amp; "]"),'Country performance'!$A80)</f>
        <v>#REF!</v>
      </c>
      <c r="Q42" s="41" t="e" cm="1">
        <f t="array" aca="1" ref="Q42" ca="1">Q$4*INDEX(INDIRECT("country"&amp;"["&amp;Q$3&amp; "]"),'Country performance'!$A80)</f>
        <v>#REF!</v>
      </c>
      <c r="R42" t="s">
        <v>662</v>
      </c>
      <c r="S42" s="36">
        <f t="shared" ca="1" si="9"/>
        <v>0</v>
      </c>
      <c r="T42" s="43">
        <f t="shared" ca="1" si="7"/>
        <v>0</v>
      </c>
      <c r="U42">
        <f t="shared" ca="1" si="11"/>
        <v>0</v>
      </c>
      <c r="V42">
        <f t="shared" ca="1" si="11"/>
        <v>0</v>
      </c>
      <c r="W42">
        <f t="shared" ca="1" si="11"/>
        <v>0</v>
      </c>
      <c r="X42">
        <f t="shared" ca="1" si="11"/>
        <v>0</v>
      </c>
      <c r="Y42">
        <f t="shared" ca="1" si="11"/>
        <v>0</v>
      </c>
      <c r="Z42">
        <f t="shared" ca="1" si="11"/>
        <v>0</v>
      </c>
      <c r="AA42">
        <f t="shared" ca="1" si="11"/>
        <v>0</v>
      </c>
      <c r="AB42">
        <f t="shared" ca="1" si="11"/>
        <v>0</v>
      </c>
      <c r="AC42">
        <f t="shared" ca="1" si="11"/>
        <v>0</v>
      </c>
      <c r="AD42">
        <f t="shared" ca="1" si="11"/>
        <v>0</v>
      </c>
      <c r="AE42">
        <f t="shared" ca="1" si="11"/>
        <v>0</v>
      </c>
      <c r="AF42">
        <f t="shared" ca="1" si="11"/>
        <v>0</v>
      </c>
      <c r="AG42">
        <f t="shared" ca="1" si="11"/>
        <v>0</v>
      </c>
      <c r="AI42" s="40"/>
    </row>
    <row r="43" spans="1:35">
      <c r="A43" s="41">
        <f t="shared" ca="1" si="12"/>
        <v>0</v>
      </c>
      <c r="B43" s="42"/>
      <c r="C43" s="30">
        <f t="shared" ca="1" si="1"/>
        <v>0</v>
      </c>
      <c r="D43" s="30">
        <f>'Country performance'!B39</f>
        <v>0</v>
      </c>
      <c r="E43" s="41" t="e" cm="1">
        <f t="array" aca="1" ref="E43" ca="1">E$4*INDEX(INDIRECT("country"&amp;"["&amp;E$3&amp; "]"),'Country performance'!$A81)</f>
        <v>#REF!</v>
      </c>
      <c r="F43" s="41" t="e" cm="1">
        <f t="array" aca="1" ref="F43" ca="1">F$4*INDEX(INDIRECT("country"&amp;"["&amp;F$3&amp; "]"),'Country performance'!$A81)</f>
        <v>#REF!</v>
      </c>
      <c r="G43" s="41" t="e" cm="1">
        <f t="array" aca="1" ref="G43" ca="1">G$4*INDEX(INDIRECT("country"&amp;"["&amp;G$3&amp; "]"),'Country performance'!$A81)</f>
        <v>#REF!</v>
      </c>
      <c r="H43" s="41" t="e" cm="1">
        <f t="array" aca="1" ref="H43" ca="1">H$4*INDEX(INDIRECT("country"&amp;"["&amp;H$3&amp; "]"),'Country performance'!$A81)</f>
        <v>#REF!</v>
      </c>
      <c r="I43" s="41" t="e" cm="1">
        <f t="array" aca="1" ref="I43" ca="1">I$4*INDEX(INDIRECT("country"&amp;"["&amp;I$3&amp; "]"),'Country performance'!$A81)</f>
        <v>#REF!</v>
      </c>
      <c r="J43" s="41" t="e" cm="1">
        <f t="array" aca="1" ref="J43" ca="1">J$4*INDEX(INDIRECT("country"&amp;"["&amp;J$3&amp; "]"),'Country performance'!$A81)</f>
        <v>#REF!</v>
      </c>
      <c r="K43" s="41" t="e" cm="1">
        <f t="array" aca="1" ref="K43" ca="1">K$4*INDEX(INDIRECT("country"&amp;"["&amp;K$3&amp; "]"),'Country performance'!$A81)</f>
        <v>#REF!</v>
      </c>
      <c r="L43" s="41" t="e" cm="1">
        <f t="array" aca="1" ref="L43" ca="1">L$4*INDEX(INDIRECT("country"&amp;"["&amp;L$3&amp; "]"),'Country performance'!$A81)</f>
        <v>#REF!</v>
      </c>
      <c r="M43" s="41" t="e" cm="1">
        <f t="array" aca="1" ref="M43" ca="1">M$4*INDEX(INDIRECT("country"&amp;"["&amp;M$3&amp; "]"),'Country performance'!$A81)</f>
        <v>#REF!</v>
      </c>
      <c r="N43" s="41" t="e" cm="1">
        <f t="array" aca="1" ref="N43" ca="1">N$4*INDEX(INDIRECT("country"&amp;"["&amp;N$3&amp; "]"),'Country performance'!$A81)</f>
        <v>#REF!</v>
      </c>
      <c r="O43" s="41" t="e" cm="1">
        <f t="array" aca="1" ref="O43" ca="1">O$4*INDEX(INDIRECT("country"&amp;"["&amp;O$3&amp; "]"),'Country performance'!$A81)</f>
        <v>#REF!</v>
      </c>
      <c r="P43" s="41" t="e" cm="1">
        <f t="array" aca="1" ref="P43" ca="1">P$4*INDEX(INDIRECT("country"&amp;"["&amp;P$3&amp; "]"),'Country performance'!$A81)</f>
        <v>#REF!</v>
      </c>
      <c r="Q43" s="41" t="e" cm="1">
        <f t="array" aca="1" ref="Q43" ca="1">Q$4*INDEX(INDIRECT("country"&amp;"["&amp;Q$3&amp; "]"),'Country performance'!$A81)</f>
        <v>#REF!</v>
      </c>
      <c r="R43" t="s">
        <v>662</v>
      </c>
      <c r="S43" s="36">
        <f t="shared" ca="1" si="9"/>
        <v>0</v>
      </c>
      <c r="T43" s="43">
        <f t="shared" ca="1" si="7"/>
        <v>0</v>
      </c>
      <c r="U43">
        <f t="shared" ca="1" si="11"/>
        <v>0</v>
      </c>
      <c r="V43">
        <f t="shared" ca="1" si="11"/>
        <v>0</v>
      </c>
      <c r="W43">
        <f t="shared" ca="1" si="11"/>
        <v>0</v>
      </c>
      <c r="X43">
        <f t="shared" ca="1" si="11"/>
        <v>0</v>
      </c>
      <c r="Y43">
        <f t="shared" ca="1" si="11"/>
        <v>0</v>
      </c>
      <c r="Z43">
        <f t="shared" ca="1" si="11"/>
        <v>0</v>
      </c>
      <c r="AA43">
        <f t="shared" ca="1" si="11"/>
        <v>0</v>
      </c>
      <c r="AB43">
        <f t="shared" ca="1" si="11"/>
        <v>0</v>
      </c>
      <c r="AC43">
        <f t="shared" ca="1" si="11"/>
        <v>0</v>
      </c>
      <c r="AD43">
        <f t="shared" ca="1" si="11"/>
        <v>0</v>
      </c>
      <c r="AE43">
        <f t="shared" ca="1" si="11"/>
        <v>0</v>
      </c>
      <c r="AF43">
        <f t="shared" ca="1" si="11"/>
        <v>0</v>
      </c>
      <c r="AG43">
        <f t="shared" ca="1" si="11"/>
        <v>0</v>
      </c>
      <c r="AI43" s="40"/>
    </row>
    <row r="44" spans="1:35">
      <c r="A44" s="41">
        <f t="shared" ca="1" si="12"/>
        <v>0</v>
      </c>
      <c r="B44" s="42"/>
      <c r="C44" s="30">
        <f t="shared" ca="1" si="1"/>
        <v>0</v>
      </c>
      <c r="D44" s="30">
        <f>'Country performance'!B40</f>
        <v>0</v>
      </c>
      <c r="E44" s="41" t="e" cm="1">
        <f t="array" aca="1" ref="E44" ca="1">E$4*INDEX(INDIRECT("country"&amp;"["&amp;E$3&amp; "]"),'Country performance'!$A82)</f>
        <v>#REF!</v>
      </c>
      <c r="F44" s="41" t="e" cm="1">
        <f t="array" aca="1" ref="F44" ca="1">F$4*INDEX(INDIRECT("country"&amp;"["&amp;F$3&amp; "]"),'Country performance'!$A82)</f>
        <v>#REF!</v>
      </c>
      <c r="G44" s="41" t="e" cm="1">
        <f t="array" aca="1" ref="G44" ca="1">G$4*INDEX(INDIRECT("country"&amp;"["&amp;G$3&amp; "]"),'Country performance'!$A82)</f>
        <v>#REF!</v>
      </c>
      <c r="H44" s="41" t="e" cm="1">
        <f t="array" aca="1" ref="H44" ca="1">H$4*INDEX(INDIRECT("country"&amp;"["&amp;H$3&amp; "]"),'Country performance'!$A82)</f>
        <v>#REF!</v>
      </c>
      <c r="I44" s="41" t="e" cm="1">
        <f t="array" aca="1" ref="I44" ca="1">I$4*INDEX(INDIRECT("country"&amp;"["&amp;I$3&amp; "]"),'Country performance'!$A82)</f>
        <v>#REF!</v>
      </c>
      <c r="J44" s="41" t="e" cm="1">
        <f t="array" aca="1" ref="J44" ca="1">J$4*INDEX(INDIRECT("country"&amp;"["&amp;J$3&amp; "]"),'Country performance'!$A82)</f>
        <v>#REF!</v>
      </c>
      <c r="K44" s="41" t="e" cm="1">
        <f t="array" aca="1" ref="K44" ca="1">K$4*INDEX(INDIRECT("country"&amp;"["&amp;K$3&amp; "]"),'Country performance'!$A82)</f>
        <v>#REF!</v>
      </c>
      <c r="L44" s="41" t="e" cm="1">
        <f t="array" aca="1" ref="L44" ca="1">L$4*INDEX(INDIRECT("country"&amp;"["&amp;L$3&amp; "]"),'Country performance'!$A82)</f>
        <v>#REF!</v>
      </c>
      <c r="M44" s="41" t="e" cm="1">
        <f t="array" aca="1" ref="M44" ca="1">M$4*INDEX(INDIRECT("country"&amp;"["&amp;M$3&amp; "]"),'Country performance'!$A82)</f>
        <v>#REF!</v>
      </c>
      <c r="N44" s="41" t="e" cm="1">
        <f t="array" aca="1" ref="N44" ca="1">N$4*INDEX(INDIRECT("country"&amp;"["&amp;N$3&amp; "]"),'Country performance'!$A82)</f>
        <v>#REF!</v>
      </c>
      <c r="O44" s="41" t="e" cm="1">
        <f t="array" aca="1" ref="O44" ca="1">O$4*INDEX(INDIRECT("country"&amp;"["&amp;O$3&amp; "]"),'Country performance'!$A82)</f>
        <v>#REF!</v>
      </c>
      <c r="P44" s="41" t="e" cm="1">
        <f t="array" aca="1" ref="P44" ca="1">P$4*INDEX(INDIRECT("country"&amp;"["&amp;P$3&amp; "]"),'Country performance'!$A82)</f>
        <v>#REF!</v>
      </c>
      <c r="Q44" s="41" t="e" cm="1">
        <f t="array" aca="1" ref="Q44" ca="1">Q$4*INDEX(INDIRECT("country"&amp;"["&amp;Q$3&amp; "]"),'Country performance'!$A82)</f>
        <v>#REF!</v>
      </c>
      <c r="R44" t="s">
        <v>662</v>
      </c>
      <c r="S44" s="36">
        <f t="shared" ca="1" si="9"/>
        <v>0</v>
      </c>
      <c r="T44" s="43">
        <f t="shared" ca="1" si="7"/>
        <v>0</v>
      </c>
      <c r="U44">
        <f t="shared" ca="1" si="11"/>
        <v>0</v>
      </c>
      <c r="V44">
        <f t="shared" ca="1" si="11"/>
        <v>0</v>
      </c>
      <c r="W44">
        <f t="shared" ca="1" si="11"/>
        <v>0</v>
      </c>
      <c r="X44">
        <f t="shared" ca="1" si="11"/>
        <v>0</v>
      </c>
      <c r="Y44">
        <f t="shared" ca="1" si="11"/>
        <v>0</v>
      </c>
      <c r="Z44">
        <f t="shared" ca="1" si="11"/>
        <v>0</v>
      </c>
      <c r="AA44">
        <f t="shared" ca="1" si="11"/>
        <v>0</v>
      </c>
      <c r="AB44">
        <f t="shared" ca="1" si="11"/>
        <v>0</v>
      </c>
      <c r="AC44">
        <f t="shared" ca="1" si="11"/>
        <v>0</v>
      </c>
      <c r="AD44">
        <f t="shared" ca="1" si="11"/>
        <v>0</v>
      </c>
      <c r="AE44">
        <f t="shared" ca="1" si="11"/>
        <v>0</v>
      </c>
      <c r="AF44">
        <f t="shared" ca="1" si="11"/>
        <v>0</v>
      </c>
      <c r="AG44">
        <f t="shared" ca="1" si="11"/>
        <v>0</v>
      </c>
      <c r="AI44" s="40"/>
    </row>
    <row r="45" spans="1:35">
      <c r="A45" s="41">
        <f t="shared" ca="1" si="12"/>
        <v>0</v>
      </c>
      <c r="B45" s="42"/>
      <c r="C45" s="30">
        <f t="shared" ca="1" si="1"/>
        <v>0</v>
      </c>
      <c r="D45" s="30">
        <f>'Country performance'!B41</f>
        <v>0</v>
      </c>
      <c r="E45" s="41" t="e" cm="1">
        <f t="array" aca="1" ref="E45" ca="1">E$4*INDEX(INDIRECT("country"&amp;"["&amp;E$3&amp; "]"),'Country performance'!$A83)</f>
        <v>#REF!</v>
      </c>
      <c r="F45" s="41" t="e" cm="1">
        <f t="array" aca="1" ref="F45" ca="1">F$4*INDEX(INDIRECT("country"&amp;"["&amp;F$3&amp; "]"),'Country performance'!$A83)</f>
        <v>#REF!</v>
      </c>
      <c r="G45" s="41" t="e" cm="1">
        <f t="array" aca="1" ref="G45" ca="1">G$4*INDEX(INDIRECT("country"&amp;"["&amp;G$3&amp; "]"),'Country performance'!$A83)</f>
        <v>#REF!</v>
      </c>
      <c r="H45" s="41" t="e" cm="1">
        <f t="array" aca="1" ref="H45" ca="1">H$4*INDEX(INDIRECT("country"&amp;"["&amp;H$3&amp; "]"),'Country performance'!$A83)</f>
        <v>#REF!</v>
      </c>
      <c r="I45" s="41" t="e" cm="1">
        <f t="array" aca="1" ref="I45" ca="1">I$4*INDEX(INDIRECT("country"&amp;"["&amp;I$3&amp; "]"),'Country performance'!$A83)</f>
        <v>#REF!</v>
      </c>
      <c r="J45" s="41" t="e" cm="1">
        <f t="array" aca="1" ref="J45" ca="1">J$4*INDEX(INDIRECT("country"&amp;"["&amp;J$3&amp; "]"),'Country performance'!$A83)</f>
        <v>#REF!</v>
      </c>
      <c r="K45" s="41" t="e" cm="1">
        <f t="array" aca="1" ref="K45" ca="1">K$4*INDEX(INDIRECT("country"&amp;"["&amp;K$3&amp; "]"),'Country performance'!$A83)</f>
        <v>#REF!</v>
      </c>
      <c r="L45" s="41" t="e" cm="1">
        <f t="array" aca="1" ref="L45" ca="1">L$4*INDEX(INDIRECT("country"&amp;"["&amp;L$3&amp; "]"),'Country performance'!$A83)</f>
        <v>#REF!</v>
      </c>
      <c r="M45" s="41" t="e" cm="1">
        <f t="array" aca="1" ref="M45" ca="1">M$4*INDEX(INDIRECT("country"&amp;"["&amp;M$3&amp; "]"),'Country performance'!$A83)</f>
        <v>#REF!</v>
      </c>
      <c r="N45" s="41" t="e" cm="1">
        <f t="array" aca="1" ref="N45" ca="1">N$4*INDEX(INDIRECT("country"&amp;"["&amp;N$3&amp; "]"),'Country performance'!$A83)</f>
        <v>#REF!</v>
      </c>
      <c r="O45" s="41" t="e" cm="1">
        <f t="array" aca="1" ref="O45" ca="1">O$4*INDEX(INDIRECT("country"&amp;"["&amp;O$3&amp; "]"),'Country performance'!$A83)</f>
        <v>#REF!</v>
      </c>
      <c r="P45" s="41" t="e" cm="1">
        <f t="array" aca="1" ref="P45" ca="1">P$4*INDEX(INDIRECT("country"&amp;"["&amp;P$3&amp; "]"),'Country performance'!$A83)</f>
        <v>#REF!</v>
      </c>
      <c r="Q45" s="41" t="e" cm="1">
        <f t="array" aca="1" ref="Q45" ca="1">Q$4*INDEX(INDIRECT("country"&amp;"["&amp;Q$3&amp; "]"),'Country performance'!$A83)</f>
        <v>#REF!</v>
      </c>
      <c r="R45" t="s">
        <v>662</v>
      </c>
      <c r="S45" s="36">
        <f t="shared" ca="1" si="9"/>
        <v>0</v>
      </c>
      <c r="T45" s="43">
        <f t="shared" ca="1" si="7"/>
        <v>0</v>
      </c>
      <c r="U45">
        <f t="shared" ca="1" si="11"/>
        <v>0</v>
      </c>
      <c r="V45">
        <f t="shared" ca="1" si="11"/>
        <v>0</v>
      </c>
      <c r="W45">
        <f t="shared" ca="1" si="11"/>
        <v>0</v>
      </c>
      <c r="X45">
        <f t="shared" ca="1" si="11"/>
        <v>0</v>
      </c>
      <c r="Y45">
        <f t="shared" ca="1" si="11"/>
        <v>0</v>
      </c>
      <c r="Z45">
        <f t="shared" ca="1" si="11"/>
        <v>0</v>
      </c>
      <c r="AA45">
        <f t="shared" ca="1" si="11"/>
        <v>0</v>
      </c>
      <c r="AB45">
        <f t="shared" ca="1" si="11"/>
        <v>0</v>
      </c>
      <c r="AC45">
        <f t="shared" ca="1" si="11"/>
        <v>0</v>
      </c>
      <c r="AD45">
        <f t="shared" ca="1" si="11"/>
        <v>0</v>
      </c>
      <c r="AE45">
        <f t="shared" ca="1" si="11"/>
        <v>0</v>
      </c>
      <c r="AF45">
        <f t="shared" ca="1" si="11"/>
        <v>0</v>
      </c>
      <c r="AG45">
        <f t="shared" ca="1" si="11"/>
        <v>0</v>
      </c>
      <c r="AI45" s="40"/>
    </row>
    <row r="46" spans="1:35">
      <c r="A46" s="41"/>
      <c r="B46" s="42"/>
      <c r="C46" s="30"/>
      <c r="D46" s="30"/>
      <c r="E46" s="41"/>
      <c r="F46" s="41"/>
      <c r="G46" s="41"/>
      <c r="H46" s="41"/>
      <c r="I46" s="41"/>
      <c r="J46" s="41"/>
      <c r="K46" s="41"/>
      <c r="L46" s="41"/>
      <c r="M46" s="41"/>
      <c r="N46" s="41"/>
      <c r="O46" s="41"/>
      <c r="P46" s="41"/>
      <c r="Q46" s="41"/>
      <c r="S46" s="53"/>
      <c r="T46" s="43"/>
      <c r="AI46" s="40"/>
    </row>
    <row r="47" spans="1:35">
      <c r="A47" s="41"/>
      <c r="B47" s="42"/>
      <c r="C47" s="30"/>
      <c r="D47" s="30"/>
      <c r="E47" s="41"/>
      <c r="F47" s="41"/>
      <c r="G47" s="41"/>
      <c r="H47" s="41"/>
      <c r="I47" s="41"/>
      <c r="J47" s="41"/>
      <c r="K47" s="41"/>
      <c r="L47" s="41"/>
      <c r="M47" s="41"/>
      <c r="N47" s="41"/>
      <c r="O47" s="41"/>
      <c r="P47" s="41"/>
      <c r="Q47" s="41"/>
      <c r="S47" s="53"/>
      <c r="T47" s="43"/>
      <c r="AI47" s="40"/>
    </row>
    <row r="48" spans="1:35" ht="15" thickBot="1">
      <c r="A48" s="44">
        <f>S5</f>
        <v>0</v>
      </c>
      <c r="D48" t="str">
        <f>R5</f>
        <v xml:space="preserve">Total subjected to export restrictions </v>
      </c>
      <c r="T48" s="43"/>
      <c r="AI48" s="45"/>
    </row>
    <row r="49" spans="1:35" ht="15" thickBot="1">
      <c r="A49" s="27"/>
    </row>
    <row r="50" spans="1:35" ht="15" thickBot="1">
      <c r="A50" s="103" t="s">
        <v>656</v>
      </c>
      <c r="B50" s="30" t="s">
        <v>657</v>
      </c>
      <c r="C50" s="30" t="str">
        <f>T50</f>
        <v>% of market represented</v>
      </c>
      <c r="D50" s="65" t="s">
        <v>663</v>
      </c>
      <c r="E50" s="31"/>
      <c r="F50" s="31"/>
      <c r="G50" s="31"/>
      <c r="H50" s="31"/>
      <c r="I50" s="31"/>
      <c r="J50" s="31"/>
      <c r="K50" s="31"/>
      <c r="L50" s="31"/>
      <c r="M50" s="31"/>
      <c r="N50" s="31"/>
      <c r="O50" s="31"/>
      <c r="P50" s="31"/>
      <c r="Q50" s="31"/>
      <c r="T50" s="32" t="s">
        <v>659</v>
      </c>
      <c r="U50">
        <f t="shared" ref="U50:AE50" si="13">E50</f>
        <v>0</v>
      </c>
      <c r="V50">
        <f t="shared" si="13"/>
        <v>0</v>
      </c>
      <c r="W50">
        <f t="shared" si="13"/>
        <v>0</v>
      </c>
      <c r="X50">
        <f t="shared" si="13"/>
        <v>0</v>
      </c>
      <c r="Y50">
        <f t="shared" si="13"/>
        <v>0</v>
      </c>
      <c r="Z50">
        <f t="shared" si="13"/>
        <v>0</v>
      </c>
      <c r="AA50">
        <f t="shared" si="13"/>
        <v>0</v>
      </c>
      <c r="AB50">
        <f t="shared" si="13"/>
        <v>0</v>
      </c>
      <c r="AC50">
        <f t="shared" si="13"/>
        <v>0</v>
      </c>
      <c r="AD50">
        <f t="shared" si="13"/>
        <v>0</v>
      </c>
      <c r="AE50">
        <f t="shared" si="13"/>
        <v>0</v>
      </c>
      <c r="AF50">
        <f>P50</f>
        <v>0</v>
      </c>
      <c r="AG50">
        <f>Q50</f>
        <v>0</v>
      </c>
      <c r="AI50" s="33"/>
    </row>
    <row r="51" spans="1:35">
      <c r="A51" s="103"/>
      <c r="B51" s="30">
        <f>S51</f>
        <v>0</v>
      </c>
      <c r="C51" s="30">
        <f t="shared" ref="C51:C92" si="14">T51</f>
        <v>0</v>
      </c>
      <c r="D51" s="30" t="s">
        <v>660</v>
      </c>
      <c r="E51" s="34"/>
      <c r="F51" s="34"/>
      <c r="G51" s="34"/>
      <c r="H51" s="34"/>
      <c r="I51" s="34"/>
      <c r="J51" s="34"/>
      <c r="K51" s="34"/>
      <c r="L51" s="35"/>
      <c r="M51" s="35"/>
      <c r="N51" s="35"/>
      <c r="O51" s="35"/>
      <c r="P51" s="35"/>
      <c r="Q51" s="35"/>
      <c r="R51" t="s">
        <v>661</v>
      </c>
      <c r="S51" s="36">
        <f>SUM(U51:AG51)</f>
        <v>0</v>
      </c>
      <c r="T51" s="37">
        <f>SUM($E51:Q51)</f>
        <v>0</v>
      </c>
      <c r="U51">
        <f t="shared" ref="U51:AE51" si="15">(100*E51)^2</f>
        <v>0</v>
      </c>
      <c r="V51">
        <f t="shared" si="15"/>
        <v>0</v>
      </c>
      <c r="W51">
        <f t="shared" si="15"/>
        <v>0</v>
      </c>
      <c r="X51">
        <f t="shared" si="15"/>
        <v>0</v>
      </c>
      <c r="Y51">
        <f t="shared" si="15"/>
        <v>0</v>
      </c>
      <c r="Z51">
        <f t="shared" si="15"/>
        <v>0</v>
      </c>
      <c r="AA51">
        <f t="shared" si="15"/>
        <v>0</v>
      </c>
      <c r="AB51">
        <f t="shared" si="15"/>
        <v>0</v>
      </c>
      <c r="AC51">
        <f t="shared" si="15"/>
        <v>0</v>
      </c>
      <c r="AD51">
        <f t="shared" si="15"/>
        <v>0</v>
      </c>
      <c r="AE51">
        <f t="shared" si="15"/>
        <v>0</v>
      </c>
      <c r="AF51">
        <f>(100*P51)^2</f>
        <v>0</v>
      </c>
      <c r="AG51">
        <f>(100*Q51)^2</f>
        <v>0</v>
      </c>
      <c r="AI51" s="33"/>
    </row>
    <row r="52" spans="1:35">
      <c r="A52" s="30"/>
      <c r="B52" s="30"/>
      <c r="C52" s="30">
        <f>T52</f>
        <v>0</v>
      </c>
      <c r="D52" s="30" t="s">
        <v>127</v>
      </c>
      <c r="E52" s="38"/>
      <c r="F52" s="38"/>
      <c r="G52" s="38"/>
      <c r="H52" s="38"/>
      <c r="I52" s="38"/>
      <c r="J52" s="38"/>
      <c r="K52" s="38"/>
      <c r="L52" s="39"/>
      <c r="M52" s="39"/>
      <c r="N52" s="39"/>
      <c r="O52" s="39"/>
      <c r="P52" s="39"/>
      <c r="Q52" s="39"/>
      <c r="R52" s="31" t="s">
        <v>647</v>
      </c>
      <c r="S52" s="36">
        <f t="shared" ref="S52:S62" si="16">SUM(U52:AG52)</f>
        <v>0</v>
      </c>
      <c r="U52">
        <f>IF(E52&lt;&gt;"Yes",0,E$51)</f>
        <v>0</v>
      </c>
      <c r="V52">
        <f t="shared" ref="V52:AG52" si="17">IF(F52&lt;&gt;"Yes",0,F$51)</f>
        <v>0</v>
      </c>
      <c r="W52">
        <f t="shared" si="17"/>
        <v>0</v>
      </c>
      <c r="X52">
        <f t="shared" si="17"/>
        <v>0</v>
      </c>
      <c r="Y52">
        <f t="shared" si="17"/>
        <v>0</v>
      </c>
      <c r="Z52">
        <f t="shared" si="17"/>
        <v>0</v>
      </c>
      <c r="AA52">
        <f t="shared" si="17"/>
        <v>0</v>
      </c>
      <c r="AB52">
        <f t="shared" si="17"/>
        <v>0</v>
      </c>
      <c r="AC52">
        <f t="shared" si="17"/>
        <v>0</v>
      </c>
      <c r="AD52">
        <f t="shared" si="17"/>
        <v>0</v>
      </c>
      <c r="AE52">
        <f t="shared" si="17"/>
        <v>0</v>
      </c>
      <c r="AF52">
        <f t="shared" si="17"/>
        <v>0</v>
      </c>
      <c r="AG52">
        <f t="shared" si="17"/>
        <v>0</v>
      </c>
      <c r="AI52" s="40"/>
    </row>
    <row r="53" spans="1:35">
      <c r="A53" s="41">
        <f t="shared" ref="A53:A66" ca="1" si="18">_xlfn.AGGREGATE(9,6,E53:Q53)</f>
        <v>0</v>
      </c>
      <c r="B53" s="42"/>
      <c r="C53" s="30">
        <f t="shared" ca="1" si="14"/>
        <v>0</v>
      </c>
      <c r="D53" s="30" t="str">
        <f>'Country performance'!B2</f>
        <v>WGI - Political stability &amp; absence of Violence/terrorism (2020)</v>
      </c>
      <c r="E53" s="41" t="e" cm="1">
        <f t="array" aca="1" ref="E53" ca="1">E$51*INDEX(INDIRECT("country"&amp;"["&amp;E$50&amp; "]"),'Country performance'!$A44)</f>
        <v>#REF!</v>
      </c>
      <c r="F53" s="41" t="e" cm="1">
        <f t="array" aca="1" ref="F53" ca="1">F$51*INDEX(INDIRECT("country"&amp;"["&amp;F$50&amp; "]"),'Country performance'!$A44)</f>
        <v>#REF!</v>
      </c>
      <c r="G53" s="41" t="e" cm="1">
        <f t="array" aca="1" ref="G53" ca="1">G$51*INDEX(INDIRECT("country"&amp;"["&amp;G$50&amp; "]"),'Country performance'!$A44)</f>
        <v>#REF!</v>
      </c>
      <c r="H53" s="41" t="e" cm="1">
        <f t="array" aca="1" ref="H53" ca="1">H$51*INDEX(INDIRECT("country"&amp;"["&amp;H$50&amp; "]"),'Country performance'!$A44)</f>
        <v>#REF!</v>
      </c>
      <c r="I53" s="41" t="e" cm="1">
        <f t="array" aca="1" ref="I53" ca="1">I$51*INDEX(INDIRECT("country"&amp;"["&amp;I$50&amp; "]"),'Country performance'!$A44)</f>
        <v>#REF!</v>
      </c>
      <c r="J53" s="41" t="e" cm="1">
        <f t="array" aca="1" ref="J53" ca="1">J$51*INDEX(INDIRECT("country"&amp;"["&amp;J$50&amp; "]"),'Country performance'!$A44)</f>
        <v>#REF!</v>
      </c>
      <c r="K53" s="41" t="e" cm="1">
        <f t="array" aca="1" ref="K53" ca="1">K$51*INDEX(INDIRECT("country"&amp;"["&amp;K$50&amp; "]"),'Country performance'!$A44)</f>
        <v>#REF!</v>
      </c>
      <c r="L53" s="41" t="e" cm="1">
        <f t="array" aca="1" ref="L53" ca="1">L$51*INDEX(INDIRECT("country"&amp;"["&amp;L$50&amp; "]"),'Country performance'!$A44)</f>
        <v>#REF!</v>
      </c>
      <c r="M53" s="41" t="e" cm="1">
        <f t="array" aca="1" ref="M53" ca="1">M$51*INDEX(INDIRECT("country"&amp;"["&amp;M$50&amp; "]"),'Country performance'!$A44)</f>
        <v>#REF!</v>
      </c>
      <c r="N53" s="41" t="e" cm="1">
        <f t="array" aca="1" ref="N53" ca="1">N$51*INDEX(INDIRECT("country"&amp;"["&amp;N$50&amp; "]"),'Country performance'!$A44)</f>
        <v>#REF!</v>
      </c>
      <c r="O53" s="41" t="e" cm="1">
        <f t="array" aca="1" ref="O53" ca="1">O$51*INDEX(INDIRECT("country"&amp;"["&amp;O$50&amp; "]"),'Country performance'!$A44)</f>
        <v>#REF!</v>
      </c>
      <c r="P53" s="41" t="e" cm="1">
        <f t="array" aca="1" ref="P53" ca="1">P$51*INDEX(INDIRECT("country"&amp;"["&amp;P$50&amp; "]"),'Country performance'!$A44)</f>
        <v>#REF!</v>
      </c>
      <c r="Q53" s="41" t="e" cm="1">
        <f t="array" aca="1" ref="Q53" ca="1">Q$51*INDEX(INDIRECT("country"&amp;"["&amp;Q$50&amp; "]"),'Country performance'!$A44)</f>
        <v>#REF!</v>
      </c>
      <c r="R53" t="s">
        <v>662</v>
      </c>
      <c r="S53" s="36">
        <f t="shared" ca="1" si="16"/>
        <v>0</v>
      </c>
      <c r="T53" s="43">
        <f ca="1">T$51-S53</f>
        <v>0</v>
      </c>
      <c r="U53">
        <f ca="1">IFERROR((E53/E53-1),E$51)</f>
        <v>0</v>
      </c>
      <c r="V53">
        <f t="shared" ref="V53:AG68" ca="1" si="19">IFERROR((F53/F53-1),F$51)</f>
        <v>0</v>
      </c>
      <c r="W53">
        <f t="shared" ca="1" si="19"/>
        <v>0</v>
      </c>
      <c r="X53">
        <f t="shared" ca="1" si="19"/>
        <v>0</v>
      </c>
      <c r="Y53">
        <f t="shared" ca="1" si="19"/>
        <v>0</v>
      </c>
      <c r="Z53">
        <f t="shared" ca="1" si="19"/>
        <v>0</v>
      </c>
      <c r="AA53">
        <f t="shared" ca="1" si="19"/>
        <v>0</v>
      </c>
      <c r="AB53">
        <f t="shared" ca="1" si="19"/>
        <v>0</v>
      </c>
      <c r="AC53">
        <f t="shared" ca="1" si="19"/>
        <v>0</v>
      </c>
      <c r="AD53">
        <f t="shared" ca="1" si="19"/>
        <v>0</v>
      </c>
      <c r="AE53">
        <f t="shared" ca="1" si="19"/>
        <v>0</v>
      </c>
      <c r="AF53">
        <f t="shared" ca="1" si="19"/>
        <v>0</v>
      </c>
      <c r="AG53">
        <f t="shared" ca="1" si="19"/>
        <v>0</v>
      </c>
      <c r="AI53" s="40"/>
    </row>
    <row r="54" spans="1:35">
      <c r="A54" s="41">
        <f t="shared" ca="1" si="18"/>
        <v>0</v>
      </c>
      <c r="B54" s="42"/>
      <c r="C54" s="30">
        <f t="shared" ca="1" si="14"/>
        <v>0</v>
      </c>
      <c r="D54" s="30" t="str">
        <f>'Country performance'!B3</f>
        <v>WGI - Government effectiveness (2020)</v>
      </c>
      <c r="E54" s="41" t="e" cm="1">
        <f t="array" aca="1" ref="E54" ca="1">E$51*INDEX(INDIRECT("country"&amp;"["&amp;E$50&amp; "]"),'Country performance'!$A45)</f>
        <v>#REF!</v>
      </c>
      <c r="F54" s="41" t="e" cm="1">
        <f t="array" aca="1" ref="F54" ca="1">F$51*INDEX(INDIRECT("country"&amp;"["&amp;F$50&amp; "]"),'Country performance'!$A45)</f>
        <v>#REF!</v>
      </c>
      <c r="G54" s="41" t="e" cm="1">
        <f t="array" aca="1" ref="G54" ca="1">G$51*INDEX(INDIRECT("country"&amp;"["&amp;G$50&amp; "]"),'Country performance'!$A45)</f>
        <v>#REF!</v>
      </c>
      <c r="H54" s="41" t="e" cm="1">
        <f t="array" aca="1" ref="H54" ca="1">H$51*INDEX(INDIRECT("country"&amp;"["&amp;H$50&amp; "]"),'Country performance'!$A45)</f>
        <v>#REF!</v>
      </c>
      <c r="I54" s="41" t="e" cm="1">
        <f t="array" aca="1" ref="I54" ca="1">I$51*INDEX(INDIRECT("country"&amp;"["&amp;I$50&amp; "]"),'Country performance'!$A45)</f>
        <v>#REF!</v>
      </c>
      <c r="J54" s="41" t="e" cm="1">
        <f t="array" aca="1" ref="J54" ca="1">J$51*INDEX(INDIRECT("country"&amp;"["&amp;J$50&amp; "]"),'Country performance'!$A45)</f>
        <v>#REF!</v>
      </c>
      <c r="K54" s="41" t="e" cm="1">
        <f t="array" aca="1" ref="K54" ca="1">K$51*INDEX(INDIRECT("country"&amp;"["&amp;K$50&amp; "]"),'Country performance'!$A45)</f>
        <v>#REF!</v>
      </c>
      <c r="L54" s="41" t="e" cm="1">
        <f t="array" aca="1" ref="L54" ca="1">L$51*INDEX(INDIRECT("country"&amp;"["&amp;L$50&amp; "]"),'Country performance'!$A45)</f>
        <v>#REF!</v>
      </c>
      <c r="M54" s="41" t="e" cm="1">
        <f t="array" aca="1" ref="M54" ca="1">M$51*INDEX(INDIRECT("country"&amp;"["&amp;M$50&amp; "]"),'Country performance'!$A45)</f>
        <v>#REF!</v>
      </c>
      <c r="N54" s="41" t="e" cm="1">
        <f t="array" aca="1" ref="N54" ca="1">N$51*INDEX(INDIRECT("country"&amp;"["&amp;N$50&amp; "]"),'Country performance'!$A45)</f>
        <v>#REF!</v>
      </c>
      <c r="O54" s="41" t="e" cm="1">
        <f t="array" aca="1" ref="O54" ca="1">O$51*INDEX(INDIRECT("country"&amp;"["&amp;O$50&amp; "]"),'Country performance'!$A45)</f>
        <v>#REF!</v>
      </c>
      <c r="P54" s="41" t="e" cm="1">
        <f t="array" aca="1" ref="P54" ca="1">P$51*INDEX(INDIRECT("country"&amp;"["&amp;P$50&amp; "]"),'Country performance'!$A45)</f>
        <v>#REF!</v>
      </c>
      <c r="Q54" s="41" t="e" cm="1">
        <f t="array" aca="1" ref="Q54" ca="1">Q$51*INDEX(INDIRECT("country"&amp;"["&amp;Q$50&amp; "]"),'Country performance'!$A45)</f>
        <v>#REF!</v>
      </c>
      <c r="R54" t="s">
        <v>662</v>
      </c>
      <c r="S54" s="36">
        <f t="shared" ca="1" si="16"/>
        <v>0</v>
      </c>
      <c r="T54" s="43">
        <f t="shared" ref="T54:T92" ca="1" si="20">T$51-S54</f>
        <v>0</v>
      </c>
      <c r="U54">
        <f t="shared" ref="U54:AG77" ca="1" si="21">IFERROR((E54/E54-1),E$51)</f>
        <v>0</v>
      </c>
      <c r="V54">
        <f t="shared" ca="1" si="19"/>
        <v>0</v>
      </c>
      <c r="W54">
        <f t="shared" ca="1" si="19"/>
        <v>0</v>
      </c>
      <c r="X54">
        <f t="shared" ca="1" si="19"/>
        <v>0</v>
      </c>
      <c r="Y54">
        <f t="shared" ca="1" si="19"/>
        <v>0</v>
      </c>
      <c r="Z54">
        <f t="shared" ca="1" si="19"/>
        <v>0</v>
      </c>
      <c r="AA54">
        <f t="shared" ca="1" si="19"/>
        <v>0</v>
      </c>
      <c r="AB54">
        <f t="shared" ca="1" si="19"/>
        <v>0</v>
      </c>
      <c r="AC54">
        <f t="shared" ca="1" si="19"/>
        <v>0</v>
      </c>
      <c r="AD54">
        <f t="shared" ca="1" si="19"/>
        <v>0</v>
      </c>
      <c r="AE54">
        <f t="shared" ca="1" si="19"/>
        <v>0</v>
      </c>
      <c r="AF54">
        <f t="shared" ca="1" si="19"/>
        <v>0</v>
      </c>
      <c r="AG54">
        <f t="shared" ca="1" si="19"/>
        <v>0</v>
      </c>
      <c r="AI54" s="40"/>
    </row>
    <row r="55" spans="1:35">
      <c r="A55" s="41">
        <f t="shared" ca="1" si="18"/>
        <v>0</v>
      </c>
      <c r="B55" s="42"/>
      <c r="C55" s="30">
        <f t="shared" ca="1" si="14"/>
        <v>0</v>
      </c>
      <c r="D55" s="30" t="str">
        <f>'Country performance'!B4</f>
        <v>WGI - Regulatory Quality (2020)</v>
      </c>
      <c r="E55" s="41" t="e" cm="1">
        <f t="array" aca="1" ref="E55" ca="1">E$51*INDEX(INDIRECT("country"&amp;"["&amp;E$50&amp; "]"),'Country performance'!$A46)</f>
        <v>#REF!</v>
      </c>
      <c r="F55" s="41" t="e" cm="1">
        <f t="array" aca="1" ref="F55" ca="1">F$51*INDEX(INDIRECT("country"&amp;"["&amp;F$50&amp; "]"),'Country performance'!$A46)</f>
        <v>#REF!</v>
      </c>
      <c r="G55" s="41" t="e" cm="1">
        <f t="array" aca="1" ref="G55" ca="1">G$51*INDEX(INDIRECT("country"&amp;"["&amp;G$50&amp; "]"),'Country performance'!$A46)</f>
        <v>#REF!</v>
      </c>
      <c r="H55" s="41" t="e" cm="1">
        <f t="array" aca="1" ref="H55" ca="1">H$51*INDEX(INDIRECT("country"&amp;"["&amp;H$50&amp; "]"),'Country performance'!$A46)</f>
        <v>#REF!</v>
      </c>
      <c r="I55" s="41" t="e" cm="1">
        <f t="array" aca="1" ref="I55" ca="1">I$51*INDEX(INDIRECT("country"&amp;"["&amp;I$50&amp; "]"),'Country performance'!$A46)</f>
        <v>#REF!</v>
      </c>
      <c r="J55" s="41" t="e" cm="1">
        <f t="array" aca="1" ref="J55" ca="1">J$51*INDEX(INDIRECT("country"&amp;"["&amp;J$50&amp; "]"),'Country performance'!$A46)</f>
        <v>#REF!</v>
      </c>
      <c r="K55" s="41" t="e" cm="1">
        <f t="array" aca="1" ref="K55" ca="1">K$51*INDEX(INDIRECT("country"&amp;"["&amp;K$50&amp; "]"),'Country performance'!$A46)</f>
        <v>#REF!</v>
      </c>
      <c r="L55" s="41" t="e" cm="1">
        <f t="array" aca="1" ref="L55" ca="1">L$51*INDEX(INDIRECT("country"&amp;"["&amp;L$50&amp; "]"),'Country performance'!$A46)</f>
        <v>#REF!</v>
      </c>
      <c r="M55" s="41" t="e" cm="1">
        <f t="array" aca="1" ref="M55" ca="1">M$51*INDEX(INDIRECT("country"&amp;"["&amp;M$50&amp; "]"),'Country performance'!$A46)</f>
        <v>#REF!</v>
      </c>
      <c r="N55" s="41" t="e" cm="1">
        <f t="array" aca="1" ref="N55" ca="1">N$51*INDEX(INDIRECT("country"&amp;"["&amp;N$50&amp; "]"),'Country performance'!$A46)</f>
        <v>#REF!</v>
      </c>
      <c r="O55" s="41" t="e" cm="1">
        <f t="array" aca="1" ref="O55" ca="1">O$51*INDEX(INDIRECT("country"&amp;"["&amp;O$50&amp; "]"),'Country performance'!$A46)</f>
        <v>#REF!</v>
      </c>
      <c r="P55" s="41" t="e" cm="1">
        <f t="array" aca="1" ref="P55" ca="1">P$51*INDEX(INDIRECT("country"&amp;"["&amp;P$50&amp; "]"),'Country performance'!$A46)</f>
        <v>#REF!</v>
      </c>
      <c r="Q55" s="41" t="e" cm="1">
        <f t="array" aca="1" ref="Q55" ca="1">Q$51*INDEX(INDIRECT("country"&amp;"["&amp;Q$50&amp; "]"),'Country performance'!$A46)</f>
        <v>#REF!</v>
      </c>
      <c r="R55" t="s">
        <v>662</v>
      </c>
      <c r="S55" s="36">
        <f t="shared" ca="1" si="16"/>
        <v>0</v>
      </c>
      <c r="T55" s="43">
        <f t="shared" ca="1" si="20"/>
        <v>0</v>
      </c>
      <c r="U55">
        <f t="shared" ca="1" si="21"/>
        <v>0</v>
      </c>
      <c r="V55">
        <f t="shared" ca="1" si="19"/>
        <v>0</v>
      </c>
      <c r="W55">
        <f t="shared" ca="1" si="19"/>
        <v>0</v>
      </c>
      <c r="X55">
        <f t="shared" ca="1" si="19"/>
        <v>0</v>
      </c>
      <c r="Y55">
        <f t="shared" ca="1" si="19"/>
        <v>0</v>
      </c>
      <c r="Z55">
        <f t="shared" ca="1" si="19"/>
        <v>0</v>
      </c>
      <c r="AA55">
        <f t="shared" ca="1" si="19"/>
        <v>0</v>
      </c>
      <c r="AB55">
        <f t="shared" ca="1" si="19"/>
        <v>0</v>
      </c>
      <c r="AC55">
        <f t="shared" ca="1" si="19"/>
        <v>0</v>
      </c>
      <c r="AD55">
        <f t="shared" ca="1" si="19"/>
        <v>0</v>
      </c>
      <c r="AE55">
        <f t="shared" ca="1" si="19"/>
        <v>0</v>
      </c>
      <c r="AF55">
        <f t="shared" ca="1" si="19"/>
        <v>0</v>
      </c>
      <c r="AG55">
        <f t="shared" ca="1" si="19"/>
        <v>0</v>
      </c>
      <c r="AI55" s="40"/>
    </row>
    <row r="56" spans="1:35">
      <c r="A56" s="41">
        <f t="shared" ca="1" si="18"/>
        <v>0</v>
      </c>
      <c r="B56" s="42"/>
      <c r="C56" s="30">
        <f t="shared" ca="1" si="14"/>
        <v>0</v>
      </c>
      <c r="D56" s="30" t="str">
        <f>'Country performance'!B5</f>
        <v>WGI - Rule of law (2020)</v>
      </c>
      <c r="E56" s="41" t="e" cm="1">
        <f t="array" aca="1" ref="E56" ca="1">E$51*INDEX(INDIRECT("country"&amp;"["&amp;E$50&amp; "]"),'Country performance'!$A47)</f>
        <v>#REF!</v>
      </c>
      <c r="F56" s="41" t="e" cm="1">
        <f t="array" aca="1" ref="F56" ca="1">F$51*INDEX(INDIRECT("country"&amp;"["&amp;F$50&amp; "]"),'Country performance'!$A47)</f>
        <v>#REF!</v>
      </c>
      <c r="G56" s="41" t="e" cm="1">
        <f t="array" aca="1" ref="G56" ca="1">G$51*INDEX(INDIRECT("country"&amp;"["&amp;G$50&amp; "]"),'Country performance'!$A47)</f>
        <v>#REF!</v>
      </c>
      <c r="H56" s="41" t="e" cm="1">
        <f t="array" aca="1" ref="H56" ca="1">H$51*INDEX(INDIRECT("country"&amp;"["&amp;H$50&amp; "]"),'Country performance'!$A47)</f>
        <v>#REF!</v>
      </c>
      <c r="I56" s="41" t="e" cm="1">
        <f t="array" aca="1" ref="I56" ca="1">I$51*INDEX(INDIRECT("country"&amp;"["&amp;I$50&amp; "]"),'Country performance'!$A47)</f>
        <v>#REF!</v>
      </c>
      <c r="J56" s="41" t="e" cm="1">
        <f t="array" aca="1" ref="J56" ca="1">J$51*INDEX(INDIRECT("country"&amp;"["&amp;J$50&amp; "]"),'Country performance'!$A47)</f>
        <v>#REF!</v>
      </c>
      <c r="K56" s="41" t="e" cm="1">
        <f t="array" aca="1" ref="K56" ca="1">K$51*INDEX(INDIRECT("country"&amp;"["&amp;K$50&amp; "]"),'Country performance'!$A47)</f>
        <v>#REF!</v>
      </c>
      <c r="L56" s="41" t="e" cm="1">
        <f t="array" aca="1" ref="L56" ca="1">L$51*INDEX(INDIRECT("country"&amp;"["&amp;L$50&amp; "]"),'Country performance'!$A47)</f>
        <v>#REF!</v>
      </c>
      <c r="M56" s="41" t="e" cm="1">
        <f t="array" aca="1" ref="M56" ca="1">M$51*INDEX(INDIRECT("country"&amp;"["&amp;M$50&amp; "]"),'Country performance'!$A47)</f>
        <v>#REF!</v>
      </c>
      <c r="N56" s="41" t="e" cm="1">
        <f t="array" aca="1" ref="N56" ca="1">N$51*INDEX(INDIRECT("country"&amp;"["&amp;N$50&amp; "]"),'Country performance'!$A47)</f>
        <v>#REF!</v>
      </c>
      <c r="O56" s="41" t="e" cm="1">
        <f t="array" aca="1" ref="O56" ca="1">O$51*INDEX(INDIRECT("country"&amp;"["&amp;O$50&amp; "]"),'Country performance'!$A47)</f>
        <v>#REF!</v>
      </c>
      <c r="P56" s="41" t="e" cm="1">
        <f t="array" aca="1" ref="P56" ca="1">P$51*INDEX(INDIRECT("country"&amp;"["&amp;P$50&amp; "]"),'Country performance'!$A47)</f>
        <v>#REF!</v>
      </c>
      <c r="Q56" s="41" t="e" cm="1">
        <f t="array" aca="1" ref="Q56" ca="1">Q$51*INDEX(INDIRECT("country"&amp;"["&amp;Q$50&amp; "]"),'Country performance'!$A47)</f>
        <v>#REF!</v>
      </c>
      <c r="R56" t="s">
        <v>662</v>
      </c>
      <c r="S56" s="36">
        <f t="shared" ca="1" si="16"/>
        <v>0</v>
      </c>
      <c r="T56" s="43">
        <f t="shared" ca="1" si="20"/>
        <v>0</v>
      </c>
      <c r="U56">
        <f t="shared" ca="1" si="21"/>
        <v>0</v>
      </c>
      <c r="V56">
        <f t="shared" ca="1" si="19"/>
        <v>0</v>
      </c>
      <c r="W56">
        <f t="shared" ca="1" si="19"/>
        <v>0</v>
      </c>
      <c r="X56">
        <f t="shared" ca="1" si="19"/>
        <v>0</v>
      </c>
      <c r="Y56">
        <f t="shared" ca="1" si="19"/>
        <v>0</v>
      </c>
      <c r="Z56">
        <f t="shared" ca="1" si="19"/>
        <v>0</v>
      </c>
      <c r="AA56">
        <f t="shared" ca="1" si="19"/>
        <v>0</v>
      </c>
      <c r="AB56">
        <f t="shared" ca="1" si="19"/>
        <v>0</v>
      </c>
      <c r="AC56">
        <f t="shared" ca="1" si="19"/>
        <v>0</v>
      </c>
      <c r="AD56">
        <f t="shared" ca="1" si="19"/>
        <v>0</v>
      </c>
      <c r="AE56">
        <f t="shared" ca="1" si="19"/>
        <v>0</v>
      </c>
      <c r="AF56">
        <f t="shared" ca="1" si="19"/>
        <v>0</v>
      </c>
      <c r="AG56">
        <f t="shared" ca="1" si="19"/>
        <v>0</v>
      </c>
      <c r="AI56" s="40"/>
    </row>
    <row r="57" spans="1:35">
      <c r="A57" s="41">
        <f t="shared" ca="1" si="18"/>
        <v>0</v>
      </c>
      <c r="B57" s="42"/>
      <c r="C57" s="30">
        <f t="shared" ca="1" si="14"/>
        <v>0</v>
      </c>
      <c r="D57" s="30" t="str">
        <f>'Country performance'!B6</f>
        <v>WGI - Control of corruption (2020)</v>
      </c>
      <c r="E57" s="41" t="e" cm="1">
        <f t="array" aca="1" ref="E57" ca="1">E$51*INDEX(INDIRECT("country"&amp;"["&amp;E$50&amp; "]"),'Country performance'!$A48)</f>
        <v>#REF!</v>
      </c>
      <c r="F57" s="41" t="e" cm="1">
        <f t="array" aca="1" ref="F57" ca="1">F$51*INDEX(INDIRECT("country"&amp;"["&amp;F$50&amp; "]"),'Country performance'!$A48)</f>
        <v>#REF!</v>
      </c>
      <c r="G57" s="41" t="e" cm="1">
        <f t="array" aca="1" ref="G57" ca="1">G$51*INDEX(INDIRECT("country"&amp;"["&amp;G$50&amp; "]"),'Country performance'!$A48)</f>
        <v>#REF!</v>
      </c>
      <c r="H57" s="41" t="e" cm="1">
        <f t="array" aca="1" ref="H57" ca="1">H$51*INDEX(INDIRECT("country"&amp;"["&amp;H$50&amp; "]"),'Country performance'!$A48)</f>
        <v>#REF!</v>
      </c>
      <c r="I57" s="41" t="e" cm="1">
        <f t="array" aca="1" ref="I57" ca="1">I$51*INDEX(INDIRECT("country"&amp;"["&amp;I$50&amp; "]"),'Country performance'!$A48)</f>
        <v>#REF!</v>
      </c>
      <c r="J57" s="41" t="e" cm="1">
        <f t="array" aca="1" ref="J57" ca="1">J$51*INDEX(INDIRECT("country"&amp;"["&amp;J$50&amp; "]"),'Country performance'!$A48)</f>
        <v>#REF!</v>
      </c>
      <c r="K57" s="41" t="e" cm="1">
        <f t="array" aca="1" ref="K57" ca="1">K$51*INDEX(INDIRECT("country"&amp;"["&amp;K$50&amp; "]"),'Country performance'!$A48)</f>
        <v>#REF!</v>
      </c>
      <c r="L57" s="41" t="e" cm="1">
        <f t="array" aca="1" ref="L57" ca="1">L$51*INDEX(INDIRECT("country"&amp;"["&amp;L$50&amp; "]"),'Country performance'!$A48)</f>
        <v>#REF!</v>
      </c>
      <c r="M57" s="41" t="e" cm="1">
        <f t="array" aca="1" ref="M57" ca="1">M$51*INDEX(INDIRECT("country"&amp;"["&amp;M$50&amp; "]"),'Country performance'!$A48)</f>
        <v>#REF!</v>
      </c>
      <c r="N57" s="41" t="e" cm="1">
        <f t="array" aca="1" ref="N57" ca="1">N$51*INDEX(INDIRECT("country"&amp;"["&amp;N$50&amp; "]"),'Country performance'!$A48)</f>
        <v>#REF!</v>
      </c>
      <c r="O57" s="41" t="e" cm="1">
        <f t="array" aca="1" ref="O57" ca="1">O$51*INDEX(INDIRECT("country"&amp;"["&amp;O$50&amp; "]"),'Country performance'!$A48)</f>
        <v>#REF!</v>
      </c>
      <c r="P57" s="41" t="e" cm="1">
        <f t="array" aca="1" ref="P57" ca="1">P$51*INDEX(INDIRECT("country"&amp;"["&amp;P$50&amp; "]"),'Country performance'!$A48)</f>
        <v>#REF!</v>
      </c>
      <c r="Q57" s="41" t="e" cm="1">
        <f t="array" aca="1" ref="Q57" ca="1">Q$51*INDEX(INDIRECT("country"&amp;"["&amp;Q$50&amp; "]"),'Country performance'!$A48)</f>
        <v>#REF!</v>
      </c>
      <c r="R57" t="s">
        <v>662</v>
      </c>
      <c r="S57" s="36">
        <f t="shared" ca="1" si="16"/>
        <v>0</v>
      </c>
      <c r="T57" s="43">
        <f t="shared" ca="1" si="20"/>
        <v>0</v>
      </c>
      <c r="U57">
        <f t="shared" ca="1" si="21"/>
        <v>0</v>
      </c>
      <c r="V57">
        <f t="shared" ca="1" si="19"/>
        <v>0</v>
      </c>
      <c r="W57">
        <f t="shared" ca="1" si="19"/>
        <v>0</v>
      </c>
      <c r="X57">
        <f t="shared" ca="1" si="19"/>
        <v>0</v>
      </c>
      <c r="Y57">
        <f t="shared" ca="1" si="19"/>
        <v>0</v>
      </c>
      <c r="Z57">
        <f t="shared" ca="1" si="19"/>
        <v>0</v>
      </c>
      <c r="AA57">
        <f t="shared" ca="1" si="19"/>
        <v>0</v>
      </c>
      <c r="AB57">
        <f t="shared" ca="1" si="19"/>
        <v>0</v>
      </c>
      <c r="AC57">
        <f t="shared" ca="1" si="19"/>
        <v>0</v>
      </c>
      <c r="AD57">
        <f t="shared" ca="1" si="19"/>
        <v>0</v>
      </c>
      <c r="AE57">
        <f t="shared" ca="1" si="19"/>
        <v>0</v>
      </c>
      <c r="AF57">
        <f t="shared" ca="1" si="19"/>
        <v>0</v>
      </c>
      <c r="AG57">
        <f t="shared" ca="1" si="19"/>
        <v>0</v>
      </c>
      <c r="AI57" s="40"/>
    </row>
    <row r="58" spans="1:35">
      <c r="A58" s="41">
        <f t="shared" ca="1" si="18"/>
        <v>0</v>
      </c>
      <c r="B58" s="42"/>
      <c r="C58" s="30">
        <f t="shared" ca="1" si="14"/>
        <v>0</v>
      </c>
      <c r="D58" s="30" t="str">
        <f>'Country performance'!B7</f>
        <v>WGI - Voice and Accountability (2020)</v>
      </c>
      <c r="E58" s="41" t="e" cm="1">
        <f t="array" aca="1" ref="E58" ca="1">E$51*INDEX(INDIRECT("country"&amp;"["&amp;E$50&amp; "]"),'Country performance'!$A49)</f>
        <v>#REF!</v>
      </c>
      <c r="F58" s="41" t="e" cm="1">
        <f t="array" aca="1" ref="F58" ca="1">F$51*INDEX(INDIRECT("country"&amp;"["&amp;F$50&amp; "]"),'Country performance'!$A49)</f>
        <v>#REF!</v>
      </c>
      <c r="G58" s="41" t="e" cm="1">
        <f t="array" aca="1" ref="G58" ca="1">G$51*INDEX(INDIRECT("country"&amp;"["&amp;G$50&amp; "]"),'Country performance'!$A49)</f>
        <v>#REF!</v>
      </c>
      <c r="H58" s="41" t="e" cm="1">
        <f t="array" aca="1" ref="H58" ca="1">H$51*INDEX(INDIRECT("country"&amp;"["&amp;H$50&amp; "]"),'Country performance'!$A49)</f>
        <v>#REF!</v>
      </c>
      <c r="I58" s="41" t="e" cm="1">
        <f t="array" aca="1" ref="I58" ca="1">I$51*INDEX(INDIRECT("country"&amp;"["&amp;I$50&amp; "]"),'Country performance'!$A49)</f>
        <v>#REF!</v>
      </c>
      <c r="J58" s="41" t="e" cm="1">
        <f t="array" aca="1" ref="J58" ca="1">J$51*INDEX(INDIRECT("country"&amp;"["&amp;J$50&amp; "]"),'Country performance'!$A49)</f>
        <v>#REF!</v>
      </c>
      <c r="K58" s="41" t="e" cm="1">
        <f t="array" aca="1" ref="K58" ca="1">K$51*INDEX(INDIRECT("country"&amp;"["&amp;K$50&amp; "]"),'Country performance'!$A49)</f>
        <v>#REF!</v>
      </c>
      <c r="L58" s="41" t="e" cm="1">
        <f t="array" aca="1" ref="L58" ca="1">L$51*INDEX(INDIRECT("country"&amp;"["&amp;L$50&amp; "]"),'Country performance'!$A49)</f>
        <v>#REF!</v>
      </c>
      <c r="M58" s="41" t="e" cm="1">
        <f t="array" aca="1" ref="M58" ca="1">M$51*INDEX(INDIRECT("country"&amp;"["&amp;M$50&amp; "]"),'Country performance'!$A49)</f>
        <v>#REF!</v>
      </c>
      <c r="N58" s="41" t="e" cm="1">
        <f t="array" aca="1" ref="N58" ca="1">N$51*INDEX(INDIRECT("country"&amp;"["&amp;N$50&amp; "]"),'Country performance'!$A49)</f>
        <v>#REF!</v>
      </c>
      <c r="O58" s="41" t="e" cm="1">
        <f t="array" aca="1" ref="O58" ca="1">O$51*INDEX(INDIRECT("country"&amp;"["&amp;O$50&amp; "]"),'Country performance'!$A49)</f>
        <v>#REF!</v>
      </c>
      <c r="P58" s="41" t="e" cm="1">
        <f t="array" aca="1" ref="P58" ca="1">P$51*INDEX(INDIRECT("country"&amp;"["&amp;P$50&amp; "]"),'Country performance'!$A49)</f>
        <v>#REF!</v>
      </c>
      <c r="Q58" s="41" t="e" cm="1">
        <f t="array" aca="1" ref="Q58" ca="1">Q$51*INDEX(INDIRECT("country"&amp;"["&amp;Q$50&amp; "]"),'Country performance'!$A49)</f>
        <v>#REF!</v>
      </c>
      <c r="R58" t="s">
        <v>662</v>
      </c>
      <c r="S58" s="36">
        <f t="shared" ca="1" si="16"/>
        <v>0</v>
      </c>
      <c r="T58" s="43">
        <f t="shared" ca="1" si="20"/>
        <v>0</v>
      </c>
      <c r="U58">
        <f t="shared" ca="1" si="21"/>
        <v>0</v>
      </c>
      <c r="V58">
        <f t="shared" ca="1" si="19"/>
        <v>0</v>
      </c>
      <c r="W58">
        <f t="shared" ca="1" si="19"/>
        <v>0</v>
      </c>
      <c r="X58">
        <f t="shared" ca="1" si="19"/>
        <v>0</v>
      </c>
      <c r="Y58">
        <f t="shared" ca="1" si="19"/>
        <v>0</v>
      </c>
      <c r="Z58">
        <f t="shared" ca="1" si="19"/>
        <v>0</v>
      </c>
      <c r="AA58">
        <f t="shared" ca="1" si="19"/>
        <v>0</v>
      </c>
      <c r="AB58">
        <f t="shared" ca="1" si="19"/>
        <v>0</v>
      </c>
      <c r="AC58">
        <f t="shared" ca="1" si="19"/>
        <v>0</v>
      </c>
      <c r="AD58">
        <f t="shared" ca="1" si="19"/>
        <v>0</v>
      </c>
      <c r="AE58">
        <f t="shared" ca="1" si="19"/>
        <v>0</v>
      </c>
      <c r="AF58">
        <f t="shared" ca="1" si="19"/>
        <v>0</v>
      </c>
      <c r="AG58">
        <f t="shared" ca="1" si="19"/>
        <v>0</v>
      </c>
      <c r="AI58" s="40"/>
    </row>
    <row r="59" spans="1:35">
      <c r="A59" s="41">
        <f t="shared" ca="1" si="18"/>
        <v>0</v>
      </c>
      <c r="B59" s="42"/>
      <c r="C59" s="30">
        <f t="shared" ca="1" si="14"/>
        <v>0</v>
      </c>
      <c r="D59" s="30" t="str">
        <f>'Country performance'!B8</f>
        <v>Fragile State Index (2022)</v>
      </c>
      <c r="E59" s="41" t="e" cm="1">
        <f t="array" aca="1" ref="E59" ca="1">E$51*INDEX(INDIRECT("country"&amp;"["&amp;E$50&amp; "]"),'Country performance'!$A50)</f>
        <v>#REF!</v>
      </c>
      <c r="F59" s="41" t="e" cm="1">
        <f t="array" aca="1" ref="F59" ca="1">F$51*INDEX(INDIRECT("country"&amp;"["&amp;F$50&amp; "]"),'Country performance'!$A50)</f>
        <v>#REF!</v>
      </c>
      <c r="G59" s="41" t="e" cm="1">
        <f t="array" aca="1" ref="G59" ca="1">G$51*INDEX(INDIRECT("country"&amp;"["&amp;G$50&amp; "]"),'Country performance'!$A50)</f>
        <v>#REF!</v>
      </c>
      <c r="H59" s="41" t="e" cm="1">
        <f t="array" aca="1" ref="H59" ca="1">H$51*INDEX(INDIRECT("country"&amp;"["&amp;H$50&amp; "]"),'Country performance'!$A50)</f>
        <v>#REF!</v>
      </c>
      <c r="I59" s="41" t="e" cm="1">
        <f t="array" aca="1" ref="I59" ca="1">I$51*INDEX(INDIRECT("country"&amp;"["&amp;I$50&amp; "]"),'Country performance'!$A50)</f>
        <v>#REF!</v>
      </c>
      <c r="J59" s="41" t="e" cm="1">
        <f t="array" aca="1" ref="J59" ca="1">J$51*INDEX(INDIRECT("country"&amp;"["&amp;J$50&amp; "]"),'Country performance'!$A50)</f>
        <v>#REF!</v>
      </c>
      <c r="K59" s="41" t="e" cm="1">
        <f t="array" aca="1" ref="K59" ca="1">K$51*INDEX(INDIRECT("country"&amp;"["&amp;K$50&amp; "]"),'Country performance'!$A50)</f>
        <v>#REF!</v>
      </c>
      <c r="L59" s="41" t="e" cm="1">
        <f t="array" aca="1" ref="L59" ca="1">L$51*INDEX(INDIRECT("country"&amp;"["&amp;L$50&amp; "]"),'Country performance'!$A50)</f>
        <v>#REF!</v>
      </c>
      <c r="M59" s="41" t="e" cm="1">
        <f t="array" aca="1" ref="M59" ca="1">M$51*INDEX(INDIRECT("country"&amp;"["&amp;M$50&amp; "]"),'Country performance'!$A50)</f>
        <v>#REF!</v>
      </c>
      <c r="N59" s="41" t="e" cm="1">
        <f t="array" aca="1" ref="N59" ca="1">N$51*INDEX(INDIRECT("country"&amp;"["&amp;N$50&amp; "]"),'Country performance'!$A50)</f>
        <v>#REF!</v>
      </c>
      <c r="O59" s="41" t="e" cm="1">
        <f t="array" aca="1" ref="O59" ca="1">O$51*INDEX(INDIRECT("country"&amp;"["&amp;O$50&amp; "]"),'Country performance'!$A50)</f>
        <v>#REF!</v>
      </c>
      <c r="P59" s="41" t="e" cm="1">
        <f t="array" aca="1" ref="P59" ca="1">P$51*INDEX(INDIRECT("country"&amp;"["&amp;P$50&amp; "]"),'Country performance'!$A50)</f>
        <v>#REF!</v>
      </c>
      <c r="Q59" s="41" t="e" cm="1">
        <f t="array" aca="1" ref="Q59" ca="1">Q$51*INDEX(INDIRECT("country"&amp;"["&amp;Q$50&amp; "]"),'Country performance'!$A50)</f>
        <v>#REF!</v>
      </c>
      <c r="R59" t="s">
        <v>662</v>
      </c>
      <c r="S59" s="36">
        <f t="shared" ca="1" si="16"/>
        <v>0</v>
      </c>
      <c r="T59" s="43">
        <f t="shared" ca="1" si="20"/>
        <v>0</v>
      </c>
      <c r="U59">
        <f t="shared" ca="1" si="21"/>
        <v>0</v>
      </c>
      <c r="V59">
        <f t="shared" ca="1" si="19"/>
        <v>0</v>
      </c>
      <c r="W59">
        <f t="shared" ca="1" si="19"/>
        <v>0</v>
      </c>
      <c r="X59">
        <f t="shared" ca="1" si="19"/>
        <v>0</v>
      </c>
      <c r="Y59">
        <f t="shared" ca="1" si="19"/>
        <v>0</v>
      </c>
      <c r="Z59">
        <f t="shared" ca="1" si="19"/>
        <v>0</v>
      </c>
      <c r="AA59">
        <f t="shared" ca="1" si="19"/>
        <v>0</v>
      </c>
      <c r="AB59">
        <f t="shared" ca="1" si="19"/>
        <v>0</v>
      </c>
      <c r="AC59">
        <f t="shared" ca="1" si="19"/>
        <v>0</v>
      </c>
      <c r="AD59">
        <f t="shared" ca="1" si="19"/>
        <v>0</v>
      </c>
      <c r="AE59">
        <f t="shared" ca="1" si="19"/>
        <v>0</v>
      </c>
      <c r="AF59">
        <f t="shared" ca="1" si="19"/>
        <v>0</v>
      </c>
      <c r="AG59">
        <f t="shared" ca="1" si="19"/>
        <v>0</v>
      </c>
      <c r="AI59" s="40"/>
    </row>
    <row r="60" spans="1:35">
      <c r="A60" s="41">
        <f t="shared" ca="1" si="18"/>
        <v>0</v>
      </c>
      <c r="B60" s="42"/>
      <c r="C60" s="30">
        <f t="shared" ca="1" si="14"/>
        <v>0</v>
      </c>
      <c r="D60" s="30" t="str">
        <f>'Country performance'!B9</f>
        <v>Policy Perception Index (2021)</v>
      </c>
      <c r="E60" s="41" t="e" cm="1">
        <f t="array" aca="1" ref="E60" ca="1">E$51*INDEX(INDIRECT("country"&amp;"["&amp;E$50&amp; "]"),'Country performance'!$A51)</f>
        <v>#REF!</v>
      </c>
      <c r="F60" s="41" t="e" cm="1">
        <f t="array" aca="1" ref="F60" ca="1">F$51*INDEX(INDIRECT("country"&amp;"["&amp;F$50&amp; "]"),'Country performance'!$A51)</f>
        <v>#REF!</v>
      </c>
      <c r="G60" s="41" t="e" cm="1">
        <f t="array" aca="1" ref="G60" ca="1">G$51*INDEX(INDIRECT("country"&amp;"["&amp;G$50&amp; "]"),'Country performance'!$A51)</f>
        <v>#REF!</v>
      </c>
      <c r="H60" s="41" t="e" cm="1">
        <f t="array" aca="1" ref="H60" ca="1">H$51*INDEX(INDIRECT("country"&amp;"["&amp;H$50&amp; "]"),'Country performance'!$A51)</f>
        <v>#REF!</v>
      </c>
      <c r="I60" s="41" t="e" cm="1">
        <f t="array" aca="1" ref="I60" ca="1">I$51*INDEX(INDIRECT("country"&amp;"["&amp;I$50&amp; "]"),'Country performance'!$A51)</f>
        <v>#REF!</v>
      </c>
      <c r="J60" s="41" t="e" cm="1">
        <f t="array" aca="1" ref="J60" ca="1">J$51*INDEX(INDIRECT("country"&amp;"["&amp;J$50&amp; "]"),'Country performance'!$A51)</f>
        <v>#REF!</v>
      </c>
      <c r="K60" s="41" t="e" cm="1">
        <f t="array" aca="1" ref="K60" ca="1">K$51*INDEX(INDIRECT("country"&amp;"["&amp;K$50&amp; "]"),'Country performance'!$A51)</f>
        <v>#REF!</v>
      </c>
      <c r="L60" s="41" t="e" cm="1">
        <f t="array" aca="1" ref="L60" ca="1">L$51*INDEX(INDIRECT("country"&amp;"["&amp;L$50&amp; "]"),'Country performance'!$A51)</f>
        <v>#REF!</v>
      </c>
      <c r="M60" s="41" t="e" cm="1">
        <f t="array" aca="1" ref="M60" ca="1">M$51*INDEX(INDIRECT("country"&amp;"["&amp;M$50&amp; "]"),'Country performance'!$A51)</f>
        <v>#REF!</v>
      </c>
      <c r="N60" s="41" t="e" cm="1">
        <f t="array" aca="1" ref="N60" ca="1">N$51*INDEX(INDIRECT("country"&amp;"["&amp;N$50&amp; "]"),'Country performance'!$A51)</f>
        <v>#REF!</v>
      </c>
      <c r="O60" s="41" t="e" cm="1">
        <f t="array" aca="1" ref="O60" ca="1">O$51*INDEX(INDIRECT("country"&amp;"["&amp;O$50&amp; "]"),'Country performance'!$A51)</f>
        <v>#REF!</v>
      </c>
      <c r="P60" s="41" t="e" cm="1">
        <f t="array" aca="1" ref="P60" ca="1">P$51*INDEX(INDIRECT("country"&amp;"["&amp;P$50&amp; "]"),'Country performance'!$A51)</f>
        <v>#REF!</v>
      </c>
      <c r="Q60" s="41" t="e" cm="1">
        <f t="array" aca="1" ref="Q60" ca="1">Q$51*INDEX(INDIRECT("country"&amp;"["&amp;Q$50&amp; "]"),'Country performance'!$A51)</f>
        <v>#REF!</v>
      </c>
      <c r="R60" t="s">
        <v>662</v>
      </c>
      <c r="S60" s="36">
        <f t="shared" ca="1" si="16"/>
        <v>0</v>
      </c>
      <c r="T60" s="43">
        <f t="shared" ca="1" si="20"/>
        <v>0</v>
      </c>
      <c r="U60">
        <f t="shared" ca="1" si="21"/>
        <v>0</v>
      </c>
      <c r="V60">
        <f t="shared" ca="1" si="19"/>
        <v>0</v>
      </c>
      <c r="W60">
        <f t="shared" ca="1" si="19"/>
        <v>0</v>
      </c>
      <c r="X60">
        <f t="shared" ca="1" si="19"/>
        <v>0</v>
      </c>
      <c r="Y60">
        <f t="shared" ca="1" si="19"/>
        <v>0</v>
      </c>
      <c r="Z60">
        <f t="shared" ca="1" si="19"/>
        <v>0</v>
      </c>
      <c r="AA60">
        <f t="shared" ca="1" si="19"/>
        <v>0</v>
      </c>
      <c r="AB60">
        <f t="shared" ca="1" si="19"/>
        <v>0</v>
      </c>
      <c r="AC60">
        <f t="shared" ca="1" si="19"/>
        <v>0</v>
      </c>
      <c r="AD60">
        <f t="shared" ca="1" si="19"/>
        <v>0</v>
      </c>
      <c r="AE60">
        <f t="shared" ca="1" si="19"/>
        <v>0</v>
      </c>
      <c r="AF60">
        <f t="shared" ca="1" si="19"/>
        <v>0</v>
      </c>
      <c r="AG60">
        <f t="shared" ca="1" si="19"/>
        <v>0</v>
      </c>
      <c r="AI60" s="40"/>
    </row>
    <row r="61" spans="1:35">
      <c r="A61" s="41">
        <f t="shared" ca="1" si="18"/>
        <v>0</v>
      </c>
      <c r="B61" s="42"/>
      <c r="C61" s="30">
        <f t="shared" ca="1" si="14"/>
        <v>0</v>
      </c>
      <c r="D61" s="30" t="str">
        <f>'Country performance'!B10</f>
        <v>Enabling trade index (2016)</v>
      </c>
      <c r="E61" s="41" t="e" cm="1">
        <f t="array" aca="1" ref="E61" ca="1">E$51*INDEX(INDIRECT("country"&amp;"["&amp;E$50&amp; "]"),'Country performance'!$A52)</f>
        <v>#REF!</v>
      </c>
      <c r="F61" s="41" t="e" cm="1">
        <f t="array" aca="1" ref="F61" ca="1">F$51*INDEX(INDIRECT("country"&amp;"["&amp;F$50&amp; "]"),'Country performance'!$A52)</f>
        <v>#REF!</v>
      </c>
      <c r="G61" s="41" t="e" cm="1">
        <f t="array" aca="1" ref="G61" ca="1">G$51*INDEX(INDIRECT("country"&amp;"["&amp;G$50&amp; "]"),'Country performance'!$A52)</f>
        <v>#REF!</v>
      </c>
      <c r="H61" s="41" t="e" cm="1">
        <f t="array" aca="1" ref="H61" ca="1">H$51*INDEX(INDIRECT("country"&amp;"["&amp;H$50&amp; "]"),'Country performance'!$A52)</f>
        <v>#REF!</v>
      </c>
      <c r="I61" s="41" t="e" cm="1">
        <f t="array" aca="1" ref="I61" ca="1">I$51*INDEX(INDIRECT("country"&amp;"["&amp;I$50&amp; "]"),'Country performance'!$A52)</f>
        <v>#REF!</v>
      </c>
      <c r="J61" s="41" t="e" cm="1">
        <f t="array" aca="1" ref="J61" ca="1">J$51*INDEX(INDIRECT("country"&amp;"["&amp;J$50&amp; "]"),'Country performance'!$A52)</f>
        <v>#REF!</v>
      </c>
      <c r="K61" s="41" t="e" cm="1">
        <f t="array" aca="1" ref="K61" ca="1">K$51*INDEX(INDIRECT("country"&amp;"["&amp;K$50&amp; "]"),'Country performance'!$A52)</f>
        <v>#REF!</v>
      </c>
      <c r="L61" s="41" t="e" cm="1">
        <f t="array" aca="1" ref="L61" ca="1">L$51*INDEX(INDIRECT("country"&amp;"["&amp;L$50&amp; "]"),'Country performance'!$A52)</f>
        <v>#REF!</v>
      </c>
      <c r="M61" s="41" t="e" cm="1">
        <f t="array" aca="1" ref="M61" ca="1">M$51*INDEX(INDIRECT("country"&amp;"["&amp;M$50&amp; "]"),'Country performance'!$A52)</f>
        <v>#REF!</v>
      </c>
      <c r="N61" s="41" t="e" cm="1">
        <f t="array" aca="1" ref="N61" ca="1">N$51*INDEX(INDIRECT("country"&amp;"["&amp;N$50&amp; "]"),'Country performance'!$A52)</f>
        <v>#REF!</v>
      </c>
      <c r="O61" s="41" t="e" cm="1">
        <f t="array" aca="1" ref="O61" ca="1">O$51*INDEX(INDIRECT("country"&amp;"["&amp;O$50&amp; "]"),'Country performance'!$A52)</f>
        <v>#REF!</v>
      </c>
      <c r="P61" s="41" t="e" cm="1">
        <f t="array" aca="1" ref="P61" ca="1">P$51*INDEX(INDIRECT("country"&amp;"["&amp;P$50&amp; "]"),'Country performance'!$A52)</f>
        <v>#REF!</v>
      </c>
      <c r="Q61" s="41" t="e" cm="1">
        <f t="array" aca="1" ref="Q61" ca="1">Q$51*INDEX(INDIRECT("country"&amp;"["&amp;Q$50&amp; "]"),'Country performance'!$A52)</f>
        <v>#REF!</v>
      </c>
      <c r="R61" t="s">
        <v>662</v>
      </c>
      <c r="S61" s="36">
        <f t="shared" ca="1" si="16"/>
        <v>0</v>
      </c>
      <c r="T61" s="43">
        <f t="shared" ca="1" si="20"/>
        <v>0</v>
      </c>
      <c r="U61">
        <f t="shared" ca="1" si="21"/>
        <v>0</v>
      </c>
      <c r="V61">
        <f t="shared" ca="1" si="19"/>
        <v>0</v>
      </c>
      <c r="W61">
        <f t="shared" ca="1" si="19"/>
        <v>0</v>
      </c>
      <c r="X61">
        <f t="shared" ca="1" si="19"/>
        <v>0</v>
      </c>
      <c r="Y61">
        <f t="shared" ca="1" si="19"/>
        <v>0</v>
      </c>
      <c r="Z61">
        <f t="shared" ca="1" si="19"/>
        <v>0</v>
      </c>
      <c r="AA61">
        <f t="shared" ca="1" si="19"/>
        <v>0</v>
      </c>
      <c r="AB61">
        <f t="shared" ca="1" si="19"/>
        <v>0</v>
      </c>
      <c r="AC61">
        <f t="shared" ca="1" si="19"/>
        <v>0</v>
      </c>
      <c r="AD61">
        <f t="shared" ca="1" si="19"/>
        <v>0</v>
      </c>
      <c r="AE61">
        <f t="shared" ca="1" si="19"/>
        <v>0</v>
      </c>
      <c r="AF61">
        <f t="shared" ca="1" si="19"/>
        <v>0</v>
      </c>
      <c r="AG61">
        <f t="shared" ca="1" si="19"/>
        <v>0</v>
      </c>
      <c r="AI61" s="40"/>
    </row>
    <row r="62" spans="1:35">
      <c r="A62" s="41">
        <f t="shared" ca="1" si="18"/>
        <v>0</v>
      </c>
      <c r="B62" s="42"/>
      <c r="C62" s="30">
        <f t="shared" ca="1" si="14"/>
        <v>0</v>
      </c>
      <c r="D62" s="30" t="str">
        <f>'Country performance'!B11</f>
        <v>Environmental Performance Index (2024)</v>
      </c>
      <c r="E62" s="41" t="e" cm="1">
        <f t="array" aca="1" ref="E62" ca="1">E$51*INDEX(INDIRECT("country"&amp;"["&amp;E$50&amp; "]"),'Country performance'!$A53)</f>
        <v>#REF!</v>
      </c>
      <c r="F62" s="41" t="e" cm="1">
        <f t="array" aca="1" ref="F62" ca="1">F$51*INDEX(INDIRECT("country"&amp;"["&amp;F$50&amp; "]"),'Country performance'!$A53)</f>
        <v>#REF!</v>
      </c>
      <c r="G62" s="41" t="e" cm="1">
        <f t="array" aca="1" ref="G62" ca="1">G$51*INDEX(INDIRECT("country"&amp;"["&amp;G$50&amp; "]"),'Country performance'!$A53)</f>
        <v>#REF!</v>
      </c>
      <c r="H62" s="41" t="e" cm="1">
        <f t="array" aca="1" ref="H62" ca="1">H$51*INDEX(INDIRECT("country"&amp;"["&amp;H$50&amp; "]"),'Country performance'!$A53)</f>
        <v>#REF!</v>
      </c>
      <c r="I62" s="41" t="e" cm="1">
        <f t="array" aca="1" ref="I62" ca="1">I$51*INDEX(INDIRECT("country"&amp;"["&amp;I$50&amp; "]"),'Country performance'!$A53)</f>
        <v>#REF!</v>
      </c>
      <c r="J62" s="41" t="e" cm="1">
        <f t="array" aca="1" ref="J62" ca="1">J$51*INDEX(INDIRECT("country"&amp;"["&amp;J$50&amp; "]"),'Country performance'!$A53)</f>
        <v>#REF!</v>
      </c>
      <c r="K62" s="41" t="e" cm="1">
        <f t="array" aca="1" ref="K62" ca="1">K$51*INDEX(INDIRECT("country"&amp;"["&amp;K$50&amp; "]"),'Country performance'!$A53)</f>
        <v>#REF!</v>
      </c>
      <c r="L62" s="41" t="e" cm="1">
        <f t="array" aca="1" ref="L62" ca="1">L$51*INDEX(INDIRECT("country"&amp;"["&amp;L$50&amp; "]"),'Country performance'!$A53)</f>
        <v>#REF!</v>
      </c>
      <c r="M62" s="41" t="e" cm="1">
        <f t="array" aca="1" ref="M62" ca="1">M$51*INDEX(INDIRECT("country"&amp;"["&amp;M$50&amp; "]"),'Country performance'!$A53)</f>
        <v>#REF!</v>
      </c>
      <c r="N62" s="41" t="e" cm="1">
        <f t="array" aca="1" ref="N62" ca="1">N$51*INDEX(INDIRECT("country"&amp;"["&amp;N$50&amp; "]"),'Country performance'!$A53)</f>
        <v>#REF!</v>
      </c>
      <c r="O62" s="41" t="e" cm="1">
        <f t="array" aca="1" ref="O62" ca="1">O$51*INDEX(INDIRECT("country"&amp;"["&amp;O$50&amp; "]"),'Country performance'!$A53)</f>
        <v>#REF!</v>
      </c>
      <c r="P62" s="41" t="e" cm="1">
        <f t="array" aca="1" ref="P62" ca="1">P$51*INDEX(INDIRECT("country"&amp;"["&amp;P$50&amp; "]"),'Country performance'!$A53)</f>
        <v>#REF!</v>
      </c>
      <c r="Q62" s="41" t="e" cm="1">
        <f t="array" aca="1" ref="Q62" ca="1">Q$51*INDEX(INDIRECT("country"&amp;"["&amp;Q$50&amp; "]"),'Country performance'!$A53)</f>
        <v>#REF!</v>
      </c>
      <c r="R62" t="s">
        <v>662</v>
      </c>
      <c r="S62" s="36">
        <f t="shared" ca="1" si="16"/>
        <v>0</v>
      </c>
      <c r="T62" s="43">
        <f t="shared" ca="1" si="20"/>
        <v>0</v>
      </c>
      <c r="U62">
        <f t="shared" ca="1" si="21"/>
        <v>0</v>
      </c>
      <c r="V62">
        <f t="shared" ca="1" si="19"/>
        <v>0</v>
      </c>
      <c r="W62">
        <f t="shared" ca="1" si="19"/>
        <v>0</v>
      </c>
      <c r="X62">
        <f t="shared" ca="1" si="19"/>
        <v>0</v>
      </c>
      <c r="Y62">
        <f t="shared" ca="1" si="19"/>
        <v>0</v>
      </c>
      <c r="Z62">
        <f t="shared" ca="1" si="19"/>
        <v>0</v>
      </c>
      <c r="AA62">
        <f t="shared" ca="1" si="19"/>
        <v>0</v>
      </c>
      <c r="AB62">
        <f t="shared" ca="1" si="19"/>
        <v>0</v>
      </c>
      <c r="AC62">
        <f t="shared" ca="1" si="19"/>
        <v>0</v>
      </c>
      <c r="AD62">
        <f t="shared" ca="1" si="19"/>
        <v>0</v>
      </c>
      <c r="AE62">
        <f t="shared" ca="1" si="19"/>
        <v>0</v>
      </c>
      <c r="AF62">
        <f t="shared" ca="1" si="19"/>
        <v>0</v>
      </c>
      <c r="AG62">
        <f t="shared" ca="1" si="19"/>
        <v>0</v>
      </c>
      <c r="AI62" s="40"/>
    </row>
    <row r="63" spans="1:35">
      <c r="A63" s="41">
        <f t="shared" ca="1" si="18"/>
        <v>0</v>
      </c>
      <c r="B63" s="42"/>
      <c r="C63" s="30">
        <f t="shared" ca="1" si="14"/>
        <v>0</v>
      </c>
      <c r="D63" s="30" t="str">
        <f>'Country performance'!B12</f>
        <v>Child labour (% ages 5-17) (2010-2019)</v>
      </c>
      <c r="E63" s="41" t="e" cm="1">
        <f t="array" aca="1" ref="E63" ca="1">E$51*INDEX(INDIRECT("country"&amp;"["&amp;E$50&amp; "]"),'Country performance'!$A54)</f>
        <v>#REF!</v>
      </c>
      <c r="F63" s="41" t="e" cm="1">
        <f t="array" aca="1" ref="F63" ca="1">F$51*INDEX(INDIRECT("country"&amp;"["&amp;F$50&amp; "]"),'Country performance'!$A54)</f>
        <v>#REF!</v>
      </c>
      <c r="G63" s="41" t="e" cm="1">
        <f t="array" aca="1" ref="G63" ca="1">G$51*INDEX(INDIRECT("country"&amp;"["&amp;G$50&amp; "]"),'Country performance'!$A54)</f>
        <v>#REF!</v>
      </c>
      <c r="H63" s="41" t="e" cm="1">
        <f t="array" aca="1" ref="H63" ca="1">H$51*INDEX(INDIRECT("country"&amp;"["&amp;H$50&amp; "]"),'Country performance'!$A54)</f>
        <v>#REF!</v>
      </c>
      <c r="I63" s="41" t="e" cm="1">
        <f t="array" aca="1" ref="I63" ca="1">I$51*INDEX(INDIRECT("country"&amp;"["&amp;I$50&amp; "]"),'Country performance'!$A54)</f>
        <v>#REF!</v>
      </c>
      <c r="J63" s="41" t="e" cm="1">
        <f t="array" aca="1" ref="J63" ca="1">J$51*INDEX(INDIRECT("country"&amp;"["&amp;J$50&amp; "]"),'Country performance'!$A54)</f>
        <v>#REF!</v>
      </c>
      <c r="K63" s="41" t="e" cm="1">
        <f t="array" aca="1" ref="K63" ca="1">K$51*INDEX(INDIRECT("country"&amp;"["&amp;K$50&amp; "]"),'Country performance'!$A54)</f>
        <v>#REF!</v>
      </c>
      <c r="L63" s="41" t="e" cm="1">
        <f t="array" aca="1" ref="L63" ca="1">L$51*INDEX(INDIRECT("country"&amp;"["&amp;L$50&amp; "]"),'Country performance'!$A54)</f>
        <v>#REF!</v>
      </c>
      <c r="M63" s="41" t="e" cm="1">
        <f t="array" aca="1" ref="M63" ca="1">M$51*INDEX(INDIRECT("country"&amp;"["&amp;M$50&amp; "]"),'Country performance'!$A54)</f>
        <v>#REF!</v>
      </c>
      <c r="N63" s="41" t="e" cm="1">
        <f t="array" aca="1" ref="N63" ca="1">N$51*INDEX(INDIRECT("country"&amp;"["&amp;N$50&amp; "]"),'Country performance'!$A54)</f>
        <v>#REF!</v>
      </c>
      <c r="O63" s="41" t="e" cm="1">
        <f t="array" aca="1" ref="O63" ca="1">O$51*INDEX(INDIRECT("country"&amp;"["&amp;O$50&amp; "]"),'Country performance'!$A54)</f>
        <v>#REF!</v>
      </c>
      <c r="P63" s="41" t="e" cm="1">
        <f t="array" aca="1" ref="P63" ca="1">P$51*INDEX(INDIRECT("country"&amp;"["&amp;P$50&amp; "]"),'Country performance'!$A54)</f>
        <v>#REF!</v>
      </c>
      <c r="Q63" s="41" t="e" cm="1">
        <f t="array" aca="1" ref="Q63" ca="1">Q$51*INDEX(INDIRECT("country"&amp;"["&amp;Q$50&amp; "]"),'Country performance'!$A54)</f>
        <v>#REF!</v>
      </c>
      <c r="R63" t="s">
        <v>662</v>
      </c>
      <c r="S63" s="36">
        <f ca="1">SUM(U63:AG63)</f>
        <v>0</v>
      </c>
      <c r="T63" s="43">
        <f t="shared" ca="1" si="20"/>
        <v>0</v>
      </c>
      <c r="U63">
        <f t="shared" ca="1" si="21"/>
        <v>0</v>
      </c>
      <c r="V63">
        <f t="shared" ca="1" si="19"/>
        <v>0</v>
      </c>
      <c r="W63">
        <f t="shared" ca="1" si="19"/>
        <v>0</v>
      </c>
      <c r="X63">
        <f t="shared" ca="1" si="19"/>
        <v>0</v>
      </c>
      <c r="Y63">
        <f t="shared" ca="1" si="19"/>
        <v>0</v>
      </c>
      <c r="Z63">
        <f t="shared" ca="1" si="19"/>
        <v>0</v>
      </c>
      <c r="AA63">
        <f t="shared" ca="1" si="19"/>
        <v>0</v>
      </c>
      <c r="AB63">
        <f t="shared" ca="1" si="19"/>
        <v>0</v>
      </c>
      <c r="AC63">
        <f t="shared" ca="1" si="19"/>
        <v>0</v>
      </c>
      <c r="AD63">
        <f t="shared" ca="1" si="19"/>
        <v>0</v>
      </c>
      <c r="AE63">
        <f t="shared" ca="1" si="19"/>
        <v>0</v>
      </c>
      <c r="AF63">
        <f t="shared" ca="1" si="19"/>
        <v>0</v>
      </c>
      <c r="AG63">
        <f t="shared" ca="1" si="19"/>
        <v>0</v>
      </c>
      <c r="AI63" s="40"/>
    </row>
    <row r="64" spans="1:35">
      <c r="A64" s="41">
        <f t="shared" ca="1" si="18"/>
        <v>0</v>
      </c>
      <c r="B64" s="42"/>
      <c r="C64" s="30">
        <f t="shared" ca="1" si="14"/>
        <v>0</v>
      </c>
      <c r="D64" s="30" t="str">
        <f>'Country performance'!B13</f>
        <v>Global Peace Index (2022)</v>
      </c>
      <c r="E64" s="41" t="e" cm="1">
        <f t="array" aca="1" ref="E64" ca="1">E$51*INDEX(INDIRECT("country"&amp;"["&amp;E$50&amp; "]"),'Country performance'!$A55)</f>
        <v>#REF!</v>
      </c>
      <c r="F64" s="41" t="e" cm="1">
        <f t="array" aca="1" ref="F64" ca="1">F$51*INDEX(INDIRECT("country"&amp;"["&amp;F$50&amp; "]"),'Country performance'!$A55)</f>
        <v>#REF!</v>
      </c>
      <c r="G64" s="41" t="e" cm="1">
        <f t="array" aca="1" ref="G64" ca="1">G$51*INDEX(INDIRECT("country"&amp;"["&amp;G$50&amp; "]"),'Country performance'!$A55)</f>
        <v>#REF!</v>
      </c>
      <c r="H64" s="41" t="e" cm="1">
        <f t="array" aca="1" ref="H64" ca="1">H$51*INDEX(INDIRECT("country"&amp;"["&amp;H$50&amp; "]"),'Country performance'!$A55)</f>
        <v>#REF!</v>
      </c>
      <c r="I64" s="41" t="e" cm="1">
        <f t="array" aca="1" ref="I64" ca="1">I$51*INDEX(INDIRECT("country"&amp;"["&amp;I$50&amp; "]"),'Country performance'!$A55)</f>
        <v>#REF!</v>
      </c>
      <c r="J64" s="41" t="e" cm="1">
        <f t="array" aca="1" ref="J64" ca="1">J$51*INDEX(INDIRECT("country"&amp;"["&amp;J$50&amp; "]"),'Country performance'!$A55)</f>
        <v>#REF!</v>
      </c>
      <c r="K64" s="41" t="e" cm="1">
        <f t="array" aca="1" ref="K64" ca="1">K$51*INDEX(INDIRECT("country"&amp;"["&amp;K$50&amp; "]"),'Country performance'!$A55)</f>
        <v>#REF!</v>
      </c>
      <c r="L64" s="41" t="e" cm="1">
        <f t="array" aca="1" ref="L64" ca="1">L$51*INDEX(INDIRECT("country"&amp;"["&amp;L$50&amp; "]"),'Country performance'!$A55)</f>
        <v>#REF!</v>
      </c>
      <c r="M64" s="41" t="e" cm="1">
        <f t="array" aca="1" ref="M64" ca="1">M$51*INDEX(INDIRECT("country"&amp;"["&amp;M$50&amp; "]"),'Country performance'!$A55)</f>
        <v>#REF!</v>
      </c>
      <c r="N64" s="41" t="e" cm="1">
        <f t="array" aca="1" ref="N64" ca="1">N$51*INDEX(INDIRECT("country"&amp;"["&amp;N$50&amp; "]"),'Country performance'!$A55)</f>
        <v>#REF!</v>
      </c>
      <c r="O64" s="41" t="e" cm="1">
        <f t="array" aca="1" ref="O64" ca="1">O$51*INDEX(INDIRECT("country"&amp;"["&amp;O$50&amp; "]"),'Country performance'!$A55)</f>
        <v>#REF!</v>
      </c>
      <c r="P64" s="41" t="e" cm="1">
        <f t="array" aca="1" ref="P64" ca="1">P$51*INDEX(INDIRECT("country"&amp;"["&amp;P$50&amp; "]"),'Country performance'!$A55)</f>
        <v>#REF!</v>
      </c>
      <c r="Q64" s="41" t="e" cm="1">
        <f t="array" aca="1" ref="Q64" ca="1">Q$51*INDEX(INDIRECT("country"&amp;"["&amp;Q$50&amp; "]"),'Country performance'!$A55)</f>
        <v>#REF!</v>
      </c>
      <c r="R64" t="s">
        <v>662</v>
      </c>
      <c r="S64" s="36">
        <f t="shared" ref="S64:S92" ca="1" si="22">SUM(U64:AG64)</f>
        <v>0</v>
      </c>
      <c r="T64" s="43">
        <f t="shared" ca="1" si="20"/>
        <v>0</v>
      </c>
      <c r="U64">
        <f t="shared" ca="1" si="21"/>
        <v>0</v>
      </c>
      <c r="V64">
        <f t="shared" ca="1" si="19"/>
        <v>0</v>
      </c>
      <c r="W64">
        <f t="shared" ca="1" si="19"/>
        <v>0</v>
      </c>
      <c r="X64">
        <f t="shared" ca="1" si="19"/>
        <v>0</v>
      </c>
      <c r="Y64">
        <f t="shared" ca="1" si="19"/>
        <v>0</v>
      </c>
      <c r="Z64">
        <f t="shared" ca="1" si="19"/>
        <v>0</v>
      </c>
      <c r="AA64">
        <f t="shared" ca="1" si="19"/>
        <v>0</v>
      </c>
      <c r="AB64">
        <f t="shared" ca="1" si="19"/>
        <v>0</v>
      </c>
      <c r="AC64">
        <f t="shared" ca="1" si="19"/>
        <v>0</v>
      </c>
      <c r="AD64">
        <f t="shared" ca="1" si="19"/>
        <v>0</v>
      </c>
      <c r="AE64">
        <f t="shared" ca="1" si="19"/>
        <v>0</v>
      </c>
      <c r="AF64">
        <f t="shared" ca="1" si="19"/>
        <v>0</v>
      </c>
      <c r="AG64">
        <f t="shared" ca="1" si="19"/>
        <v>0</v>
      </c>
      <c r="AI64" s="40"/>
    </row>
    <row r="65" spans="1:35">
      <c r="A65" s="41">
        <f t="shared" ca="1" si="18"/>
        <v>0</v>
      </c>
      <c r="B65" s="42"/>
      <c r="C65" s="30">
        <f t="shared" ca="1" si="14"/>
        <v>0</v>
      </c>
      <c r="D65" s="30" t="str">
        <f>'Country performance'!B14</f>
        <v>Corruption Perceptions Index CPI (2021)</v>
      </c>
      <c r="E65" s="41" t="e" cm="1">
        <f t="array" aca="1" ref="E65" ca="1">E$51*INDEX(INDIRECT("country"&amp;"["&amp;E$50&amp; "]"),'Country performance'!$A56)</f>
        <v>#REF!</v>
      </c>
      <c r="F65" s="41" t="e" cm="1">
        <f t="array" aca="1" ref="F65" ca="1">F$51*INDEX(INDIRECT("country"&amp;"["&amp;F$50&amp; "]"),'Country performance'!$A56)</f>
        <v>#REF!</v>
      </c>
      <c r="G65" s="41" t="e" cm="1">
        <f t="array" aca="1" ref="G65" ca="1">G$51*INDEX(INDIRECT("country"&amp;"["&amp;G$50&amp; "]"),'Country performance'!$A56)</f>
        <v>#REF!</v>
      </c>
      <c r="H65" s="41" t="e" cm="1">
        <f t="array" aca="1" ref="H65" ca="1">H$51*INDEX(INDIRECT("country"&amp;"["&amp;H$50&amp; "]"),'Country performance'!$A56)</f>
        <v>#REF!</v>
      </c>
      <c r="I65" s="41" t="e" cm="1">
        <f t="array" aca="1" ref="I65" ca="1">I$51*INDEX(INDIRECT("country"&amp;"["&amp;I$50&amp; "]"),'Country performance'!$A56)</f>
        <v>#REF!</v>
      </c>
      <c r="J65" s="41" t="e" cm="1">
        <f t="array" aca="1" ref="J65" ca="1">J$51*INDEX(INDIRECT("country"&amp;"["&amp;J$50&amp; "]"),'Country performance'!$A56)</f>
        <v>#REF!</v>
      </c>
      <c r="K65" s="41" t="e" cm="1">
        <f t="array" aca="1" ref="K65" ca="1">K$51*INDEX(INDIRECT("country"&amp;"["&amp;K$50&amp; "]"),'Country performance'!$A56)</f>
        <v>#REF!</v>
      </c>
      <c r="L65" s="41" t="e" cm="1">
        <f t="array" aca="1" ref="L65" ca="1">L$51*INDEX(INDIRECT("country"&amp;"["&amp;L$50&amp; "]"),'Country performance'!$A56)</f>
        <v>#REF!</v>
      </c>
      <c r="M65" s="41" t="e" cm="1">
        <f t="array" aca="1" ref="M65" ca="1">M$51*INDEX(INDIRECT("country"&amp;"["&amp;M$50&amp; "]"),'Country performance'!$A56)</f>
        <v>#REF!</v>
      </c>
      <c r="N65" s="41" t="e" cm="1">
        <f t="array" aca="1" ref="N65" ca="1">N$51*INDEX(INDIRECT("country"&amp;"["&amp;N$50&amp; "]"),'Country performance'!$A56)</f>
        <v>#REF!</v>
      </c>
      <c r="O65" s="41" t="e" cm="1">
        <f t="array" aca="1" ref="O65" ca="1">O$51*INDEX(INDIRECT("country"&amp;"["&amp;O$50&amp; "]"),'Country performance'!$A56)</f>
        <v>#REF!</v>
      </c>
      <c r="P65" s="41" t="e" cm="1">
        <f t="array" aca="1" ref="P65" ca="1">P$51*INDEX(INDIRECT("country"&amp;"["&amp;P$50&amp; "]"),'Country performance'!$A56)</f>
        <v>#REF!</v>
      </c>
      <c r="Q65" s="41" t="e" cm="1">
        <f t="array" aca="1" ref="Q65" ca="1">Q$51*INDEX(INDIRECT("country"&amp;"["&amp;Q$50&amp; "]"),'Country performance'!$A56)</f>
        <v>#REF!</v>
      </c>
      <c r="R65" t="s">
        <v>662</v>
      </c>
      <c r="S65" s="36">
        <f t="shared" ca="1" si="22"/>
        <v>0</v>
      </c>
      <c r="T65" s="43">
        <f t="shared" ca="1" si="20"/>
        <v>0</v>
      </c>
      <c r="U65">
        <f t="shared" ca="1" si="21"/>
        <v>0</v>
      </c>
      <c r="V65">
        <f t="shared" ca="1" si="19"/>
        <v>0</v>
      </c>
      <c r="W65">
        <f t="shared" ca="1" si="19"/>
        <v>0</v>
      </c>
      <c r="X65">
        <f t="shared" ca="1" si="19"/>
        <v>0</v>
      </c>
      <c r="Y65">
        <f t="shared" ca="1" si="19"/>
        <v>0</v>
      </c>
      <c r="Z65">
        <f t="shared" ca="1" si="19"/>
        <v>0</v>
      </c>
      <c r="AA65">
        <f t="shared" ca="1" si="19"/>
        <v>0</v>
      </c>
      <c r="AB65">
        <f t="shared" ca="1" si="19"/>
        <v>0</v>
      </c>
      <c r="AC65">
        <f t="shared" ca="1" si="19"/>
        <v>0</v>
      </c>
      <c r="AD65">
        <f t="shared" ca="1" si="19"/>
        <v>0</v>
      </c>
      <c r="AE65">
        <f t="shared" ca="1" si="19"/>
        <v>0</v>
      </c>
      <c r="AF65">
        <f t="shared" ca="1" si="19"/>
        <v>0</v>
      </c>
      <c r="AG65">
        <f t="shared" ca="1" si="19"/>
        <v>0</v>
      </c>
      <c r="AI65" s="40"/>
    </row>
    <row r="66" spans="1:35">
      <c r="A66" s="41">
        <f t="shared" ca="1" si="18"/>
        <v>0</v>
      </c>
      <c r="B66" s="42"/>
      <c r="C66" s="30">
        <f t="shared" ca="1" si="14"/>
        <v>0</v>
      </c>
      <c r="D66" s="30" t="str">
        <f>'Country performance'!B15</f>
        <v>Human Development Index HDI (2019)</v>
      </c>
      <c r="E66" s="41" t="e" cm="1">
        <f t="array" aca="1" ref="E66" ca="1">E$51*INDEX(INDIRECT("country"&amp;"["&amp;E$50&amp; "]"),'Country performance'!$A57)</f>
        <v>#REF!</v>
      </c>
      <c r="F66" s="41" t="e" cm="1">
        <f t="array" aca="1" ref="F66" ca="1">F$51*INDEX(INDIRECT("country"&amp;"["&amp;F$50&amp; "]"),'Country performance'!$A57)</f>
        <v>#REF!</v>
      </c>
      <c r="G66" s="41" t="e" cm="1">
        <f t="array" aca="1" ref="G66" ca="1">G$51*INDEX(INDIRECT("country"&amp;"["&amp;G$50&amp; "]"),'Country performance'!$A57)</f>
        <v>#REF!</v>
      </c>
      <c r="H66" s="41" t="e" cm="1">
        <f t="array" aca="1" ref="H66" ca="1">H$51*INDEX(INDIRECT("country"&amp;"["&amp;H$50&amp; "]"),'Country performance'!$A57)</f>
        <v>#REF!</v>
      </c>
      <c r="I66" s="41" t="e" cm="1">
        <f t="array" aca="1" ref="I66" ca="1">I$51*INDEX(INDIRECT("country"&amp;"["&amp;I$50&amp; "]"),'Country performance'!$A57)</f>
        <v>#REF!</v>
      </c>
      <c r="J66" s="41" t="e" cm="1">
        <f t="array" aca="1" ref="J66" ca="1">J$51*INDEX(INDIRECT("country"&amp;"["&amp;J$50&amp; "]"),'Country performance'!$A57)</f>
        <v>#REF!</v>
      </c>
      <c r="K66" s="41" t="e" cm="1">
        <f t="array" aca="1" ref="K66" ca="1">K$51*INDEX(INDIRECT("country"&amp;"["&amp;K$50&amp; "]"),'Country performance'!$A57)</f>
        <v>#REF!</v>
      </c>
      <c r="L66" s="41" t="e" cm="1">
        <f t="array" aca="1" ref="L66" ca="1">L$51*INDEX(INDIRECT("country"&amp;"["&amp;L$50&amp; "]"),'Country performance'!$A57)</f>
        <v>#REF!</v>
      </c>
      <c r="M66" s="41" t="e" cm="1">
        <f t="array" aca="1" ref="M66" ca="1">M$51*INDEX(INDIRECT("country"&amp;"["&amp;M$50&amp; "]"),'Country performance'!$A57)</f>
        <v>#REF!</v>
      </c>
      <c r="N66" s="41" t="e" cm="1">
        <f t="array" aca="1" ref="N66" ca="1">N$51*INDEX(INDIRECT("country"&amp;"["&amp;N$50&amp; "]"),'Country performance'!$A57)</f>
        <v>#REF!</v>
      </c>
      <c r="O66" s="41" t="e" cm="1">
        <f t="array" aca="1" ref="O66" ca="1">O$51*INDEX(INDIRECT("country"&amp;"["&amp;O$50&amp; "]"),'Country performance'!$A57)</f>
        <v>#REF!</v>
      </c>
      <c r="P66" s="41" t="e" cm="1">
        <f t="array" aca="1" ref="P66" ca="1">P$51*INDEX(INDIRECT("country"&amp;"["&amp;P$50&amp; "]"),'Country performance'!$A57)</f>
        <v>#REF!</v>
      </c>
      <c r="Q66" s="41" t="e" cm="1">
        <f t="array" aca="1" ref="Q66" ca="1">Q$51*INDEX(INDIRECT("country"&amp;"["&amp;Q$50&amp; "]"),'Country performance'!$A57)</f>
        <v>#REF!</v>
      </c>
      <c r="R66" t="s">
        <v>662</v>
      </c>
      <c r="S66" s="36">
        <f t="shared" ca="1" si="22"/>
        <v>0</v>
      </c>
      <c r="T66" s="43">
        <f t="shared" ca="1" si="20"/>
        <v>0</v>
      </c>
      <c r="U66">
        <f t="shared" ca="1" si="21"/>
        <v>0</v>
      </c>
      <c r="V66">
        <f t="shared" ca="1" si="19"/>
        <v>0</v>
      </c>
      <c r="W66">
        <f t="shared" ca="1" si="19"/>
        <v>0</v>
      </c>
      <c r="X66">
        <f t="shared" ca="1" si="19"/>
        <v>0</v>
      </c>
      <c r="Y66">
        <f t="shared" ca="1" si="19"/>
        <v>0</v>
      </c>
      <c r="Z66">
        <f t="shared" ca="1" si="19"/>
        <v>0</v>
      </c>
      <c r="AA66">
        <f t="shared" ca="1" si="19"/>
        <v>0</v>
      </c>
      <c r="AB66">
        <f t="shared" ca="1" si="19"/>
        <v>0</v>
      </c>
      <c r="AC66">
        <f t="shared" ca="1" si="19"/>
        <v>0</v>
      </c>
      <c r="AD66">
        <f t="shared" ca="1" si="19"/>
        <v>0</v>
      </c>
      <c r="AE66">
        <f t="shared" ca="1" si="19"/>
        <v>0</v>
      </c>
      <c r="AF66">
        <f t="shared" ca="1" si="19"/>
        <v>0</v>
      </c>
      <c r="AG66">
        <f t="shared" ca="1" si="19"/>
        <v>0</v>
      </c>
      <c r="AI66" s="40"/>
    </row>
    <row r="67" spans="1:35">
      <c r="A67" s="41">
        <f ca="1">_xlfn.AGGREGATE(9,6,E67:Q67)</f>
        <v>0</v>
      </c>
      <c r="B67" s="42"/>
      <c r="C67" s="30">
        <f t="shared" ca="1" si="14"/>
        <v>0</v>
      </c>
      <c r="D67" s="30" t="str">
        <f>'Country performance'!B16</f>
        <v>Natural disaster Index (NDI) (2013)</v>
      </c>
      <c r="E67" s="41" t="e" cm="1">
        <f t="array" aca="1" ref="E67" ca="1">E$51*INDEX(INDIRECT("country"&amp;"["&amp;E$50&amp; "]"),'Country performance'!$A58)</f>
        <v>#REF!</v>
      </c>
      <c r="F67" s="41" t="e" cm="1">
        <f t="array" aca="1" ref="F67" ca="1">F$51*INDEX(INDIRECT("country"&amp;"["&amp;F$50&amp; "]"),'Country performance'!$A58)</f>
        <v>#REF!</v>
      </c>
      <c r="G67" s="41" t="e" cm="1">
        <f t="array" aca="1" ref="G67" ca="1">G$51*INDEX(INDIRECT("country"&amp;"["&amp;G$50&amp; "]"),'Country performance'!$A58)</f>
        <v>#REF!</v>
      </c>
      <c r="H67" s="41" t="e" cm="1">
        <f t="array" aca="1" ref="H67" ca="1">H$51*INDEX(INDIRECT("country"&amp;"["&amp;H$50&amp; "]"),'Country performance'!$A58)</f>
        <v>#REF!</v>
      </c>
      <c r="I67" s="41" t="e" cm="1">
        <f t="array" aca="1" ref="I67" ca="1">I$51*INDEX(INDIRECT("country"&amp;"["&amp;I$50&amp; "]"),'Country performance'!$A58)</f>
        <v>#REF!</v>
      </c>
      <c r="J67" s="41" t="e" cm="1">
        <f t="array" aca="1" ref="J67" ca="1">J$51*INDEX(INDIRECT("country"&amp;"["&amp;J$50&amp; "]"),'Country performance'!$A58)</f>
        <v>#REF!</v>
      </c>
      <c r="K67" s="41" t="e" cm="1">
        <f t="array" aca="1" ref="K67" ca="1">K$51*INDEX(INDIRECT("country"&amp;"["&amp;K$50&amp; "]"),'Country performance'!$A58)</f>
        <v>#REF!</v>
      </c>
      <c r="L67" s="41" t="e" cm="1">
        <f t="array" aca="1" ref="L67" ca="1">L$51*INDEX(INDIRECT("country"&amp;"["&amp;L$50&amp; "]"),'Country performance'!$A58)</f>
        <v>#REF!</v>
      </c>
      <c r="M67" s="41" t="e" cm="1">
        <f t="array" aca="1" ref="M67" ca="1">M$51*INDEX(INDIRECT("country"&amp;"["&amp;M$50&amp; "]"),'Country performance'!$A58)</f>
        <v>#REF!</v>
      </c>
      <c r="N67" s="41" t="e" cm="1">
        <f t="array" aca="1" ref="N67" ca="1">N$51*INDEX(INDIRECT("country"&amp;"["&amp;N$50&amp; "]"),'Country performance'!$A58)</f>
        <v>#REF!</v>
      </c>
      <c r="O67" s="41" t="e" cm="1">
        <f t="array" aca="1" ref="O67" ca="1">O$51*INDEX(INDIRECT("country"&amp;"["&amp;O$50&amp; "]"),'Country performance'!$A58)</f>
        <v>#REF!</v>
      </c>
      <c r="P67" s="41" t="e" cm="1">
        <f t="array" aca="1" ref="P67" ca="1">P$51*INDEX(INDIRECT("country"&amp;"["&amp;P$50&amp; "]"),'Country performance'!$A58)</f>
        <v>#REF!</v>
      </c>
      <c r="Q67" s="41" t="e" cm="1">
        <f t="array" aca="1" ref="Q67" ca="1">Q$51*INDEX(INDIRECT("country"&amp;"["&amp;Q$50&amp; "]"),'Country performance'!$A58)</f>
        <v>#REF!</v>
      </c>
      <c r="R67" t="s">
        <v>662</v>
      </c>
      <c r="S67" s="36">
        <f t="shared" ca="1" si="22"/>
        <v>0</v>
      </c>
      <c r="T67" s="43">
        <f t="shared" ca="1" si="20"/>
        <v>0</v>
      </c>
      <c r="U67">
        <f t="shared" ca="1" si="21"/>
        <v>0</v>
      </c>
      <c r="V67">
        <f t="shared" ca="1" si="19"/>
        <v>0</v>
      </c>
      <c r="W67">
        <f t="shared" ca="1" si="19"/>
        <v>0</v>
      </c>
      <c r="X67">
        <f t="shared" ca="1" si="19"/>
        <v>0</v>
      </c>
      <c r="Y67">
        <f t="shared" ca="1" si="19"/>
        <v>0</v>
      </c>
      <c r="Z67">
        <f t="shared" ca="1" si="19"/>
        <v>0</v>
      </c>
      <c r="AA67">
        <f t="shared" ca="1" si="19"/>
        <v>0</v>
      </c>
      <c r="AB67">
        <f t="shared" ca="1" si="19"/>
        <v>0</v>
      </c>
      <c r="AC67">
        <f t="shared" ca="1" si="19"/>
        <v>0</v>
      </c>
      <c r="AD67">
        <f t="shared" ca="1" si="19"/>
        <v>0</v>
      </c>
      <c r="AE67">
        <f t="shared" ca="1" si="19"/>
        <v>0</v>
      </c>
      <c r="AF67">
        <f t="shared" ca="1" si="19"/>
        <v>0</v>
      </c>
      <c r="AG67">
        <f t="shared" ca="1" si="19"/>
        <v>0</v>
      </c>
      <c r="AI67" s="40"/>
    </row>
    <row r="68" spans="1:35">
      <c r="A68" s="41">
        <f t="shared" ref="A68:A76" ca="1" si="23">_xlfn.AGGREGATE(9,6,E68:Q68)</f>
        <v>0</v>
      </c>
      <c r="B68" s="42"/>
      <c r="C68" s="30">
        <f t="shared" ca="1" si="14"/>
        <v>0</v>
      </c>
      <c r="D68" s="30" t="str">
        <f>'Country performance'!B17</f>
        <v>Economic Vulnerability Index (2024)</v>
      </c>
      <c r="E68" s="41" t="e" cm="1">
        <f t="array" aca="1" ref="E68" ca="1">E$51*INDEX(INDIRECT("country"&amp;"["&amp;E$50&amp; "]"),'Country performance'!#REF!)</f>
        <v>#REF!</v>
      </c>
      <c r="F68" s="41" t="e" cm="1">
        <f t="array" aca="1" ref="F68" ca="1">F$51*INDEX(INDIRECT("country"&amp;"["&amp;F$50&amp; "]"),'Country performance'!#REF!)</f>
        <v>#REF!</v>
      </c>
      <c r="G68" s="41" t="e" cm="1">
        <f t="array" aca="1" ref="G68" ca="1">G$51*INDEX(INDIRECT("country"&amp;"["&amp;G$50&amp; "]"),'Country performance'!#REF!)</f>
        <v>#REF!</v>
      </c>
      <c r="H68" s="41" t="e" cm="1">
        <f t="array" aca="1" ref="H68" ca="1">H$51*INDEX(INDIRECT("country"&amp;"["&amp;H$50&amp; "]"),'Country performance'!#REF!)</f>
        <v>#REF!</v>
      </c>
      <c r="I68" s="41" t="e" cm="1">
        <f t="array" aca="1" ref="I68" ca="1">I$51*INDEX(INDIRECT("country"&amp;"["&amp;I$50&amp; "]"),'Country performance'!#REF!)</f>
        <v>#REF!</v>
      </c>
      <c r="J68" s="41" t="e" cm="1">
        <f t="array" aca="1" ref="J68" ca="1">J$51*INDEX(INDIRECT("country"&amp;"["&amp;J$50&amp; "]"),'Country performance'!#REF!)</f>
        <v>#REF!</v>
      </c>
      <c r="K68" s="41" t="e" cm="1">
        <f t="array" aca="1" ref="K68" ca="1">K$51*INDEX(INDIRECT("country"&amp;"["&amp;K$50&amp; "]"),'Country performance'!#REF!)</f>
        <v>#REF!</v>
      </c>
      <c r="L68" s="41" t="e" cm="1">
        <f t="array" aca="1" ref="L68" ca="1">L$51*INDEX(INDIRECT("country"&amp;"["&amp;L$50&amp; "]"),'Country performance'!#REF!)</f>
        <v>#REF!</v>
      </c>
      <c r="M68" s="41" t="e" cm="1">
        <f t="array" aca="1" ref="M68" ca="1">M$51*INDEX(INDIRECT("country"&amp;"["&amp;M$50&amp; "]"),'Country performance'!#REF!)</f>
        <v>#REF!</v>
      </c>
      <c r="N68" s="41" t="e" cm="1">
        <f t="array" aca="1" ref="N68" ca="1">N$51*INDEX(INDIRECT("country"&amp;"["&amp;N$50&amp; "]"),'Country performance'!#REF!)</f>
        <v>#REF!</v>
      </c>
      <c r="O68" s="41" t="e" cm="1">
        <f t="array" aca="1" ref="O68" ca="1">O$51*INDEX(INDIRECT("country"&amp;"["&amp;O$50&amp; "]"),'Country performance'!#REF!)</f>
        <v>#REF!</v>
      </c>
      <c r="P68" s="41" t="e" cm="1">
        <f t="array" aca="1" ref="P68" ca="1">P$51*INDEX(INDIRECT("country"&amp;"["&amp;P$50&amp; "]"),'Country performance'!#REF!)</f>
        <v>#REF!</v>
      </c>
      <c r="Q68" s="41" t="e" cm="1">
        <f t="array" aca="1" ref="Q68" ca="1">Q$51*INDEX(INDIRECT("country"&amp;"["&amp;Q$50&amp; "]"),'Country performance'!#REF!)</f>
        <v>#REF!</v>
      </c>
      <c r="R68" t="s">
        <v>662</v>
      </c>
      <c r="S68" s="36">
        <f t="shared" ca="1" si="22"/>
        <v>0</v>
      </c>
      <c r="T68" s="43">
        <f t="shared" ca="1" si="20"/>
        <v>0</v>
      </c>
      <c r="U68">
        <f t="shared" ca="1" si="21"/>
        <v>0</v>
      </c>
      <c r="V68">
        <f t="shared" ca="1" si="19"/>
        <v>0</v>
      </c>
      <c r="W68">
        <f t="shared" ca="1" si="19"/>
        <v>0</v>
      </c>
      <c r="X68">
        <f t="shared" ca="1" si="19"/>
        <v>0</v>
      </c>
      <c r="Y68">
        <f t="shared" ca="1" si="19"/>
        <v>0</v>
      </c>
      <c r="Z68">
        <f t="shared" ca="1" si="19"/>
        <v>0</v>
      </c>
      <c r="AA68">
        <f t="shared" ca="1" si="19"/>
        <v>0</v>
      </c>
      <c r="AB68">
        <f t="shared" ca="1" si="19"/>
        <v>0</v>
      </c>
      <c r="AC68">
        <f t="shared" ca="1" si="19"/>
        <v>0</v>
      </c>
      <c r="AD68">
        <f t="shared" ca="1" si="19"/>
        <v>0</v>
      </c>
      <c r="AE68">
        <f t="shared" ca="1" si="19"/>
        <v>0</v>
      </c>
      <c r="AF68">
        <f t="shared" ca="1" si="19"/>
        <v>0</v>
      </c>
      <c r="AG68">
        <f t="shared" ca="1" si="19"/>
        <v>0</v>
      </c>
      <c r="AI68" s="40"/>
    </row>
    <row r="69" spans="1:35">
      <c r="A69" s="41">
        <f t="shared" ca="1" si="23"/>
        <v>0</v>
      </c>
      <c r="B69" s="42"/>
      <c r="C69" s="30">
        <f t="shared" ca="1" si="14"/>
        <v>0</v>
      </c>
      <c r="D69" s="30" t="str">
        <f>'Country performance'!B18</f>
        <v>Economic Vulnerability Index - Share of agriculture, forestry and fisheries (2024)</v>
      </c>
      <c r="E69" s="41" t="e" cm="1">
        <f t="array" aca="1" ref="E69" ca="1">E$51*INDEX(INDIRECT("country"&amp;"["&amp;E$50&amp; "]"),'Country performance'!$A59)</f>
        <v>#REF!</v>
      </c>
      <c r="F69" s="41" t="e" cm="1">
        <f t="array" aca="1" ref="F69" ca="1">F$51*INDEX(INDIRECT("country"&amp;"["&amp;F$50&amp; "]"),'Country performance'!$A59)</f>
        <v>#REF!</v>
      </c>
      <c r="G69" s="41" t="e" cm="1">
        <f t="array" aca="1" ref="G69" ca="1">G$51*INDEX(INDIRECT("country"&amp;"["&amp;G$50&amp; "]"),'Country performance'!$A59)</f>
        <v>#REF!</v>
      </c>
      <c r="H69" s="41" t="e" cm="1">
        <f t="array" aca="1" ref="H69" ca="1">H$51*INDEX(INDIRECT("country"&amp;"["&amp;H$50&amp; "]"),'Country performance'!$A59)</f>
        <v>#REF!</v>
      </c>
      <c r="I69" s="41" t="e" cm="1">
        <f t="array" aca="1" ref="I69" ca="1">I$51*INDEX(INDIRECT("country"&amp;"["&amp;I$50&amp; "]"),'Country performance'!$A59)</f>
        <v>#REF!</v>
      </c>
      <c r="J69" s="41" t="e" cm="1">
        <f t="array" aca="1" ref="J69" ca="1">J$51*INDEX(INDIRECT("country"&amp;"["&amp;J$50&amp; "]"),'Country performance'!$A59)</f>
        <v>#REF!</v>
      </c>
      <c r="K69" s="41" t="e" cm="1">
        <f t="array" aca="1" ref="K69" ca="1">K$51*INDEX(INDIRECT("country"&amp;"["&amp;K$50&amp; "]"),'Country performance'!$A59)</f>
        <v>#REF!</v>
      </c>
      <c r="L69" s="41" t="e" cm="1">
        <f t="array" aca="1" ref="L69" ca="1">L$51*INDEX(INDIRECT("country"&amp;"["&amp;L$50&amp; "]"),'Country performance'!$A59)</f>
        <v>#REF!</v>
      </c>
      <c r="M69" s="41" t="e" cm="1">
        <f t="array" aca="1" ref="M69" ca="1">M$51*INDEX(INDIRECT("country"&amp;"["&amp;M$50&amp; "]"),'Country performance'!$A59)</f>
        <v>#REF!</v>
      </c>
      <c r="N69" s="41" t="e" cm="1">
        <f t="array" aca="1" ref="N69" ca="1">N$51*INDEX(INDIRECT("country"&amp;"["&amp;N$50&amp; "]"),'Country performance'!$A59)</f>
        <v>#REF!</v>
      </c>
      <c r="O69" s="41" t="e" cm="1">
        <f t="array" aca="1" ref="O69" ca="1">O$51*INDEX(INDIRECT("country"&amp;"["&amp;O$50&amp; "]"),'Country performance'!$A59)</f>
        <v>#REF!</v>
      </c>
      <c r="P69" s="41" t="e" cm="1">
        <f t="array" aca="1" ref="P69" ca="1">P$51*INDEX(INDIRECT("country"&amp;"["&amp;P$50&amp; "]"),'Country performance'!$A59)</f>
        <v>#REF!</v>
      </c>
      <c r="Q69" s="41" t="e" cm="1">
        <f t="array" aca="1" ref="Q69" ca="1">Q$51*INDEX(INDIRECT("country"&amp;"["&amp;Q$50&amp; "]"),'Country performance'!$A59)</f>
        <v>#REF!</v>
      </c>
      <c r="R69" t="s">
        <v>662</v>
      </c>
      <c r="S69" s="36">
        <f t="shared" ca="1" si="22"/>
        <v>0</v>
      </c>
      <c r="T69" s="43">
        <f t="shared" ca="1" si="20"/>
        <v>0</v>
      </c>
      <c r="U69">
        <f t="shared" ca="1" si="21"/>
        <v>0</v>
      </c>
      <c r="V69">
        <f t="shared" ca="1" si="21"/>
        <v>0</v>
      </c>
      <c r="W69">
        <f t="shared" ca="1" si="21"/>
        <v>0</v>
      </c>
      <c r="X69">
        <f t="shared" ca="1" si="21"/>
        <v>0</v>
      </c>
      <c r="Y69">
        <f t="shared" ca="1" si="21"/>
        <v>0</v>
      </c>
      <c r="Z69">
        <f t="shared" ca="1" si="21"/>
        <v>0</v>
      </c>
      <c r="AA69">
        <f t="shared" ca="1" si="21"/>
        <v>0</v>
      </c>
      <c r="AB69">
        <f t="shared" ca="1" si="21"/>
        <v>0</v>
      </c>
      <c r="AC69">
        <f t="shared" ca="1" si="21"/>
        <v>0</v>
      </c>
      <c r="AD69">
        <f t="shared" ca="1" si="21"/>
        <v>0</v>
      </c>
      <c r="AE69">
        <f t="shared" ca="1" si="21"/>
        <v>0</v>
      </c>
      <c r="AF69">
        <f t="shared" ca="1" si="21"/>
        <v>0</v>
      </c>
      <c r="AG69">
        <f t="shared" ca="1" si="21"/>
        <v>0</v>
      </c>
      <c r="AI69" s="40"/>
    </row>
    <row r="70" spans="1:35">
      <c r="A70" s="41">
        <f t="shared" ca="1" si="23"/>
        <v>0</v>
      </c>
      <c r="B70" s="42"/>
      <c r="C70" s="30">
        <f t="shared" ca="1" si="14"/>
        <v>0</v>
      </c>
      <c r="D70" s="30" t="str">
        <f>'Country performance'!B19</f>
        <v xml:space="preserve">Economic Vulnerability Index - Remoteness and landlockedness (2024)		</v>
      </c>
      <c r="E70" s="41" t="e" cm="1">
        <f t="array" aca="1" ref="E70" ca="1">E$51*INDEX(INDIRECT("country"&amp;"["&amp;E$50&amp; "]"),'Country performance'!$A60)</f>
        <v>#REF!</v>
      </c>
      <c r="F70" s="41" t="e" cm="1">
        <f t="array" aca="1" ref="F70" ca="1">F$51*INDEX(INDIRECT("country"&amp;"["&amp;F$50&amp; "]"),'Country performance'!$A60)</f>
        <v>#REF!</v>
      </c>
      <c r="G70" s="41" t="e" cm="1">
        <f t="array" aca="1" ref="G70" ca="1">G$51*INDEX(INDIRECT("country"&amp;"["&amp;G$50&amp; "]"),'Country performance'!$A60)</f>
        <v>#REF!</v>
      </c>
      <c r="H70" s="41" t="e" cm="1">
        <f t="array" aca="1" ref="H70" ca="1">H$51*INDEX(INDIRECT("country"&amp;"["&amp;H$50&amp; "]"),'Country performance'!$A60)</f>
        <v>#REF!</v>
      </c>
      <c r="I70" s="41" t="e" cm="1">
        <f t="array" aca="1" ref="I70" ca="1">I$51*INDEX(INDIRECT("country"&amp;"["&amp;I$50&amp; "]"),'Country performance'!$A60)</f>
        <v>#REF!</v>
      </c>
      <c r="J70" s="41" t="e" cm="1">
        <f t="array" aca="1" ref="J70" ca="1">J$51*INDEX(INDIRECT("country"&amp;"["&amp;J$50&amp; "]"),'Country performance'!$A60)</f>
        <v>#REF!</v>
      </c>
      <c r="K70" s="41" t="e" cm="1">
        <f t="array" aca="1" ref="K70" ca="1">K$51*INDEX(INDIRECT("country"&amp;"["&amp;K$50&amp; "]"),'Country performance'!$A60)</f>
        <v>#REF!</v>
      </c>
      <c r="L70" s="41" t="e" cm="1">
        <f t="array" aca="1" ref="L70" ca="1">L$51*INDEX(INDIRECT("country"&amp;"["&amp;L$50&amp; "]"),'Country performance'!$A60)</f>
        <v>#REF!</v>
      </c>
      <c r="M70" s="41" t="e" cm="1">
        <f t="array" aca="1" ref="M70" ca="1">M$51*INDEX(INDIRECT("country"&amp;"["&amp;M$50&amp; "]"),'Country performance'!$A60)</f>
        <v>#REF!</v>
      </c>
      <c r="N70" s="41" t="e" cm="1">
        <f t="array" aca="1" ref="N70" ca="1">N$51*INDEX(INDIRECT("country"&amp;"["&amp;N$50&amp; "]"),'Country performance'!$A60)</f>
        <v>#REF!</v>
      </c>
      <c r="O70" s="41" t="e" cm="1">
        <f t="array" aca="1" ref="O70" ca="1">O$51*INDEX(INDIRECT("country"&amp;"["&amp;O$50&amp; "]"),'Country performance'!$A60)</f>
        <v>#REF!</v>
      </c>
      <c r="P70" s="41" t="e" cm="1">
        <f t="array" aca="1" ref="P70" ca="1">P$51*INDEX(INDIRECT("country"&amp;"["&amp;P$50&amp; "]"),'Country performance'!$A60)</f>
        <v>#REF!</v>
      </c>
      <c r="Q70" s="41" t="e" cm="1">
        <f t="array" aca="1" ref="Q70" ca="1">Q$51*INDEX(INDIRECT("country"&amp;"["&amp;Q$50&amp; "]"),'Country performance'!$A60)</f>
        <v>#REF!</v>
      </c>
      <c r="R70" t="s">
        <v>662</v>
      </c>
      <c r="S70" s="36">
        <f t="shared" ca="1" si="22"/>
        <v>0</v>
      </c>
      <c r="T70" s="43">
        <f t="shared" ca="1" si="20"/>
        <v>0</v>
      </c>
      <c r="U70">
        <f t="shared" ca="1" si="21"/>
        <v>0</v>
      </c>
      <c r="V70">
        <f t="shared" ca="1" si="21"/>
        <v>0</v>
      </c>
      <c r="W70">
        <f t="shared" ca="1" si="21"/>
        <v>0</v>
      </c>
      <c r="X70">
        <f t="shared" ca="1" si="21"/>
        <v>0</v>
      </c>
      <c r="Y70">
        <f t="shared" ca="1" si="21"/>
        <v>0</v>
      </c>
      <c r="Z70">
        <f t="shared" ca="1" si="21"/>
        <v>0</v>
      </c>
      <c r="AA70">
        <f t="shared" ca="1" si="21"/>
        <v>0</v>
      </c>
      <c r="AB70">
        <f t="shared" ca="1" si="21"/>
        <v>0</v>
      </c>
      <c r="AC70">
        <f t="shared" ca="1" si="21"/>
        <v>0</v>
      </c>
      <c r="AD70">
        <f t="shared" ca="1" si="21"/>
        <v>0</v>
      </c>
      <c r="AE70">
        <f t="shared" ca="1" si="21"/>
        <v>0</v>
      </c>
      <c r="AF70">
        <f t="shared" ca="1" si="21"/>
        <v>0</v>
      </c>
      <c r="AG70">
        <f t="shared" ca="1" si="21"/>
        <v>0</v>
      </c>
      <c r="AI70" s="40"/>
    </row>
    <row r="71" spans="1:35">
      <c r="A71" s="41">
        <f t="shared" ca="1" si="23"/>
        <v>0</v>
      </c>
      <c r="B71" s="42"/>
      <c r="C71" s="30">
        <f t="shared" ca="1" si="14"/>
        <v>0</v>
      </c>
      <c r="D71" s="30" t="str">
        <f>'Country performance'!B20</f>
        <v>Economic Vulnerability Index - Export concentration (2024)</v>
      </c>
      <c r="E71" s="41" t="e" cm="1">
        <f t="array" aca="1" ref="E71" ca="1">E$51*INDEX(INDIRECT("country"&amp;"["&amp;E$50&amp; "]"),'Country performance'!$A61)</f>
        <v>#REF!</v>
      </c>
      <c r="F71" s="41" t="e" cm="1">
        <f t="array" aca="1" ref="F71" ca="1">F$51*INDEX(INDIRECT("country"&amp;"["&amp;F$50&amp; "]"),'Country performance'!$A61)</f>
        <v>#REF!</v>
      </c>
      <c r="G71" s="41" t="e" cm="1">
        <f t="array" aca="1" ref="G71" ca="1">G$51*INDEX(INDIRECT("country"&amp;"["&amp;G$50&amp; "]"),'Country performance'!$A61)</f>
        <v>#REF!</v>
      </c>
      <c r="H71" s="41" t="e" cm="1">
        <f t="array" aca="1" ref="H71" ca="1">H$51*INDEX(INDIRECT("country"&amp;"["&amp;H$50&amp; "]"),'Country performance'!$A61)</f>
        <v>#REF!</v>
      </c>
      <c r="I71" s="41" t="e" cm="1">
        <f t="array" aca="1" ref="I71" ca="1">I$51*INDEX(INDIRECT("country"&amp;"["&amp;I$50&amp; "]"),'Country performance'!$A61)</f>
        <v>#REF!</v>
      </c>
      <c r="J71" s="41" t="e" cm="1">
        <f t="array" aca="1" ref="J71" ca="1">J$51*INDEX(INDIRECT("country"&amp;"["&amp;J$50&amp; "]"),'Country performance'!$A61)</f>
        <v>#REF!</v>
      </c>
      <c r="K71" s="41" t="e" cm="1">
        <f t="array" aca="1" ref="K71" ca="1">K$51*INDEX(INDIRECT("country"&amp;"["&amp;K$50&amp; "]"),'Country performance'!$A61)</f>
        <v>#REF!</v>
      </c>
      <c r="L71" s="41" t="e" cm="1">
        <f t="array" aca="1" ref="L71" ca="1">L$51*INDEX(INDIRECT("country"&amp;"["&amp;L$50&amp; "]"),'Country performance'!$A61)</f>
        <v>#REF!</v>
      </c>
      <c r="M71" s="41" t="e" cm="1">
        <f t="array" aca="1" ref="M71" ca="1">M$51*INDEX(INDIRECT("country"&amp;"["&amp;M$50&amp; "]"),'Country performance'!$A61)</f>
        <v>#REF!</v>
      </c>
      <c r="N71" s="41" t="e" cm="1">
        <f t="array" aca="1" ref="N71" ca="1">N$51*INDEX(INDIRECT("country"&amp;"["&amp;N$50&amp; "]"),'Country performance'!$A61)</f>
        <v>#REF!</v>
      </c>
      <c r="O71" s="41" t="e" cm="1">
        <f t="array" aca="1" ref="O71" ca="1">O$51*INDEX(INDIRECT("country"&amp;"["&amp;O$50&amp; "]"),'Country performance'!$A61)</f>
        <v>#REF!</v>
      </c>
      <c r="P71" s="41" t="e" cm="1">
        <f t="array" aca="1" ref="P71" ca="1">P$51*INDEX(INDIRECT("country"&amp;"["&amp;P$50&amp; "]"),'Country performance'!$A61)</f>
        <v>#REF!</v>
      </c>
      <c r="Q71" s="41" t="e" cm="1">
        <f t="array" aca="1" ref="Q71" ca="1">Q$51*INDEX(INDIRECT("country"&amp;"["&amp;Q$50&amp; "]"),'Country performance'!$A61)</f>
        <v>#REF!</v>
      </c>
      <c r="R71" t="s">
        <v>662</v>
      </c>
      <c r="S71" s="36">
        <f t="shared" ca="1" si="22"/>
        <v>0</v>
      </c>
      <c r="T71" s="43">
        <f t="shared" ca="1" si="20"/>
        <v>0</v>
      </c>
      <c r="U71">
        <f t="shared" ca="1" si="21"/>
        <v>0</v>
      </c>
      <c r="V71">
        <f t="shared" ca="1" si="21"/>
        <v>0</v>
      </c>
      <c r="W71">
        <f t="shared" ca="1" si="21"/>
        <v>0</v>
      </c>
      <c r="X71">
        <f t="shared" ca="1" si="21"/>
        <v>0</v>
      </c>
      <c r="Y71">
        <f t="shared" ca="1" si="21"/>
        <v>0</v>
      </c>
      <c r="Z71">
        <f t="shared" ca="1" si="21"/>
        <v>0</v>
      </c>
      <c r="AA71">
        <f t="shared" ca="1" si="21"/>
        <v>0</v>
      </c>
      <c r="AB71">
        <f t="shared" ca="1" si="21"/>
        <v>0</v>
      </c>
      <c r="AC71">
        <f t="shared" ca="1" si="21"/>
        <v>0</v>
      </c>
      <c r="AD71">
        <f t="shared" ca="1" si="21"/>
        <v>0</v>
      </c>
      <c r="AE71">
        <f t="shared" ca="1" si="21"/>
        <v>0</v>
      </c>
      <c r="AF71">
        <f t="shared" ca="1" si="21"/>
        <v>0</v>
      </c>
      <c r="AG71">
        <f t="shared" ca="1" si="21"/>
        <v>0</v>
      </c>
      <c r="AI71" s="40"/>
    </row>
    <row r="72" spans="1:35">
      <c r="A72" s="41">
        <f t="shared" ca="1" si="23"/>
        <v>0</v>
      </c>
      <c r="B72" s="42"/>
      <c r="C72" s="30">
        <f t="shared" ca="1" si="14"/>
        <v>0</v>
      </c>
      <c r="D72" s="30" t="str">
        <f>'Country performance'!B21</f>
        <v>Economic Vulnerability Index - Export instability (2024)</v>
      </c>
      <c r="E72" s="41" t="e" cm="1">
        <f t="array" aca="1" ref="E72" ca="1">E$51*INDEX(INDIRECT("country"&amp;"["&amp;E$50&amp; "]"),'Country performance'!$A62)</f>
        <v>#REF!</v>
      </c>
      <c r="F72" s="41" t="e" cm="1">
        <f t="array" aca="1" ref="F72" ca="1">F$51*INDEX(INDIRECT("country"&amp;"["&amp;F$50&amp; "]"),'Country performance'!$A62)</f>
        <v>#REF!</v>
      </c>
      <c r="G72" s="41" t="e" cm="1">
        <f t="array" aca="1" ref="G72" ca="1">G$51*INDEX(INDIRECT("country"&amp;"["&amp;G$50&amp; "]"),'Country performance'!$A62)</f>
        <v>#REF!</v>
      </c>
      <c r="H72" s="41" t="e" cm="1">
        <f t="array" aca="1" ref="H72" ca="1">H$51*INDEX(INDIRECT("country"&amp;"["&amp;H$50&amp; "]"),'Country performance'!$A62)</f>
        <v>#REF!</v>
      </c>
      <c r="I72" s="41" t="e" cm="1">
        <f t="array" aca="1" ref="I72" ca="1">I$51*INDEX(INDIRECT("country"&amp;"["&amp;I$50&amp; "]"),'Country performance'!$A62)</f>
        <v>#REF!</v>
      </c>
      <c r="J72" s="41" t="e" cm="1">
        <f t="array" aca="1" ref="J72" ca="1">J$51*INDEX(INDIRECT("country"&amp;"["&amp;J$50&amp; "]"),'Country performance'!$A62)</f>
        <v>#REF!</v>
      </c>
      <c r="K72" s="41" t="e" cm="1">
        <f t="array" aca="1" ref="K72" ca="1">K$51*INDEX(INDIRECT("country"&amp;"["&amp;K$50&amp; "]"),'Country performance'!$A62)</f>
        <v>#REF!</v>
      </c>
      <c r="L72" s="41" t="e" cm="1">
        <f t="array" aca="1" ref="L72" ca="1">L$51*INDEX(INDIRECT("country"&amp;"["&amp;L$50&amp; "]"),'Country performance'!$A62)</f>
        <v>#REF!</v>
      </c>
      <c r="M72" s="41" t="e" cm="1">
        <f t="array" aca="1" ref="M72" ca="1">M$51*INDEX(INDIRECT("country"&amp;"["&amp;M$50&amp; "]"),'Country performance'!$A62)</f>
        <v>#REF!</v>
      </c>
      <c r="N72" s="41" t="e" cm="1">
        <f t="array" aca="1" ref="N72" ca="1">N$51*INDEX(INDIRECT("country"&amp;"["&amp;N$50&amp; "]"),'Country performance'!$A62)</f>
        <v>#REF!</v>
      </c>
      <c r="O72" s="41" t="e" cm="1">
        <f t="array" aca="1" ref="O72" ca="1">O$51*INDEX(INDIRECT("country"&amp;"["&amp;O$50&amp; "]"),'Country performance'!$A62)</f>
        <v>#REF!</v>
      </c>
      <c r="P72" s="41" t="e" cm="1">
        <f t="array" aca="1" ref="P72" ca="1">P$51*INDEX(INDIRECT("country"&amp;"["&amp;P$50&amp; "]"),'Country performance'!$A62)</f>
        <v>#REF!</v>
      </c>
      <c r="Q72" s="41" t="e" cm="1">
        <f t="array" aca="1" ref="Q72" ca="1">Q$51*INDEX(INDIRECT("country"&amp;"["&amp;Q$50&amp; "]"),'Country performance'!$A62)</f>
        <v>#REF!</v>
      </c>
      <c r="R72" t="s">
        <v>662</v>
      </c>
      <c r="S72" s="36">
        <f t="shared" ca="1" si="22"/>
        <v>0</v>
      </c>
      <c r="T72" s="43">
        <f t="shared" ca="1" si="20"/>
        <v>0</v>
      </c>
      <c r="U72">
        <f t="shared" ca="1" si="21"/>
        <v>0</v>
      </c>
      <c r="V72">
        <f t="shared" ca="1" si="21"/>
        <v>0</v>
      </c>
      <c r="W72">
        <f t="shared" ca="1" si="21"/>
        <v>0</v>
      </c>
      <c r="X72">
        <f t="shared" ca="1" si="21"/>
        <v>0</v>
      </c>
      <c r="Y72">
        <f t="shared" ca="1" si="21"/>
        <v>0</v>
      </c>
      <c r="Z72">
        <f t="shared" ca="1" si="21"/>
        <v>0</v>
      </c>
      <c r="AA72">
        <f t="shared" ca="1" si="21"/>
        <v>0</v>
      </c>
      <c r="AB72">
        <f t="shared" ca="1" si="21"/>
        <v>0</v>
      </c>
      <c r="AC72">
        <f t="shared" ca="1" si="21"/>
        <v>0</v>
      </c>
      <c r="AD72">
        <f t="shared" ca="1" si="21"/>
        <v>0</v>
      </c>
      <c r="AE72">
        <f t="shared" ca="1" si="21"/>
        <v>0</v>
      </c>
      <c r="AF72">
        <f t="shared" ca="1" si="21"/>
        <v>0</v>
      </c>
      <c r="AG72">
        <f t="shared" ca="1" si="21"/>
        <v>0</v>
      </c>
      <c r="AI72" s="40"/>
    </row>
    <row r="73" spans="1:35">
      <c r="A73" s="41">
        <f t="shared" ca="1" si="23"/>
        <v>0</v>
      </c>
      <c r="B73" s="42"/>
      <c r="C73" s="30">
        <f t="shared" ca="1" si="14"/>
        <v>0</v>
      </c>
      <c r="D73" s="30" t="str">
        <f>'Country performance'!B22</f>
        <v>Economic Vulnerability Index - Share of population living in low elevated coastal zones (2024)</v>
      </c>
      <c r="E73" s="41" t="e" cm="1">
        <f t="array" aca="1" ref="E73" ca="1">E$51*INDEX(INDIRECT("country"&amp;"["&amp;E$50&amp; "]"),'Country performance'!$A63)</f>
        <v>#REF!</v>
      </c>
      <c r="F73" s="41" t="e" cm="1">
        <f t="array" aca="1" ref="F73" ca="1">F$51*INDEX(INDIRECT("country"&amp;"["&amp;F$50&amp; "]"),'Country performance'!$A63)</f>
        <v>#REF!</v>
      </c>
      <c r="G73" s="41" t="e" cm="1">
        <f t="array" aca="1" ref="G73" ca="1">G$51*INDEX(INDIRECT("country"&amp;"["&amp;G$50&amp; "]"),'Country performance'!$A63)</f>
        <v>#REF!</v>
      </c>
      <c r="H73" s="41" t="e" cm="1">
        <f t="array" aca="1" ref="H73" ca="1">H$51*INDEX(INDIRECT("country"&amp;"["&amp;H$50&amp; "]"),'Country performance'!$A63)</f>
        <v>#REF!</v>
      </c>
      <c r="I73" s="41" t="e" cm="1">
        <f t="array" aca="1" ref="I73" ca="1">I$51*INDEX(INDIRECT("country"&amp;"["&amp;I$50&amp; "]"),'Country performance'!$A63)</f>
        <v>#REF!</v>
      </c>
      <c r="J73" s="41" t="e" cm="1">
        <f t="array" aca="1" ref="J73" ca="1">J$51*INDEX(INDIRECT("country"&amp;"["&amp;J$50&amp; "]"),'Country performance'!$A63)</f>
        <v>#REF!</v>
      </c>
      <c r="K73" s="41" t="e" cm="1">
        <f t="array" aca="1" ref="K73" ca="1">K$51*INDEX(INDIRECT("country"&amp;"["&amp;K$50&amp; "]"),'Country performance'!$A63)</f>
        <v>#REF!</v>
      </c>
      <c r="L73" s="41" t="e" cm="1">
        <f t="array" aca="1" ref="L73" ca="1">L$51*INDEX(INDIRECT("country"&amp;"["&amp;L$50&amp; "]"),'Country performance'!$A63)</f>
        <v>#REF!</v>
      </c>
      <c r="M73" s="41" t="e" cm="1">
        <f t="array" aca="1" ref="M73" ca="1">M$51*INDEX(INDIRECT("country"&amp;"["&amp;M$50&amp; "]"),'Country performance'!$A63)</f>
        <v>#REF!</v>
      </c>
      <c r="N73" s="41" t="e" cm="1">
        <f t="array" aca="1" ref="N73" ca="1">N$51*INDEX(INDIRECT("country"&amp;"["&amp;N$50&amp; "]"),'Country performance'!$A63)</f>
        <v>#REF!</v>
      </c>
      <c r="O73" s="41" t="e" cm="1">
        <f t="array" aca="1" ref="O73" ca="1">O$51*INDEX(INDIRECT("country"&amp;"["&amp;O$50&amp; "]"),'Country performance'!$A63)</f>
        <v>#REF!</v>
      </c>
      <c r="P73" s="41" t="e" cm="1">
        <f t="array" aca="1" ref="P73" ca="1">P$51*INDEX(INDIRECT("country"&amp;"["&amp;P$50&amp; "]"),'Country performance'!$A63)</f>
        <v>#REF!</v>
      </c>
      <c r="Q73" s="41" t="e" cm="1">
        <f t="array" aca="1" ref="Q73" ca="1">Q$51*INDEX(INDIRECT("country"&amp;"["&amp;Q$50&amp; "]"),'Country performance'!$A63)</f>
        <v>#REF!</v>
      </c>
      <c r="R73" t="s">
        <v>662</v>
      </c>
      <c r="S73" s="36">
        <f t="shared" ca="1" si="22"/>
        <v>0</v>
      </c>
      <c r="T73" s="43">
        <f t="shared" ca="1" si="20"/>
        <v>0</v>
      </c>
      <c r="U73">
        <f t="shared" ca="1" si="21"/>
        <v>0</v>
      </c>
      <c r="V73">
        <f t="shared" ca="1" si="21"/>
        <v>0</v>
      </c>
      <c r="W73">
        <f t="shared" ca="1" si="21"/>
        <v>0</v>
      </c>
      <c r="X73">
        <f t="shared" ca="1" si="21"/>
        <v>0</v>
      </c>
      <c r="Y73">
        <f t="shared" ca="1" si="21"/>
        <v>0</v>
      </c>
      <c r="Z73">
        <f t="shared" ca="1" si="21"/>
        <v>0</v>
      </c>
      <c r="AA73">
        <f t="shared" ca="1" si="21"/>
        <v>0</v>
      </c>
      <c r="AB73">
        <f t="shared" ca="1" si="21"/>
        <v>0</v>
      </c>
      <c r="AC73">
        <f t="shared" ca="1" si="21"/>
        <v>0</v>
      </c>
      <c r="AD73">
        <f t="shared" ca="1" si="21"/>
        <v>0</v>
      </c>
      <c r="AE73">
        <f t="shared" ca="1" si="21"/>
        <v>0</v>
      </c>
      <c r="AF73">
        <f t="shared" ca="1" si="21"/>
        <v>0</v>
      </c>
      <c r="AG73">
        <f t="shared" ca="1" si="21"/>
        <v>0</v>
      </c>
      <c r="AI73" s="40"/>
    </row>
    <row r="74" spans="1:35">
      <c r="A74" s="41">
        <f t="shared" ca="1" si="23"/>
        <v>0</v>
      </c>
      <c r="B74" s="42"/>
      <c r="C74" s="30">
        <f t="shared" ca="1" si="14"/>
        <v>0</v>
      </c>
      <c r="D74" s="30" t="str">
        <f>'Country performance'!B23</f>
        <v xml:space="preserve">Economic Vulnerability Index - Share of population living in drylands (2024) 	</v>
      </c>
      <c r="E74" s="41" t="e" cm="1">
        <f t="array" aca="1" ref="E74" ca="1">E$51*INDEX(INDIRECT("country"&amp;"["&amp;E$50&amp; "]"),'Country performance'!$A64)</f>
        <v>#REF!</v>
      </c>
      <c r="F74" s="41" t="e" cm="1">
        <f t="array" aca="1" ref="F74" ca="1">F$51*INDEX(INDIRECT("country"&amp;"["&amp;F$50&amp; "]"),'Country performance'!$A64)</f>
        <v>#REF!</v>
      </c>
      <c r="G74" s="41" t="e" cm="1">
        <f t="array" aca="1" ref="G74" ca="1">G$51*INDEX(INDIRECT("country"&amp;"["&amp;G$50&amp; "]"),'Country performance'!$A64)</f>
        <v>#REF!</v>
      </c>
      <c r="H74" s="41" t="e" cm="1">
        <f t="array" aca="1" ref="H74" ca="1">H$51*INDEX(INDIRECT("country"&amp;"["&amp;H$50&amp; "]"),'Country performance'!$A64)</f>
        <v>#REF!</v>
      </c>
      <c r="I74" s="41" t="e" cm="1">
        <f t="array" aca="1" ref="I74" ca="1">I$51*INDEX(INDIRECT("country"&amp;"["&amp;I$50&amp; "]"),'Country performance'!$A64)</f>
        <v>#REF!</v>
      </c>
      <c r="J74" s="41" t="e" cm="1">
        <f t="array" aca="1" ref="J74" ca="1">J$51*INDEX(INDIRECT("country"&amp;"["&amp;J$50&amp; "]"),'Country performance'!$A64)</f>
        <v>#REF!</v>
      </c>
      <c r="K74" s="41" t="e" cm="1">
        <f t="array" aca="1" ref="K74" ca="1">K$51*INDEX(INDIRECT("country"&amp;"["&amp;K$50&amp; "]"),'Country performance'!$A64)</f>
        <v>#REF!</v>
      </c>
      <c r="L74" s="41" t="e" cm="1">
        <f t="array" aca="1" ref="L74" ca="1">L$51*INDEX(INDIRECT("country"&amp;"["&amp;L$50&amp; "]"),'Country performance'!$A64)</f>
        <v>#REF!</v>
      </c>
      <c r="M74" s="41" t="e" cm="1">
        <f t="array" aca="1" ref="M74" ca="1">M$51*INDEX(INDIRECT("country"&amp;"["&amp;M$50&amp; "]"),'Country performance'!$A64)</f>
        <v>#REF!</v>
      </c>
      <c r="N74" s="41" t="e" cm="1">
        <f t="array" aca="1" ref="N74" ca="1">N$51*INDEX(INDIRECT("country"&amp;"["&amp;N$50&amp; "]"),'Country performance'!$A64)</f>
        <v>#REF!</v>
      </c>
      <c r="O74" s="41" t="e" cm="1">
        <f t="array" aca="1" ref="O74" ca="1">O$51*INDEX(INDIRECT("country"&amp;"["&amp;O$50&amp; "]"),'Country performance'!$A64)</f>
        <v>#REF!</v>
      </c>
      <c r="P74" s="41" t="e" cm="1">
        <f t="array" aca="1" ref="P74" ca="1">P$51*INDEX(INDIRECT("country"&amp;"["&amp;P$50&amp; "]"),'Country performance'!$A64)</f>
        <v>#REF!</v>
      </c>
      <c r="Q74" s="41" t="e" cm="1">
        <f t="array" aca="1" ref="Q74" ca="1">Q$51*INDEX(INDIRECT("country"&amp;"["&amp;Q$50&amp; "]"),'Country performance'!$A64)</f>
        <v>#REF!</v>
      </c>
      <c r="R74" t="s">
        <v>662</v>
      </c>
      <c r="S74" s="36">
        <f t="shared" ca="1" si="22"/>
        <v>0</v>
      </c>
      <c r="T74" s="43">
        <f t="shared" ca="1" si="20"/>
        <v>0</v>
      </c>
      <c r="U74">
        <f t="shared" ca="1" si="21"/>
        <v>0</v>
      </c>
      <c r="V74">
        <f t="shared" ca="1" si="21"/>
        <v>0</v>
      </c>
      <c r="W74">
        <f t="shared" ca="1" si="21"/>
        <v>0</v>
      </c>
      <c r="X74">
        <f t="shared" ca="1" si="21"/>
        <v>0</v>
      </c>
      <c r="Y74">
        <f t="shared" ca="1" si="21"/>
        <v>0</v>
      </c>
      <c r="Z74">
        <f t="shared" ca="1" si="21"/>
        <v>0</v>
      </c>
      <c r="AA74">
        <f t="shared" ca="1" si="21"/>
        <v>0</v>
      </c>
      <c r="AB74">
        <f t="shared" ca="1" si="21"/>
        <v>0</v>
      </c>
      <c r="AC74">
        <f t="shared" ca="1" si="21"/>
        <v>0</v>
      </c>
      <c r="AD74">
        <f t="shared" ca="1" si="21"/>
        <v>0</v>
      </c>
      <c r="AE74">
        <f t="shared" ca="1" si="21"/>
        <v>0</v>
      </c>
      <c r="AF74">
        <f t="shared" ca="1" si="21"/>
        <v>0</v>
      </c>
      <c r="AG74">
        <f t="shared" ca="1" si="21"/>
        <v>0</v>
      </c>
      <c r="AI74" s="40"/>
    </row>
    <row r="75" spans="1:35">
      <c r="A75" s="41">
        <f t="shared" ca="1" si="23"/>
        <v>0</v>
      </c>
      <c r="B75" s="42"/>
      <c r="C75" s="30">
        <f t="shared" ca="1" si="14"/>
        <v>0</v>
      </c>
      <c r="D75" s="30" t="str">
        <f>'Country performance'!B24</f>
        <v>Economic Vulnerability Index - Agricultural instability (2024)</v>
      </c>
      <c r="E75" s="41" t="e" cm="1">
        <f t="array" aca="1" ref="E75" ca="1">E$51*INDEX(INDIRECT("country"&amp;"["&amp;E$50&amp; "]"),'Country performance'!$A65)</f>
        <v>#REF!</v>
      </c>
      <c r="F75" s="41" t="e" cm="1">
        <f t="array" aca="1" ref="F75" ca="1">F$51*INDEX(INDIRECT("country"&amp;"["&amp;F$50&amp; "]"),'Country performance'!$A65)</f>
        <v>#REF!</v>
      </c>
      <c r="G75" s="41" t="e" cm="1">
        <f t="array" aca="1" ref="G75" ca="1">G$51*INDEX(INDIRECT("country"&amp;"["&amp;G$50&amp; "]"),'Country performance'!$A65)</f>
        <v>#REF!</v>
      </c>
      <c r="H75" s="41" t="e" cm="1">
        <f t="array" aca="1" ref="H75" ca="1">H$51*INDEX(INDIRECT("country"&amp;"["&amp;H$50&amp; "]"),'Country performance'!$A65)</f>
        <v>#REF!</v>
      </c>
      <c r="I75" s="41" t="e" cm="1">
        <f t="array" aca="1" ref="I75" ca="1">I$51*INDEX(INDIRECT("country"&amp;"["&amp;I$50&amp; "]"),'Country performance'!$A65)</f>
        <v>#REF!</v>
      </c>
      <c r="J75" s="41" t="e" cm="1">
        <f t="array" aca="1" ref="J75" ca="1">J$51*INDEX(INDIRECT("country"&amp;"["&amp;J$50&amp; "]"),'Country performance'!$A65)</f>
        <v>#REF!</v>
      </c>
      <c r="K75" s="41" t="e" cm="1">
        <f t="array" aca="1" ref="K75" ca="1">K$51*INDEX(INDIRECT("country"&amp;"["&amp;K$50&amp; "]"),'Country performance'!$A65)</f>
        <v>#REF!</v>
      </c>
      <c r="L75" s="41" t="e" cm="1">
        <f t="array" aca="1" ref="L75" ca="1">L$51*INDEX(INDIRECT("country"&amp;"["&amp;L$50&amp; "]"),'Country performance'!$A65)</f>
        <v>#REF!</v>
      </c>
      <c r="M75" s="41" t="e" cm="1">
        <f t="array" aca="1" ref="M75" ca="1">M$51*INDEX(INDIRECT("country"&amp;"["&amp;M$50&amp; "]"),'Country performance'!$A65)</f>
        <v>#REF!</v>
      </c>
      <c r="N75" s="41" t="e" cm="1">
        <f t="array" aca="1" ref="N75" ca="1">N$51*INDEX(INDIRECT("country"&amp;"["&amp;N$50&amp; "]"),'Country performance'!$A65)</f>
        <v>#REF!</v>
      </c>
      <c r="O75" s="41" t="e" cm="1">
        <f t="array" aca="1" ref="O75" ca="1">O$51*INDEX(INDIRECT("country"&amp;"["&amp;O$50&amp; "]"),'Country performance'!$A65)</f>
        <v>#REF!</v>
      </c>
      <c r="P75" s="41" t="e" cm="1">
        <f t="array" aca="1" ref="P75" ca="1">P$51*INDEX(INDIRECT("country"&amp;"["&amp;P$50&amp; "]"),'Country performance'!$A65)</f>
        <v>#REF!</v>
      </c>
      <c r="Q75" s="41" t="e" cm="1">
        <f t="array" aca="1" ref="Q75" ca="1">Q$51*INDEX(INDIRECT("country"&amp;"["&amp;Q$50&amp; "]"),'Country performance'!$A65)</f>
        <v>#REF!</v>
      </c>
      <c r="R75" t="s">
        <v>662</v>
      </c>
      <c r="S75" s="36">
        <f t="shared" ca="1" si="22"/>
        <v>0</v>
      </c>
      <c r="T75" s="43">
        <f t="shared" ca="1" si="20"/>
        <v>0</v>
      </c>
      <c r="U75">
        <f t="shared" ca="1" si="21"/>
        <v>0</v>
      </c>
      <c r="V75">
        <f t="shared" ca="1" si="21"/>
        <v>0</v>
      </c>
      <c r="W75">
        <f t="shared" ca="1" si="21"/>
        <v>0</v>
      </c>
      <c r="X75">
        <f t="shared" ca="1" si="21"/>
        <v>0</v>
      </c>
      <c r="Y75">
        <f t="shared" ca="1" si="21"/>
        <v>0</v>
      </c>
      <c r="Z75">
        <f t="shared" ca="1" si="21"/>
        <v>0</v>
      </c>
      <c r="AA75">
        <f t="shared" ca="1" si="21"/>
        <v>0</v>
      </c>
      <c r="AB75">
        <f t="shared" ca="1" si="21"/>
        <v>0</v>
      </c>
      <c r="AC75">
        <f t="shared" ca="1" si="21"/>
        <v>0</v>
      </c>
      <c r="AD75">
        <f t="shared" ca="1" si="21"/>
        <v>0</v>
      </c>
      <c r="AE75">
        <f t="shared" ca="1" si="21"/>
        <v>0</v>
      </c>
      <c r="AF75">
        <f t="shared" ca="1" si="21"/>
        <v>0</v>
      </c>
      <c r="AG75">
        <f t="shared" ca="1" si="21"/>
        <v>0</v>
      </c>
      <c r="AI75" s="40"/>
    </row>
    <row r="76" spans="1:35">
      <c r="A76" s="41">
        <f t="shared" ca="1" si="23"/>
        <v>0</v>
      </c>
      <c r="B76" s="42"/>
      <c r="C76" s="30">
        <f t="shared" ca="1" si="14"/>
        <v>0</v>
      </c>
      <c r="D76" s="30" t="str">
        <f>'Country performance'!B25</f>
        <v>Economic Vulnerability Index -  Victims of disasters (%) (2024)</v>
      </c>
      <c r="E76" s="41" t="e" cm="1">
        <f t="array" aca="1" ref="E76" ca="1">E$51*INDEX(INDIRECT("country"&amp;"["&amp;E$50&amp; "]"),'Country performance'!$A66)</f>
        <v>#REF!</v>
      </c>
      <c r="F76" s="41" t="e" cm="1">
        <f t="array" aca="1" ref="F76" ca="1">F$51*INDEX(INDIRECT("country"&amp;"["&amp;F$50&amp; "]"),'Country performance'!$A66)</f>
        <v>#REF!</v>
      </c>
      <c r="G76" s="41" t="e" cm="1">
        <f t="array" aca="1" ref="G76" ca="1">G$51*INDEX(INDIRECT("country"&amp;"["&amp;G$50&amp; "]"),'Country performance'!$A66)</f>
        <v>#REF!</v>
      </c>
      <c r="H76" s="41" t="e" cm="1">
        <f t="array" aca="1" ref="H76" ca="1">H$51*INDEX(INDIRECT("country"&amp;"["&amp;H$50&amp; "]"),'Country performance'!$A66)</f>
        <v>#REF!</v>
      </c>
      <c r="I76" s="41" t="e" cm="1">
        <f t="array" aca="1" ref="I76" ca="1">I$51*INDEX(INDIRECT("country"&amp;"["&amp;I$50&amp; "]"),'Country performance'!$A66)</f>
        <v>#REF!</v>
      </c>
      <c r="J76" s="41" t="e" cm="1">
        <f t="array" aca="1" ref="J76" ca="1">J$51*INDEX(INDIRECT("country"&amp;"["&amp;J$50&amp; "]"),'Country performance'!$A66)</f>
        <v>#REF!</v>
      </c>
      <c r="K76" s="41" t="e" cm="1">
        <f t="array" aca="1" ref="K76" ca="1">K$51*INDEX(INDIRECT("country"&amp;"["&amp;K$50&amp; "]"),'Country performance'!$A66)</f>
        <v>#REF!</v>
      </c>
      <c r="L76" s="41" t="e" cm="1">
        <f t="array" aca="1" ref="L76" ca="1">L$51*INDEX(INDIRECT("country"&amp;"["&amp;L$50&amp; "]"),'Country performance'!$A66)</f>
        <v>#REF!</v>
      </c>
      <c r="M76" s="41" t="e" cm="1">
        <f t="array" aca="1" ref="M76" ca="1">M$51*INDEX(INDIRECT("country"&amp;"["&amp;M$50&amp; "]"),'Country performance'!$A66)</f>
        <v>#REF!</v>
      </c>
      <c r="N76" s="41" t="e" cm="1">
        <f t="array" aca="1" ref="N76" ca="1">N$51*INDEX(INDIRECT("country"&amp;"["&amp;N$50&amp; "]"),'Country performance'!$A66)</f>
        <v>#REF!</v>
      </c>
      <c r="O76" s="41" t="e" cm="1">
        <f t="array" aca="1" ref="O76" ca="1">O$51*INDEX(INDIRECT("country"&amp;"["&amp;O$50&amp; "]"),'Country performance'!$A66)</f>
        <v>#REF!</v>
      </c>
      <c r="P76" s="41" t="e" cm="1">
        <f t="array" aca="1" ref="P76" ca="1">P$51*INDEX(INDIRECT("country"&amp;"["&amp;P$50&amp; "]"),'Country performance'!$A66)</f>
        <v>#REF!</v>
      </c>
      <c r="Q76" s="41" t="e" cm="1">
        <f t="array" aca="1" ref="Q76" ca="1">Q$51*INDEX(INDIRECT("country"&amp;"["&amp;Q$50&amp; "]"),'Country performance'!$A66)</f>
        <v>#REF!</v>
      </c>
      <c r="R76" t="s">
        <v>662</v>
      </c>
      <c r="S76" s="36">
        <f t="shared" ca="1" si="22"/>
        <v>0</v>
      </c>
      <c r="T76" s="43">
        <f t="shared" ca="1" si="20"/>
        <v>0</v>
      </c>
      <c r="U76">
        <f t="shared" ca="1" si="21"/>
        <v>0</v>
      </c>
      <c r="V76">
        <f t="shared" ca="1" si="21"/>
        <v>0</v>
      </c>
      <c r="W76">
        <f t="shared" ca="1" si="21"/>
        <v>0</v>
      </c>
      <c r="X76">
        <f t="shared" ca="1" si="21"/>
        <v>0</v>
      </c>
      <c r="Y76">
        <f t="shared" ca="1" si="21"/>
        <v>0</v>
      </c>
      <c r="Z76">
        <f t="shared" ca="1" si="21"/>
        <v>0</v>
      </c>
      <c r="AA76">
        <f t="shared" ca="1" si="21"/>
        <v>0</v>
      </c>
      <c r="AB76">
        <f t="shared" ca="1" si="21"/>
        <v>0</v>
      </c>
      <c r="AC76">
        <f t="shared" ca="1" si="21"/>
        <v>0</v>
      </c>
      <c r="AD76">
        <f t="shared" ca="1" si="21"/>
        <v>0</v>
      </c>
      <c r="AE76">
        <f t="shared" ca="1" si="21"/>
        <v>0</v>
      </c>
      <c r="AF76">
        <f t="shared" ca="1" si="21"/>
        <v>0</v>
      </c>
      <c r="AG76">
        <f t="shared" ca="1" si="21"/>
        <v>0</v>
      </c>
      <c r="AI76" s="40"/>
    </row>
    <row r="77" spans="1:35">
      <c r="A77" s="41">
        <f ca="1">_xlfn.AGGREGATE(9,6,E77:Q77)</f>
        <v>0</v>
      </c>
      <c r="B77" s="42"/>
      <c r="C77" s="30">
        <f t="shared" ca="1" si="14"/>
        <v>0</v>
      </c>
      <c r="D77" s="30" t="str">
        <f>'Country performance'!B26</f>
        <v>Water Depletion Index (WDI) (2018)</v>
      </c>
      <c r="E77" s="41" t="e" cm="1">
        <f t="array" aca="1" ref="E77" ca="1">E$51*INDEX(INDIRECT("country"&amp;"["&amp;E$50&amp; "]"),'Country performance'!$A67)</f>
        <v>#REF!</v>
      </c>
      <c r="F77" s="41" t="e" cm="1">
        <f t="array" aca="1" ref="F77" ca="1">F$51*INDEX(INDIRECT("country"&amp;"["&amp;F$50&amp; "]"),'Country performance'!$A67)</f>
        <v>#REF!</v>
      </c>
      <c r="G77" s="41" t="e" cm="1">
        <f t="array" aca="1" ref="G77" ca="1">G$51*INDEX(INDIRECT("country"&amp;"["&amp;G$50&amp; "]"),'Country performance'!$A67)</f>
        <v>#REF!</v>
      </c>
      <c r="H77" s="41" t="e" cm="1">
        <f t="array" aca="1" ref="H77" ca="1">H$51*INDEX(INDIRECT("country"&amp;"["&amp;H$50&amp; "]"),'Country performance'!$A67)</f>
        <v>#REF!</v>
      </c>
      <c r="I77" s="41" t="e" cm="1">
        <f t="array" aca="1" ref="I77" ca="1">I$51*INDEX(INDIRECT("country"&amp;"["&amp;I$50&amp; "]"),'Country performance'!$A67)</f>
        <v>#REF!</v>
      </c>
      <c r="J77" s="41" t="e" cm="1">
        <f t="array" aca="1" ref="J77" ca="1">J$51*INDEX(INDIRECT("country"&amp;"["&amp;J$50&amp; "]"),'Country performance'!$A67)</f>
        <v>#REF!</v>
      </c>
      <c r="K77" s="41" t="e" cm="1">
        <f t="array" aca="1" ref="K77" ca="1">K$51*INDEX(INDIRECT("country"&amp;"["&amp;K$50&amp; "]"),'Country performance'!$A67)</f>
        <v>#REF!</v>
      </c>
      <c r="L77" s="41" t="e" cm="1">
        <f t="array" aca="1" ref="L77" ca="1">L$51*INDEX(INDIRECT("country"&amp;"["&amp;L$50&amp; "]"),'Country performance'!$A67)</f>
        <v>#REF!</v>
      </c>
      <c r="M77" s="41" t="e" cm="1">
        <f t="array" aca="1" ref="M77" ca="1">M$51*INDEX(INDIRECT("country"&amp;"["&amp;M$50&amp; "]"),'Country performance'!$A67)</f>
        <v>#REF!</v>
      </c>
      <c r="N77" s="41" t="e" cm="1">
        <f t="array" aca="1" ref="N77" ca="1">N$51*INDEX(INDIRECT("country"&amp;"["&amp;N$50&amp; "]"),'Country performance'!$A67)</f>
        <v>#REF!</v>
      </c>
      <c r="O77" s="41" t="e" cm="1">
        <f t="array" aca="1" ref="O77" ca="1">O$51*INDEX(INDIRECT("country"&amp;"["&amp;O$50&amp; "]"),'Country performance'!$A67)</f>
        <v>#REF!</v>
      </c>
      <c r="P77" s="41" t="e" cm="1">
        <f t="array" aca="1" ref="P77" ca="1">P$51*INDEX(INDIRECT("country"&amp;"["&amp;P$50&amp; "]"),'Country performance'!$A67)</f>
        <v>#REF!</v>
      </c>
      <c r="Q77" s="41" t="e" cm="1">
        <f t="array" aca="1" ref="Q77" ca="1">Q$51*INDEX(INDIRECT("country"&amp;"["&amp;Q$50&amp; "]"),'Country performance'!$A67)</f>
        <v>#REF!</v>
      </c>
      <c r="R77" t="s">
        <v>662</v>
      </c>
      <c r="S77" s="36">
        <f t="shared" ca="1" si="22"/>
        <v>0</v>
      </c>
      <c r="T77" s="43">
        <f t="shared" ca="1" si="20"/>
        <v>0</v>
      </c>
      <c r="U77">
        <f t="shared" ca="1" si="21"/>
        <v>0</v>
      </c>
      <c r="V77">
        <f t="shared" ca="1" si="21"/>
        <v>0</v>
      </c>
      <c r="W77">
        <f t="shared" ca="1" si="21"/>
        <v>0</v>
      </c>
      <c r="X77">
        <f t="shared" ca="1" si="21"/>
        <v>0</v>
      </c>
      <c r="Y77">
        <f t="shared" ca="1" si="21"/>
        <v>0</v>
      </c>
      <c r="Z77">
        <f t="shared" ca="1" si="21"/>
        <v>0</v>
      </c>
      <c r="AA77">
        <f t="shared" ca="1" si="21"/>
        <v>0</v>
      </c>
      <c r="AB77">
        <f t="shared" ca="1" si="21"/>
        <v>0</v>
      </c>
      <c r="AC77">
        <f t="shared" ca="1" si="21"/>
        <v>0</v>
      </c>
      <c r="AD77">
        <f t="shared" ca="1" si="21"/>
        <v>0</v>
      </c>
      <c r="AE77">
        <f t="shared" ca="1" si="21"/>
        <v>0</v>
      </c>
      <c r="AF77">
        <f t="shared" ca="1" si="21"/>
        <v>0</v>
      </c>
      <c r="AG77">
        <f t="shared" ca="1" si="21"/>
        <v>0</v>
      </c>
      <c r="AI77" s="40"/>
    </row>
    <row r="78" spans="1:35">
      <c r="A78" s="41">
        <f t="shared" ref="A78:A92" ca="1" si="24">_xlfn.AGGREGATE(9,6,E78:Q78)</f>
        <v>0</v>
      </c>
      <c r="B78" s="42"/>
      <c r="C78" s="30">
        <f t="shared" ca="1" si="14"/>
        <v>0</v>
      </c>
      <c r="D78" s="30" t="str">
        <f>'Country performance'!B27</f>
        <v>EPI Species Habitat Index (2024)</v>
      </c>
      <c r="E78" s="41" t="e" cm="1">
        <f t="array" aca="1" ref="E78" ca="1">E$51*INDEX(INDIRECT("country"&amp;"["&amp;E$50&amp; "]"),'Country performance'!$A68)</f>
        <v>#REF!</v>
      </c>
      <c r="F78" s="41" t="e" cm="1">
        <f t="array" aca="1" ref="F78" ca="1">F$51*INDEX(INDIRECT("country"&amp;"["&amp;F$50&amp; "]"),'Country performance'!$A68)</f>
        <v>#REF!</v>
      </c>
      <c r="G78" s="41" t="e" cm="1">
        <f t="array" aca="1" ref="G78" ca="1">G$51*INDEX(INDIRECT("country"&amp;"["&amp;G$50&amp; "]"),'Country performance'!$A68)</f>
        <v>#REF!</v>
      </c>
      <c r="H78" s="41" t="e" cm="1">
        <f t="array" aca="1" ref="H78" ca="1">H$51*INDEX(INDIRECT("country"&amp;"["&amp;H$50&amp; "]"),'Country performance'!$A68)</f>
        <v>#REF!</v>
      </c>
      <c r="I78" s="41" t="e" cm="1">
        <f t="array" aca="1" ref="I78" ca="1">I$51*INDEX(INDIRECT("country"&amp;"["&amp;I$50&amp; "]"),'Country performance'!$A68)</f>
        <v>#REF!</v>
      </c>
      <c r="J78" s="41" t="e" cm="1">
        <f t="array" aca="1" ref="J78" ca="1">J$51*INDEX(INDIRECT("country"&amp;"["&amp;J$50&amp; "]"),'Country performance'!$A68)</f>
        <v>#REF!</v>
      </c>
      <c r="K78" s="41" t="e" cm="1">
        <f t="array" aca="1" ref="K78" ca="1">K$51*INDEX(INDIRECT("country"&amp;"["&amp;K$50&amp; "]"),'Country performance'!$A68)</f>
        <v>#REF!</v>
      </c>
      <c r="L78" s="41" t="e" cm="1">
        <f t="array" aca="1" ref="L78" ca="1">L$51*INDEX(INDIRECT("country"&amp;"["&amp;L$50&amp; "]"),'Country performance'!$A68)</f>
        <v>#REF!</v>
      </c>
      <c r="M78" s="41" t="e" cm="1">
        <f t="array" aca="1" ref="M78" ca="1">M$51*INDEX(INDIRECT("country"&amp;"["&amp;M$50&amp; "]"),'Country performance'!$A68)</f>
        <v>#REF!</v>
      </c>
      <c r="N78" s="41" t="e" cm="1">
        <f t="array" aca="1" ref="N78" ca="1">N$51*INDEX(INDIRECT("country"&amp;"["&amp;N$50&amp; "]"),'Country performance'!$A68)</f>
        <v>#REF!</v>
      </c>
      <c r="O78" s="41" t="e" cm="1">
        <f t="array" aca="1" ref="O78" ca="1">O$51*INDEX(INDIRECT("country"&amp;"["&amp;O$50&amp; "]"),'Country performance'!$A68)</f>
        <v>#REF!</v>
      </c>
      <c r="P78" s="41" t="e" cm="1">
        <f t="array" aca="1" ref="P78" ca="1">P$51*INDEX(INDIRECT("country"&amp;"["&amp;P$50&amp; "]"),'Country performance'!$A68)</f>
        <v>#REF!</v>
      </c>
      <c r="Q78" s="41" t="e" cm="1">
        <f t="array" aca="1" ref="Q78" ca="1">Q$51*INDEX(INDIRECT("country"&amp;"["&amp;Q$50&amp; "]"),'Country performance'!$A68)</f>
        <v>#REF!</v>
      </c>
      <c r="R78" t="s">
        <v>662</v>
      </c>
      <c r="S78" s="36">
        <f t="shared" ca="1" si="22"/>
        <v>0</v>
      </c>
      <c r="T78" s="43">
        <f t="shared" ca="1" si="20"/>
        <v>0</v>
      </c>
      <c r="U78">
        <f t="shared" ref="U78:AG92" ca="1" si="25">IFERROR((E78/E78-1),E$51)</f>
        <v>0</v>
      </c>
      <c r="V78">
        <f t="shared" ca="1" si="25"/>
        <v>0</v>
      </c>
      <c r="W78">
        <f t="shared" ca="1" si="25"/>
        <v>0</v>
      </c>
      <c r="X78">
        <f t="shared" ca="1" si="25"/>
        <v>0</v>
      </c>
      <c r="Y78">
        <f t="shared" ca="1" si="25"/>
        <v>0</v>
      </c>
      <c r="Z78">
        <f t="shared" ca="1" si="25"/>
        <v>0</v>
      </c>
      <c r="AA78">
        <f t="shared" ca="1" si="25"/>
        <v>0</v>
      </c>
      <c r="AB78">
        <f t="shared" ca="1" si="25"/>
        <v>0</v>
      </c>
      <c r="AC78">
        <f t="shared" ca="1" si="25"/>
        <v>0</v>
      </c>
      <c r="AD78">
        <f t="shared" ca="1" si="25"/>
        <v>0</v>
      </c>
      <c r="AE78">
        <f t="shared" ca="1" si="25"/>
        <v>0</v>
      </c>
      <c r="AF78">
        <f t="shared" ca="1" si="25"/>
        <v>0</v>
      </c>
      <c r="AG78">
        <f t="shared" ca="1" si="25"/>
        <v>0</v>
      </c>
      <c r="AI78" s="40"/>
    </row>
    <row r="79" spans="1:35">
      <c r="A79" s="41">
        <f t="shared" ca="1" si="24"/>
        <v>0</v>
      </c>
      <c r="B79" s="42"/>
      <c r="C79" s="30">
        <f t="shared" ca="1" si="14"/>
        <v>0</v>
      </c>
      <c r="D79" s="30" t="str">
        <f>'Country performance'!B28</f>
        <v>EPI Protected Area Representativeness Index (2024)</v>
      </c>
      <c r="E79" s="41" t="e" cm="1">
        <f t="array" aca="1" ref="E79" ca="1">E$51*INDEX(INDIRECT("country"&amp;"["&amp;E$50&amp; "]"),'Country performance'!$A69)</f>
        <v>#REF!</v>
      </c>
      <c r="F79" s="41" t="e" cm="1">
        <f t="array" aca="1" ref="F79" ca="1">F$51*INDEX(INDIRECT("country"&amp;"["&amp;F$50&amp; "]"),'Country performance'!$A69)</f>
        <v>#REF!</v>
      </c>
      <c r="G79" s="41" t="e" cm="1">
        <f t="array" aca="1" ref="G79" ca="1">G$51*INDEX(INDIRECT("country"&amp;"["&amp;G$50&amp; "]"),'Country performance'!$A69)</f>
        <v>#REF!</v>
      </c>
      <c r="H79" s="41" t="e" cm="1">
        <f t="array" aca="1" ref="H79" ca="1">H$51*INDEX(INDIRECT("country"&amp;"["&amp;H$50&amp; "]"),'Country performance'!$A69)</f>
        <v>#REF!</v>
      </c>
      <c r="I79" s="41" t="e" cm="1">
        <f t="array" aca="1" ref="I79" ca="1">I$51*INDEX(INDIRECT("country"&amp;"["&amp;I$50&amp; "]"),'Country performance'!$A69)</f>
        <v>#REF!</v>
      </c>
      <c r="J79" s="41" t="e" cm="1">
        <f t="array" aca="1" ref="J79" ca="1">J$51*INDEX(INDIRECT("country"&amp;"["&amp;J$50&amp; "]"),'Country performance'!$A69)</f>
        <v>#REF!</v>
      </c>
      <c r="K79" s="41" t="e" cm="1">
        <f t="array" aca="1" ref="K79" ca="1">K$51*INDEX(INDIRECT("country"&amp;"["&amp;K$50&amp; "]"),'Country performance'!$A69)</f>
        <v>#REF!</v>
      </c>
      <c r="L79" s="41" t="e" cm="1">
        <f t="array" aca="1" ref="L79" ca="1">L$51*INDEX(INDIRECT("country"&amp;"["&amp;L$50&amp; "]"),'Country performance'!$A69)</f>
        <v>#REF!</v>
      </c>
      <c r="M79" s="41" t="e" cm="1">
        <f t="array" aca="1" ref="M79" ca="1">M$51*INDEX(INDIRECT("country"&amp;"["&amp;M$50&amp; "]"),'Country performance'!$A69)</f>
        <v>#REF!</v>
      </c>
      <c r="N79" s="41" t="e" cm="1">
        <f t="array" aca="1" ref="N79" ca="1">N$51*INDEX(INDIRECT("country"&amp;"["&amp;N$50&amp; "]"),'Country performance'!$A69)</f>
        <v>#REF!</v>
      </c>
      <c r="O79" s="41" t="e" cm="1">
        <f t="array" aca="1" ref="O79" ca="1">O$51*INDEX(INDIRECT("country"&amp;"["&amp;O$50&amp; "]"),'Country performance'!$A69)</f>
        <v>#REF!</v>
      </c>
      <c r="P79" s="41" t="e" cm="1">
        <f t="array" aca="1" ref="P79" ca="1">P$51*INDEX(INDIRECT("country"&amp;"["&amp;P$50&amp; "]"),'Country performance'!$A69)</f>
        <v>#REF!</v>
      </c>
      <c r="Q79" s="41" t="e" cm="1">
        <f t="array" aca="1" ref="Q79" ca="1">Q$51*INDEX(INDIRECT("country"&amp;"["&amp;Q$50&amp; "]"),'Country performance'!$A69)</f>
        <v>#REF!</v>
      </c>
      <c r="R79" t="s">
        <v>662</v>
      </c>
      <c r="S79" s="36">
        <f t="shared" ca="1" si="22"/>
        <v>0</v>
      </c>
      <c r="T79" s="43">
        <f t="shared" ca="1" si="20"/>
        <v>0</v>
      </c>
      <c r="U79">
        <f t="shared" ca="1" si="25"/>
        <v>0</v>
      </c>
      <c r="V79">
        <f t="shared" ca="1" si="25"/>
        <v>0</v>
      </c>
      <c r="W79">
        <f t="shared" ca="1" si="25"/>
        <v>0</v>
      </c>
      <c r="X79">
        <f t="shared" ca="1" si="25"/>
        <v>0</v>
      </c>
      <c r="Y79">
        <f t="shared" ca="1" si="25"/>
        <v>0</v>
      </c>
      <c r="Z79">
        <f t="shared" ca="1" si="25"/>
        <v>0</v>
      </c>
      <c r="AA79">
        <f t="shared" ca="1" si="25"/>
        <v>0</v>
      </c>
      <c r="AB79">
        <f t="shared" ca="1" si="25"/>
        <v>0</v>
      </c>
      <c r="AC79">
        <f t="shared" ca="1" si="25"/>
        <v>0</v>
      </c>
      <c r="AD79">
        <f t="shared" ca="1" si="25"/>
        <v>0</v>
      </c>
      <c r="AE79">
        <f t="shared" ca="1" si="25"/>
        <v>0</v>
      </c>
      <c r="AF79">
        <f t="shared" ca="1" si="25"/>
        <v>0</v>
      </c>
      <c r="AG79">
        <f t="shared" ca="1" si="25"/>
        <v>0</v>
      </c>
      <c r="AI79" s="40"/>
    </row>
    <row r="80" spans="1:35">
      <c r="A80" s="41">
        <f t="shared" ca="1" si="24"/>
        <v>0</v>
      </c>
      <c r="B80" s="42"/>
      <c r="C80" s="30">
        <f t="shared" ca="1" si="14"/>
        <v>0</v>
      </c>
      <c r="D80" s="30" t="str">
        <f>'Country performance'!B29</f>
        <v>EPI Marine Protected Areas (2024)</v>
      </c>
      <c r="E80" s="41" t="e" cm="1">
        <f t="array" aca="1" ref="E80" ca="1">E$51*INDEX(INDIRECT("country"&amp;"["&amp;E$50&amp; "]"),'Country performance'!$A70)</f>
        <v>#REF!</v>
      </c>
      <c r="F80" s="41" t="e" cm="1">
        <f t="array" aca="1" ref="F80" ca="1">F$51*INDEX(INDIRECT("country"&amp;"["&amp;F$50&amp; "]"),'Country performance'!$A70)</f>
        <v>#REF!</v>
      </c>
      <c r="G80" s="41" t="e" cm="1">
        <f t="array" aca="1" ref="G80" ca="1">G$51*INDEX(INDIRECT("country"&amp;"["&amp;G$50&amp; "]"),'Country performance'!$A70)</f>
        <v>#REF!</v>
      </c>
      <c r="H80" s="41" t="e" cm="1">
        <f t="array" aca="1" ref="H80" ca="1">H$51*INDEX(INDIRECT("country"&amp;"["&amp;H$50&amp; "]"),'Country performance'!$A70)</f>
        <v>#REF!</v>
      </c>
      <c r="I80" s="41" t="e" cm="1">
        <f t="array" aca="1" ref="I80" ca="1">I$51*INDEX(INDIRECT("country"&amp;"["&amp;I$50&amp; "]"),'Country performance'!$A70)</f>
        <v>#REF!</v>
      </c>
      <c r="J80" s="41" t="e" cm="1">
        <f t="array" aca="1" ref="J80" ca="1">J$51*INDEX(INDIRECT("country"&amp;"["&amp;J$50&amp; "]"),'Country performance'!$A70)</f>
        <v>#REF!</v>
      </c>
      <c r="K80" s="41" t="e" cm="1">
        <f t="array" aca="1" ref="K80" ca="1">K$51*INDEX(INDIRECT("country"&amp;"["&amp;K$50&amp; "]"),'Country performance'!$A70)</f>
        <v>#REF!</v>
      </c>
      <c r="L80" s="41" t="e" cm="1">
        <f t="array" aca="1" ref="L80" ca="1">L$51*INDEX(INDIRECT("country"&amp;"["&amp;L$50&amp; "]"),'Country performance'!$A70)</f>
        <v>#REF!</v>
      </c>
      <c r="M80" s="41" t="e" cm="1">
        <f t="array" aca="1" ref="M80" ca="1">M$51*INDEX(INDIRECT("country"&amp;"["&amp;M$50&amp; "]"),'Country performance'!$A70)</f>
        <v>#REF!</v>
      </c>
      <c r="N80" s="41" t="e" cm="1">
        <f t="array" aca="1" ref="N80" ca="1">N$51*INDEX(INDIRECT("country"&amp;"["&amp;N$50&amp; "]"),'Country performance'!$A70)</f>
        <v>#REF!</v>
      </c>
      <c r="O80" s="41" t="e" cm="1">
        <f t="array" aca="1" ref="O80" ca="1">O$51*INDEX(INDIRECT("country"&amp;"["&amp;O$50&amp; "]"),'Country performance'!$A70)</f>
        <v>#REF!</v>
      </c>
      <c r="P80" s="41" t="e" cm="1">
        <f t="array" aca="1" ref="P80" ca="1">P$51*INDEX(INDIRECT("country"&amp;"["&amp;P$50&amp; "]"),'Country performance'!$A70)</f>
        <v>#REF!</v>
      </c>
      <c r="Q80" s="41" t="e" cm="1">
        <f t="array" aca="1" ref="Q80" ca="1">Q$51*INDEX(INDIRECT("country"&amp;"["&amp;Q$50&amp; "]"),'Country performance'!$A70)</f>
        <v>#REF!</v>
      </c>
      <c r="R80" t="s">
        <v>662</v>
      </c>
      <c r="S80" s="36">
        <f t="shared" ca="1" si="22"/>
        <v>0</v>
      </c>
      <c r="T80" s="43">
        <f t="shared" ca="1" si="20"/>
        <v>0</v>
      </c>
      <c r="U80">
        <f t="shared" ca="1" si="25"/>
        <v>0</v>
      </c>
      <c r="V80">
        <f t="shared" ca="1" si="25"/>
        <v>0</v>
      </c>
      <c r="W80">
        <f t="shared" ca="1" si="25"/>
        <v>0</v>
      </c>
      <c r="X80">
        <f t="shared" ca="1" si="25"/>
        <v>0</v>
      </c>
      <c r="Y80">
        <f t="shared" ca="1" si="25"/>
        <v>0</v>
      </c>
      <c r="Z80">
        <f t="shared" ca="1" si="25"/>
        <v>0</v>
      </c>
      <c r="AA80">
        <f t="shared" ca="1" si="25"/>
        <v>0</v>
      </c>
      <c r="AB80">
        <f t="shared" ca="1" si="25"/>
        <v>0</v>
      </c>
      <c r="AC80">
        <f t="shared" ca="1" si="25"/>
        <v>0</v>
      </c>
      <c r="AD80">
        <f t="shared" ca="1" si="25"/>
        <v>0</v>
      </c>
      <c r="AE80">
        <f t="shared" ca="1" si="25"/>
        <v>0</v>
      </c>
      <c r="AF80">
        <f t="shared" ca="1" si="25"/>
        <v>0</v>
      </c>
      <c r="AG80">
        <f t="shared" ca="1" si="25"/>
        <v>0</v>
      </c>
      <c r="AI80" s="40"/>
    </row>
    <row r="81" spans="1:35">
      <c r="A81" s="41">
        <f t="shared" ca="1" si="24"/>
        <v>0</v>
      </c>
      <c r="B81" s="42"/>
      <c r="C81" s="30">
        <f t="shared" ca="1" si="14"/>
        <v>0</v>
      </c>
      <c r="D81" s="30" t="str">
        <f>'Country performance'!B30</f>
        <v>EPI Terrestrial Protected Areas (2024)</v>
      </c>
      <c r="E81" s="41" t="e" cm="1">
        <f t="array" aca="1" ref="E81" ca="1">E$51*INDEX(INDIRECT("country"&amp;"["&amp;E$50&amp; "]"),'Country performance'!$A71)</f>
        <v>#REF!</v>
      </c>
      <c r="F81" s="41" t="e" cm="1">
        <f t="array" aca="1" ref="F81" ca="1">F$51*INDEX(INDIRECT("country"&amp;"["&amp;F$50&amp; "]"),'Country performance'!$A71)</f>
        <v>#REF!</v>
      </c>
      <c r="G81" s="41" t="e" cm="1">
        <f t="array" aca="1" ref="G81" ca="1">G$51*INDEX(INDIRECT("country"&amp;"["&amp;G$50&amp; "]"),'Country performance'!$A71)</f>
        <v>#REF!</v>
      </c>
      <c r="H81" s="41" t="e" cm="1">
        <f t="array" aca="1" ref="H81" ca="1">H$51*INDEX(INDIRECT("country"&amp;"["&amp;H$50&amp; "]"),'Country performance'!$A71)</f>
        <v>#REF!</v>
      </c>
      <c r="I81" s="41" t="e" cm="1">
        <f t="array" aca="1" ref="I81" ca="1">I$51*INDEX(INDIRECT("country"&amp;"["&amp;I$50&amp; "]"),'Country performance'!$A71)</f>
        <v>#REF!</v>
      </c>
      <c r="J81" s="41" t="e" cm="1">
        <f t="array" aca="1" ref="J81" ca="1">J$51*INDEX(INDIRECT("country"&amp;"["&amp;J$50&amp; "]"),'Country performance'!$A71)</f>
        <v>#REF!</v>
      </c>
      <c r="K81" s="41" t="e" cm="1">
        <f t="array" aca="1" ref="K81" ca="1">K$51*INDEX(INDIRECT("country"&amp;"["&amp;K$50&amp; "]"),'Country performance'!$A71)</f>
        <v>#REF!</v>
      </c>
      <c r="L81" s="41" t="e" cm="1">
        <f t="array" aca="1" ref="L81" ca="1">L$51*INDEX(INDIRECT("country"&amp;"["&amp;L$50&amp; "]"),'Country performance'!$A71)</f>
        <v>#REF!</v>
      </c>
      <c r="M81" s="41" t="e" cm="1">
        <f t="array" aca="1" ref="M81" ca="1">M$51*INDEX(INDIRECT("country"&amp;"["&amp;M$50&amp; "]"),'Country performance'!$A71)</f>
        <v>#REF!</v>
      </c>
      <c r="N81" s="41" t="e" cm="1">
        <f t="array" aca="1" ref="N81" ca="1">N$51*INDEX(INDIRECT("country"&amp;"["&amp;N$50&amp; "]"),'Country performance'!$A71)</f>
        <v>#REF!</v>
      </c>
      <c r="O81" s="41" t="e" cm="1">
        <f t="array" aca="1" ref="O81" ca="1">O$51*INDEX(INDIRECT("country"&amp;"["&amp;O$50&amp; "]"),'Country performance'!$A71)</f>
        <v>#REF!</v>
      </c>
      <c r="P81" s="41" t="e" cm="1">
        <f t="array" aca="1" ref="P81" ca="1">P$51*INDEX(INDIRECT("country"&amp;"["&amp;P$50&amp; "]"),'Country performance'!$A71)</f>
        <v>#REF!</v>
      </c>
      <c r="Q81" s="41" t="e" cm="1">
        <f t="array" aca="1" ref="Q81" ca="1">Q$51*INDEX(INDIRECT("country"&amp;"["&amp;Q$50&amp; "]"),'Country performance'!$A71)</f>
        <v>#REF!</v>
      </c>
      <c r="R81" t="s">
        <v>662</v>
      </c>
      <c r="S81" s="36">
        <f t="shared" ca="1" si="22"/>
        <v>0</v>
      </c>
      <c r="T81" s="43">
        <f t="shared" ca="1" si="20"/>
        <v>0</v>
      </c>
      <c r="U81">
        <f t="shared" ca="1" si="25"/>
        <v>0</v>
      </c>
      <c r="V81">
        <f t="shared" ca="1" si="25"/>
        <v>0</v>
      </c>
      <c r="W81">
        <f t="shared" ca="1" si="25"/>
        <v>0</v>
      </c>
      <c r="X81">
        <f t="shared" ca="1" si="25"/>
        <v>0</v>
      </c>
      <c r="Y81">
        <f t="shared" ca="1" si="25"/>
        <v>0</v>
      </c>
      <c r="Z81">
        <f t="shared" ca="1" si="25"/>
        <v>0</v>
      </c>
      <c r="AA81">
        <f t="shared" ca="1" si="25"/>
        <v>0</v>
      </c>
      <c r="AB81">
        <f t="shared" ca="1" si="25"/>
        <v>0</v>
      </c>
      <c r="AC81">
        <f t="shared" ca="1" si="25"/>
        <v>0</v>
      </c>
      <c r="AD81">
        <f t="shared" ca="1" si="25"/>
        <v>0</v>
      </c>
      <c r="AE81">
        <f t="shared" ca="1" si="25"/>
        <v>0</v>
      </c>
      <c r="AF81">
        <f t="shared" ca="1" si="25"/>
        <v>0</v>
      </c>
      <c r="AG81">
        <f t="shared" ca="1" si="25"/>
        <v>0</v>
      </c>
      <c r="AI81" s="40"/>
    </row>
    <row r="82" spans="1:35">
      <c r="A82" s="41">
        <f t="shared" ca="1" si="24"/>
        <v>0</v>
      </c>
      <c r="B82" s="42"/>
      <c r="C82" s="30">
        <f t="shared" ca="1" si="14"/>
        <v>0</v>
      </c>
      <c r="D82" s="30" t="str">
        <f>'Country performance'!B31</f>
        <v>Forced labour per country per sector (SHDB)</v>
      </c>
      <c r="E82" s="41" t="e" cm="1">
        <f t="array" aca="1" ref="E82" ca="1">E$51*INDEX(INDIRECT("country"&amp;"["&amp;E$50&amp; "]"),'Country performance'!$A72)</f>
        <v>#REF!</v>
      </c>
      <c r="F82" s="41" t="e" cm="1">
        <f t="array" aca="1" ref="F82" ca="1">F$51*INDEX(INDIRECT("country"&amp;"["&amp;F$50&amp; "]"),'Country performance'!$A72)</f>
        <v>#REF!</v>
      </c>
      <c r="G82" s="41" t="e" cm="1">
        <f t="array" aca="1" ref="G82" ca="1">G$51*INDEX(INDIRECT("country"&amp;"["&amp;G$50&amp; "]"),'Country performance'!$A72)</f>
        <v>#REF!</v>
      </c>
      <c r="H82" s="41" t="e" cm="1">
        <f t="array" aca="1" ref="H82" ca="1">H$51*INDEX(INDIRECT("country"&amp;"["&amp;H$50&amp; "]"),'Country performance'!$A72)</f>
        <v>#REF!</v>
      </c>
      <c r="I82" s="41" t="e" cm="1">
        <f t="array" aca="1" ref="I82" ca="1">I$51*INDEX(INDIRECT("country"&amp;"["&amp;I$50&amp; "]"),'Country performance'!$A72)</f>
        <v>#REF!</v>
      </c>
      <c r="J82" s="41" t="e" cm="1">
        <f t="array" aca="1" ref="J82" ca="1">J$51*INDEX(INDIRECT("country"&amp;"["&amp;J$50&amp; "]"),'Country performance'!$A72)</f>
        <v>#REF!</v>
      </c>
      <c r="K82" s="41" t="e" cm="1">
        <f t="array" aca="1" ref="K82" ca="1">K$51*INDEX(INDIRECT("country"&amp;"["&amp;K$50&amp; "]"),'Country performance'!$A72)</f>
        <v>#REF!</v>
      </c>
      <c r="L82" s="41" t="e" cm="1">
        <f t="array" aca="1" ref="L82" ca="1">L$51*INDEX(INDIRECT("country"&amp;"["&amp;L$50&amp; "]"),'Country performance'!$A72)</f>
        <v>#REF!</v>
      </c>
      <c r="M82" s="41" t="e" cm="1">
        <f t="array" aca="1" ref="M82" ca="1">M$51*INDEX(INDIRECT("country"&amp;"["&amp;M$50&amp; "]"),'Country performance'!$A72)</f>
        <v>#REF!</v>
      </c>
      <c r="N82" s="41" t="e" cm="1">
        <f t="array" aca="1" ref="N82" ca="1">N$51*INDEX(INDIRECT("country"&amp;"["&amp;N$50&amp; "]"),'Country performance'!$A72)</f>
        <v>#REF!</v>
      </c>
      <c r="O82" s="41" t="e" cm="1">
        <f t="array" aca="1" ref="O82" ca="1">O$51*INDEX(INDIRECT("country"&amp;"["&amp;O$50&amp; "]"),'Country performance'!$A72)</f>
        <v>#REF!</v>
      </c>
      <c r="P82" s="41" t="e" cm="1">
        <f t="array" aca="1" ref="P82" ca="1">P$51*INDEX(INDIRECT("country"&amp;"["&amp;P$50&amp; "]"),'Country performance'!$A72)</f>
        <v>#REF!</v>
      </c>
      <c r="Q82" s="41" t="e" cm="1">
        <f t="array" aca="1" ref="Q82" ca="1">Q$51*INDEX(INDIRECT("country"&amp;"["&amp;Q$50&amp; "]"),'Country performance'!$A72)</f>
        <v>#REF!</v>
      </c>
      <c r="R82" t="s">
        <v>662</v>
      </c>
      <c r="S82" s="36">
        <f t="shared" ca="1" si="22"/>
        <v>0</v>
      </c>
      <c r="T82" s="43">
        <f t="shared" ca="1" si="20"/>
        <v>0</v>
      </c>
      <c r="U82">
        <f t="shared" ca="1" si="25"/>
        <v>0</v>
      </c>
      <c r="V82">
        <f t="shared" ca="1" si="25"/>
        <v>0</v>
      </c>
      <c r="W82">
        <f t="shared" ca="1" si="25"/>
        <v>0</v>
      </c>
      <c r="X82">
        <f t="shared" ca="1" si="25"/>
        <v>0</v>
      </c>
      <c r="Y82">
        <f t="shared" ca="1" si="25"/>
        <v>0</v>
      </c>
      <c r="Z82">
        <f t="shared" ca="1" si="25"/>
        <v>0</v>
      </c>
      <c r="AA82">
        <f t="shared" ca="1" si="25"/>
        <v>0</v>
      </c>
      <c r="AB82">
        <f t="shared" ca="1" si="25"/>
        <v>0</v>
      </c>
      <c r="AC82">
        <f t="shared" ca="1" si="25"/>
        <v>0</v>
      </c>
      <c r="AD82">
        <f t="shared" ca="1" si="25"/>
        <v>0</v>
      </c>
      <c r="AE82">
        <f t="shared" ca="1" si="25"/>
        <v>0</v>
      </c>
      <c r="AF82">
        <f t="shared" ca="1" si="25"/>
        <v>0</v>
      </c>
      <c r="AG82">
        <f t="shared" ca="1" si="25"/>
        <v>0</v>
      </c>
      <c r="AI82" s="40"/>
    </row>
    <row r="83" spans="1:35">
      <c r="A83" s="41">
        <f t="shared" ca="1" si="24"/>
        <v>0</v>
      </c>
      <c r="B83" s="42"/>
      <c r="C83" s="30">
        <f t="shared" ca="1" si="14"/>
        <v>0</v>
      </c>
      <c r="D83" s="30" t="str">
        <f>'Country performance'!B32</f>
        <v>High conflict zones per country per sector (SHDB)</v>
      </c>
      <c r="E83" s="41" t="e" cm="1">
        <f t="array" aca="1" ref="E83" ca="1">E$51*INDEX(INDIRECT("country"&amp;"["&amp;E$50&amp; "]"),'Country performance'!$A73)</f>
        <v>#REF!</v>
      </c>
      <c r="F83" s="41" t="e" cm="1">
        <f t="array" aca="1" ref="F83" ca="1">F$51*INDEX(INDIRECT("country"&amp;"["&amp;F$50&amp; "]"),'Country performance'!$A73)</f>
        <v>#REF!</v>
      </c>
      <c r="G83" s="41" t="e" cm="1">
        <f t="array" aca="1" ref="G83" ca="1">G$51*INDEX(INDIRECT("country"&amp;"["&amp;G$50&amp; "]"),'Country performance'!$A73)</f>
        <v>#REF!</v>
      </c>
      <c r="H83" s="41" t="e" cm="1">
        <f t="array" aca="1" ref="H83" ca="1">H$51*INDEX(INDIRECT("country"&amp;"["&amp;H$50&amp; "]"),'Country performance'!$A73)</f>
        <v>#REF!</v>
      </c>
      <c r="I83" s="41" t="e" cm="1">
        <f t="array" aca="1" ref="I83" ca="1">I$51*INDEX(INDIRECT("country"&amp;"["&amp;I$50&amp; "]"),'Country performance'!$A73)</f>
        <v>#REF!</v>
      </c>
      <c r="J83" s="41" t="e" cm="1">
        <f t="array" aca="1" ref="J83" ca="1">J$51*INDEX(INDIRECT("country"&amp;"["&amp;J$50&amp; "]"),'Country performance'!$A73)</f>
        <v>#REF!</v>
      </c>
      <c r="K83" s="41" t="e" cm="1">
        <f t="array" aca="1" ref="K83" ca="1">K$51*INDEX(INDIRECT("country"&amp;"["&amp;K$50&amp; "]"),'Country performance'!$A73)</f>
        <v>#REF!</v>
      </c>
      <c r="L83" s="41" t="e" cm="1">
        <f t="array" aca="1" ref="L83" ca="1">L$51*INDEX(INDIRECT("country"&amp;"["&amp;L$50&amp; "]"),'Country performance'!$A73)</f>
        <v>#REF!</v>
      </c>
      <c r="M83" s="41" t="e" cm="1">
        <f t="array" aca="1" ref="M83" ca="1">M$51*INDEX(INDIRECT("country"&amp;"["&amp;M$50&amp; "]"),'Country performance'!$A73)</f>
        <v>#REF!</v>
      </c>
      <c r="N83" s="41" t="e" cm="1">
        <f t="array" aca="1" ref="N83" ca="1">N$51*INDEX(INDIRECT("country"&amp;"["&amp;N$50&amp; "]"),'Country performance'!$A73)</f>
        <v>#REF!</v>
      </c>
      <c r="O83" s="41" t="e" cm="1">
        <f t="array" aca="1" ref="O83" ca="1">O$51*INDEX(INDIRECT("country"&amp;"["&amp;O$50&amp; "]"),'Country performance'!$A73)</f>
        <v>#REF!</v>
      </c>
      <c r="P83" s="41" t="e" cm="1">
        <f t="array" aca="1" ref="P83" ca="1">P$51*INDEX(INDIRECT("country"&amp;"["&amp;P$50&amp; "]"),'Country performance'!$A73)</f>
        <v>#REF!</v>
      </c>
      <c r="Q83" s="41" t="e" cm="1">
        <f t="array" aca="1" ref="Q83" ca="1">Q$51*INDEX(INDIRECT("country"&amp;"["&amp;Q$50&amp; "]"),'Country performance'!$A73)</f>
        <v>#REF!</v>
      </c>
      <c r="R83" t="s">
        <v>662</v>
      </c>
      <c r="S83" s="36">
        <f t="shared" ca="1" si="22"/>
        <v>0</v>
      </c>
      <c r="T83" s="43">
        <f t="shared" ca="1" si="20"/>
        <v>0</v>
      </c>
      <c r="U83">
        <f t="shared" ca="1" si="25"/>
        <v>0</v>
      </c>
      <c r="V83">
        <f t="shared" ca="1" si="25"/>
        <v>0</v>
      </c>
      <c r="W83">
        <f t="shared" ca="1" si="25"/>
        <v>0</v>
      </c>
      <c r="X83">
        <f t="shared" ca="1" si="25"/>
        <v>0</v>
      </c>
      <c r="Y83">
        <f t="shared" ca="1" si="25"/>
        <v>0</v>
      </c>
      <c r="Z83">
        <f t="shared" ca="1" si="25"/>
        <v>0</v>
      </c>
      <c r="AA83">
        <f t="shared" ca="1" si="25"/>
        <v>0</v>
      </c>
      <c r="AB83">
        <f t="shared" ca="1" si="25"/>
        <v>0</v>
      </c>
      <c r="AC83">
        <f t="shared" ca="1" si="25"/>
        <v>0</v>
      </c>
      <c r="AD83">
        <f t="shared" ca="1" si="25"/>
        <v>0</v>
      </c>
      <c r="AE83">
        <f t="shared" ca="1" si="25"/>
        <v>0</v>
      </c>
      <c r="AF83">
        <f t="shared" ca="1" si="25"/>
        <v>0</v>
      </c>
      <c r="AG83">
        <f t="shared" ca="1" si="25"/>
        <v>0</v>
      </c>
      <c r="AI83" s="40"/>
    </row>
    <row r="84" spans="1:35">
      <c r="A84" s="41">
        <f t="shared" ca="1" si="24"/>
        <v>0</v>
      </c>
      <c r="B84" s="42"/>
      <c r="C84" s="30">
        <f t="shared" ca="1" si="14"/>
        <v>0</v>
      </c>
      <c r="D84" s="30" t="str">
        <f>'Country performance'!B33</f>
        <v>Child labour per country per sector (SHDB) (2010-2019)</v>
      </c>
      <c r="E84" s="41" t="e" cm="1">
        <f t="array" aca="1" ref="E84" ca="1">E$51*INDEX(INDIRECT("country"&amp;"["&amp;E$50&amp; "]"),'Country performance'!$A74)</f>
        <v>#REF!</v>
      </c>
      <c r="F84" s="41" t="e" cm="1">
        <f t="array" aca="1" ref="F84" ca="1">F$51*INDEX(INDIRECT("country"&amp;"["&amp;F$50&amp; "]"),'Country performance'!$A74)</f>
        <v>#REF!</v>
      </c>
      <c r="G84" s="41" t="e" cm="1">
        <f t="array" aca="1" ref="G84" ca="1">G$51*INDEX(INDIRECT("country"&amp;"["&amp;G$50&amp; "]"),'Country performance'!$A74)</f>
        <v>#REF!</v>
      </c>
      <c r="H84" s="41" t="e" cm="1">
        <f t="array" aca="1" ref="H84" ca="1">H$51*INDEX(INDIRECT("country"&amp;"["&amp;H$50&amp; "]"),'Country performance'!$A74)</f>
        <v>#REF!</v>
      </c>
      <c r="I84" s="41" t="e" cm="1">
        <f t="array" aca="1" ref="I84" ca="1">I$51*INDEX(INDIRECT("country"&amp;"["&amp;I$50&amp; "]"),'Country performance'!$A74)</f>
        <v>#REF!</v>
      </c>
      <c r="J84" s="41" t="e" cm="1">
        <f t="array" aca="1" ref="J84" ca="1">J$51*INDEX(INDIRECT("country"&amp;"["&amp;J$50&amp; "]"),'Country performance'!$A74)</f>
        <v>#REF!</v>
      </c>
      <c r="K84" s="41" t="e" cm="1">
        <f t="array" aca="1" ref="K84" ca="1">K$51*INDEX(INDIRECT("country"&amp;"["&amp;K$50&amp; "]"),'Country performance'!$A74)</f>
        <v>#REF!</v>
      </c>
      <c r="L84" s="41" t="e" cm="1">
        <f t="array" aca="1" ref="L84" ca="1">L$51*INDEX(INDIRECT("country"&amp;"["&amp;L$50&amp; "]"),'Country performance'!$A74)</f>
        <v>#REF!</v>
      </c>
      <c r="M84" s="41" t="e" cm="1">
        <f t="array" aca="1" ref="M84" ca="1">M$51*INDEX(INDIRECT("country"&amp;"["&amp;M$50&amp; "]"),'Country performance'!$A74)</f>
        <v>#REF!</v>
      </c>
      <c r="N84" s="41" t="e" cm="1">
        <f t="array" aca="1" ref="N84" ca="1">N$51*INDEX(INDIRECT("country"&amp;"["&amp;N$50&amp; "]"),'Country performance'!$A74)</f>
        <v>#REF!</v>
      </c>
      <c r="O84" s="41" t="e" cm="1">
        <f t="array" aca="1" ref="O84" ca="1">O$51*INDEX(INDIRECT("country"&amp;"["&amp;O$50&amp; "]"),'Country performance'!$A74)</f>
        <v>#REF!</v>
      </c>
      <c r="P84" s="41" t="e" cm="1">
        <f t="array" aca="1" ref="P84" ca="1">P$51*INDEX(INDIRECT("country"&amp;"["&amp;P$50&amp; "]"),'Country performance'!$A74)</f>
        <v>#REF!</v>
      </c>
      <c r="Q84" s="41" t="e" cm="1">
        <f t="array" aca="1" ref="Q84" ca="1">Q$51*INDEX(INDIRECT("country"&amp;"["&amp;Q$50&amp; "]"),'Country performance'!$A74)</f>
        <v>#REF!</v>
      </c>
      <c r="R84" t="s">
        <v>662</v>
      </c>
      <c r="S84" s="36">
        <f t="shared" ca="1" si="22"/>
        <v>0</v>
      </c>
      <c r="T84" s="43">
        <f t="shared" ca="1" si="20"/>
        <v>0</v>
      </c>
      <c r="U84">
        <f t="shared" ca="1" si="25"/>
        <v>0</v>
      </c>
      <c r="V84">
        <f t="shared" ca="1" si="25"/>
        <v>0</v>
      </c>
      <c r="W84">
        <f t="shared" ca="1" si="25"/>
        <v>0</v>
      </c>
      <c r="X84">
        <f t="shared" ca="1" si="25"/>
        <v>0</v>
      </c>
      <c r="Y84">
        <f t="shared" ca="1" si="25"/>
        <v>0</v>
      </c>
      <c r="Z84">
        <f t="shared" ca="1" si="25"/>
        <v>0</v>
      </c>
      <c r="AA84">
        <f t="shared" ca="1" si="25"/>
        <v>0</v>
      </c>
      <c r="AB84">
        <f t="shared" ca="1" si="25"/>
        <v>0</v>
      </c>
      <c r="AC84">
        <f t="shared" ca="1" si="25"/>
        <v>0</v>
      </c>
      <c r="AD84">
        <f t="shared" ca="1" si="25"/>
        <v>0</v>
      </c>
      <c r="AE84">
        <f t="shared" ca="1" si="25"/>
        <v>0</v>
      </c>
      <c r="AF84">
        <f t="shared" ca="1" si="25"/>
        <v>0</v>
      </c>
      <c r="AG84">
        <f t="shared" ca="1" si="25"/>
        <v>0</v>
      </c>
      <c r="AI84" s="40"/>
    </row>
    <row r="85" spans="1:35">
      <c r="A85" s="41">
        <f t="shared" ca="1" si="24"/>
        <v>0</v>
      </c>
      <c r="B85" s="42"/>
      <c r="C85" s="30">
        <f t="shared" ca="1" si="14"/>
        <v>0</v>
      </c>
      <c r="D85" s="30" t="str">
        <f>'Country performance'!B34</f>
        <v>Food Security Index (FSI) (2022)</v>
      </c>
      <c r="E85" s="41" t="e" cm="1">
        <f t="array" aca="1" ref="E85" ca="1">E$51*INDEX(INDIRECT("country"&amp;"["&amp;E$50&amp; "]"),'Country performance'!$A75)</f>
        <v>#REF!</v>
      </c>
      <c r="F85" s="41" t="e" cm="1">
        <f t="array" aca="1" ref="F85" ca="1">F$51*INDEX(INDIRECT("country"&amp;"["&amp;F$50&amp; "]"),'Country performance'!$A75)</f>
        <v>#REF!</v>
      </c>
      <c r="G85" s="41" t="e" cm="1">
        <f t="array" aca="1" ref="G85" ca="1">G$51*INDEX(INDIRECT("country"&amp;"["&amp;G$50&amp; "]"),'Country performance'!$A75)</f>
        <v>#REF!</v>
      </c>
      <c r="H85" s="41" t="e" cm="1">
        <f t="array" aca="1" ref="H85" ca="1">H$51*INDEX(INDIRECT("country"&amp;"["&amp;H$50&amp; "]"),'Country performance'!$A75)</f>
        <v>#REF!</v>
      </c>
      <c r="I85" s="41" t="e" cm="1">
        <f t="array" aca="1" ref="I85" ca="1">I$51*INDEX(INDIRECT("country"&amp;"["&amp;I$50&amp; "]"),'Country performance'!$A75)</f>
        <v>#REF!</v>
      </c>
      <c r="J85" s="41" t="e" cm="1">
        <f t="array" aca="1" ref="J85" ca="1">J$51*INDEX(INDIRECT("country"&amp;"["&amp;J$50&amp; "]"),'Country performance'!$A75)</f>
        <v>#REF!</v>
      </c>
      <c r="K85" s="41" t="e" cm="1">
        <f t="array" aca="1" ref="K85" ca="1">K$51*INDEX(INDIRECT("country"&amp;"["&amp;K$50&amp; "]"),'Country performance'!$A75)</f>
        <v>#REF!</v>
      </c>
      <c r="L85" s="41" t="e" cm="1">
        <f t="array" aca="1" ref="L85" ca="1">L$51*INDEX(INDIRECT("country"&amp;"["&amp;L$50&amp; "]"),'Country performance'!$A75)</f>
        <v>#REF!</v>
      </c>
      <c r="M85" s="41" t="e" cm="1">
        <f t="array" aca="1" ref="M85" ca="1">M$51*INDEX(INDIRECT("country"&amp;"["&amp;M$50&amp; "]"),'Country performance'!$A75)</f>
        <v>#REF!</v>
      </c>
      <c r="N85" s="41" t="e" cm="1">
        <f t="array" aca="1" ref="N85" ca="1">N$51*INDEX(INDIRECT("country"&amp;"["&amp;N$50&amp; "]"),'Country performance'!$A75)</f>
        <v>#REF!</v>
      </c>
      <c r="O85" s="41" t="e" cm="1">
        <f t="array" aca="1" ref="O85" ca="1">O$51*INDEX(INDIRECT("country"&amp;"["&amp;O$50&amp; "]"),'Country performance'!$A75)</f>
        <v>#REF!</v>
      </c>
      <c r="P85" s="41" t="e" cm="1">
        <f t="array" aca="1" ref="P85" ca="1">P$51*INDEX(INDIRECT("country"&amp;"["&amp;P$50&amp; "]"),'Country performance'!$A75)</f>
        <v>#REF!</v>
      </c>
      <c r="Q85" s="41" t="e" cm="1">
        <f t="array" aca="1" ref="Q85" ca="1">Q$51*INDEX(INDIRECT("country"&amp;"["&amp;Q$50&amp; "]"),'Country performance'!$A75)</f>
        <v>#REF!</v>
      </c>
      <c r="R85" t="s">
        <v>662</v>
      </c>
      <c r="S85" s="36">
        <f t="shared" ca="1" si="22"/>
        <v>0</v>
      </c>
      <c r="T85" s="43">
        <f t="shared" ca="1" si="20"/>
        <v>0</v>
      </c>
      <c r="U85">
        <f t="shared" ca="1" si="25"/>
        <v>0</v>
      </c>
      <c r="V85">
        <f t="shared" ca="1" si="25"/>
        <v>0</v>
      </c>
      <c r="W85">
        <f t="shared" ca="1" si="25"/>
        <v>0</v>
      </c>
      <c r="X85">
        <f t="shared" ca="1" si="25"/>
        <v>0</v>
      </c>
      <c r="Y85">
        <f t="shared" ca="1" si="25"/>
        <v>0</v>
      </c>
      <c r="Z85">
        <f t="shared" ca="1" si="25"/>
        <v>0</v>
      </c>
      <c r="AA85">
        <f t="shared" ca="1" si="25"/>
        <v>0</v>
      </c>
      <c r="AB85">
        <f t="shared" ca="1" si="25"/>
        <v>0</v>
      </c>
      <c r="AC85">
        <f t="shared" ca="1" si="25"/>
        <v>0</v>
      </c>
      <c r="AD85">
        <f t="shared" ca="1" si="25"/>
        <v>0</v>
      </c>
      <c r="AE85">
        <f t="shared" ca="1" si="25"/>
        <v>0</v>
      </c>
      <c r="AF85">
        <f t="shared" ca="1" si="25"/>
        <v>0</v>
      </c>
      <c r="AG85">
        <f t="shared" ca="1" si="25"/>
        <v>0</v>
      </c>
      <c r="AI85" s="40"/>
    </row>
    <row r="86" spans="1:35">
      <c r="A86" s="41">
        <f t="shared" ca="1" si="24"/>
        <v>0</v>
      </c>
      <c r="B86" s="42"/>
      <c r="C86" s="30">
        <f t="shared" ca="1" si="14"/>
        <v>0</v>
      </c>
      <c r="D86" s="30" t="str">
        <f>'Country performance'!B35</f>
        <v>Disease outbreaks?</v>
      </c>
      <c r="E86" s="41" t="e" cm="1">
        <f t="array" aca="1" ref="E86" ca="1">E$51*INDEX(INDIRECT("country"&amp;"["&amp;E$50&amp; "]"),'Country performance'!$A76)</f>
        <v>#REF!</v>
      </c>
      <c r="F86" s="41" t="e" cm="1">
        <f t="array" aca="1" ref="F86" ca="1">F$51*INDEX(INDIRECT("country"&amp;"["&amp;F$50&amp; "]"),'Country performance'!$A76)</f>
        <v>#REF!</v>
      </c>
      <c r="G86" s="41" t="e" cm="1">
        <f t="array" aca="1" ref="G86" ca="1">G$51*INDEX(INDIRECT("country"&amp;"["&amp;G$50&amp; "]"),'Country performance'!$A76)</f>
        <v>#REF!</v>
      </c>
      <c r="H86" s="41" t="e" cm="1">
        <f t="array" aca="1" ref="H86" ca="1">H$51*INDEX(INDIRECT("country"&amp;"["&amp;H$50&amp; "]"),'Country performance'!$A76)</f>
        <v>#REF!</v>
      </c>
      <c r="I86" s="41" t="e" cm="1">
        <f t="array" aca="1" ref="I86" ca="1">I$51*INDEX(INDIRECT("country"&amp;"["&amp;I$50&amp; "]"),'Country performance'!$A76)</f>
        <v>#REF!</v>
      </c>
      <c r="J86" s="41" t="e" cm="1">
        <f t="array" aca="1" ref="J86" ca="1">J$51*INDEX(INDIRECT("country"&amp;"["&amp;J$50&amp; "]"),'Country performance'!$A76)</f>
        <v>#REF!</v>
      </c>
      <c r="K86" s="41" t="e" cm="1">
        <f t="array" aca="1" ref="K86" ca="1">K$51*INDEX(INDIRECT("country"&amp;"["&amp;K$50&amp; "]"),'Country performance'!$A76)</f>
        <v>#REF!</v>
      </c>
      <c r="L86" s="41" t="e" cm="1">
        <f t="array" aca="1" ref="L86" ca="1">L$51*INDEX(INDIRECT("country"&amp;"["&amp;L$50&amp; "]"),'Country performance'!$A76)</f>
        <v>#REF!</v>
      </c>
      <c r="M86" s="41" t="e" cm="1">
        <f t="array" aca="1" ref="M86" ca="1">M$51*INDEX(INDIRECT("country"&amp;"["&amp;M$50&amp; "]"),'Country performance'!$A76)</f>
        <v>#REF!</v>
      </c>
      <c r="N86" s="41" t="e" cm="1">
        <f t="array" aca="1" ref="N86" ca="1">N$51*INDEX(INDIRECT("country"&amp;"["&amp;N$50&amp; "]"),'Country performance'!$A76)</f>
        <v>#REF!</v>
      </c>
      <c r="O86" s="41" t="e" cm="1">
        <f t="array" aca="1" ref="O86" ca="1">O$51*INDEX(INDIRECT("country"&amp;"["&amp;O$50&amp; "]"),'Country performance'!$A76)</f>
        <v>#REF!</v>
      </c>
      <c r="P86" s="41" t="e" cm="1">
        <f t="array" aca="1" ref="P86" ca="1">P$51*INDEX(INDIRECT("country"&amp;"["&amp;P$50&amp; "]"),'Country performance'!$A76)</f>
        <v>#REF!</v>
      </c>
      <c r="Q86" s="41" t="e" cm="1">
        <f t="array" aca="1" ref="Q86" ca="1">Q$51*INDEX(INDIRECT("country"&amp;"["&amp;Q$50&amp; "]"),'Country performance'!$A76)</f>
        <v>#REF!</v>
      </c>
      <c r="R86" t="s">
        <v>662</v>
      </c>
      <c r="S86" s="36">
        <f t="shared" ca="1" si="22"/>
        <v>0</v>
      </c>
      <c r="T86" s="43">
        <f t="shared" ca="1" si="20"/>
        <v>0</v>
      </c>
      <c r="U86">
        <f t="shared" ca="1" si="25"/>
        <v>0</v>
      </c>
      <c r="V86">
        <f t="shared" ca="1" si="25"/>
        <v>0</v>
      </c>
      <c r="W86">
        <f t="shared" ca="1" si="25"/>
        <v>0</v>
      </c>
      <c r="X86">
        <f t="shared" ca="1" si="25"/>
        <v>0</v>
      </c>
      <c r="Y86">
        <f t="shared" ca="1" si="25"/>
        <v>0</v>
      </c>
      <c r="Z86">
        <f t="shared" ca="1" si="25"/>
        <v>0</v>
      </c>
      <c r="AA86">
        <f t="shared" ca="1" si="25"/>
        <v>0</v>
      </c>
      <c r="AB86">
        <f t="shared" ca="1" si="25"/>
        <v>0</v>
      </c>
      <c r="AC86">
        <f t="shared" ca="1" si="25"/>
        <v>0</v>
      </c>
      <c r="AD86">
        <f t="shared" ca="1" si="25"/>
        <v>0</v>
      </c>
      <c r="AE86">
        <f t="shared" ca="1" si="25"/>
        <v>0</v>
      </c>
      <c r="AF86">
        <f t="shared" ca="1" si="25"/>
        <v>0</v>
      </c>
      <c r="AG86">
        <f t="shared" ca="1" si="25"/>
        <v>0</v>
      </c>
      <c r="AI86" s="40"/>
    </row>
    <row r="87" spans="1:35">
      <c r="A87" s="41">
        <f t="shared" ca="1" si="24"/>
        <v>0</v>
      </c>
      <c r="B87" s="42"/>
      <c r="C87" s="30">
        <f t="shared" ca="1" si="14"/>
        <v>0</v>
      </c>
      <c r="D87" s="30" t="str">
        <f>'Country performance'!B36</f>
        <v>Land-use regulation?</v>
      </c>
      <c r="E87" s="41" t="e" cm="1">
        <f t="array" aca="1" ref="E87" ca="1">E$51*INDEX(INDIRECT("country"&amp;"["&amp;E$50&amp; "]"),'Country performance'!$A77)</f>
        <v>#REF!</v>
      </c>
      <c r="F87" s="41" t="e" cm="1">
        <f t="array" aca="1" ref="F87" ca="1">F$51*INDEX(INDIRECT("country"&amp;"["&amp;F$50&amp; "]"),'Country performance'!$A77)</f>
        <v>#REF!</v>
      </c>
      <c r="G87" s="41" t="e" cm="1">
        <f t="array" aca="1" ref="G87" ca="1">G$51*INDEX(INDIRECT("country"&amp;"["&amp;G$50&amp; "]"),'Country performance'!$A77)</f>
        <v>#REF!</v>
      </c>
      <c r="H87" s="41" t="e" cm="1">
        <f t="array" aca="1" ref="H87" ca="1">H$51*INDEX(INDIRECT("country"&amp;"["&amp;H$50&amp; "]"),'Country performance'!$A77)</f>
        <v>#REF!</v>
      </c>
      <c r="I87" s="41" t="e" cm="1">
        <f t="array" aca="1" ref="I87" ca="1">I$51*INDEX(INDIRECT("country"&amp;"["&amp;I$50&amp; "]"),'Country performance'!$A77)</f>
        <v>#REF!</v>
      </c>
      <c r="J87" s="41" t="e" cm="1">
        <f t="array" aca="1" ref="J87" ca="1">J$51*INDEX(INDIRECT("country"&amp;"["&amp;J$50&amp; "]"),'Country performance'!$A77)</f>
        <v>#REF!</v>
      </c>
      <c r="K87" s="41" t="e" cm="1">
        <f t="array" aca="1" ref="K87" ca="1">K$51*INDEX(INDIRECT("country"&amp;"["&amp;K$50&amp; "]"),'Country performance'!$A77)</f>
        <v>#REF!</v>
      </c>
      <c r="L87" s="41" t="e" cm="1">
        <f t="array" aca="1" ref="L87" ca="1">L$51*INDEX(INDIRECT("country"&amp;"["&amp;L$50&amp; "]"),'Country performance'!$A77)</f>
        <v>#REF!</v>
      </c>
      <c r="M87" s="41" t="e" cm="1">
        <f t="array" aca="1" ref="M87" ca="1">M$51*INDEX(INDIRECT("country"&amp;"["&amp;M$50&amp; "]"),'Country performance'!$A77)</f>
        <v>#REF!</v>
      </c>
      <c r="N87" s="41" t="e" cm="1">
        <f t="array" aca="1" ref="N87" ca="1">N$51*INDEX(INDIRECT("country"&amp;"["&amp;N$50&amp; "]"),'Country performance'!$A77)</f>
        <v>#REF!</v>
      </c>
      <c r="O87" s="41" t="e" cm="1">
        <f t="array" aca="1" ref="O87" ca="1">O$51*INDEX(INDIRECT("country"&amp;"["&amp;O$50&amp; "]"),'Country performance'!$A77)</f>
        <v>#REF!</v>
      </c>
      <c r="P87" s="41" t="e" cm="1">
        <f t="array" aca="1" ref="P87" ca="1">P$51*INDEX(INDIRECT("country"&amp;"["&amp;P$50&amp; "]"),'Country performance'!$A77)</f>
        <v>#REF!</v>
      </c>
      <c r="Q87" s="41" t="e" cm="1">
        <f t="array" aca="1" ref="Q87" ca="1">Q$51*INDEX(INDIRECT("country"&amp;"["&amp;Q$50&amp; "]"),'Country performance'!$A77)</f>
        <v>#REF!</v>
      </c>
      <c r="R87" t="s">
        <v>662</v>
      </c>
      <c r="S87" s="36">
        <f t="shared" ca="1" si="22"/>
        <v>0</v>
      </c>
      <c r="T87" s="43">
        <f t="shared" ca="1" si="20"/>
        <v>0</v>
      </c>
      <c r="U87">
        <f t="shared" ca="1" si="25"/>
        <v>0</v>
      </c>
      <c r="V87">
        <f t="shared" ca="1" si="25"/>
        <v>0</v>
      </c>
      <c r="W87">
        <f t="shared" ca="1" si="25"/>
        <v>0</v>
      </c>
      <c r="X87">
        <f t="shared" ca="1" si="25"/>
        <v>0</v>
      </c>
      <c r="Y87">
        <f t="shared" ca="1" si="25"/>
        <v>0</v>
      </c>
      <c r="Z87">
        <f t="shared" ca="1" si="25"/>
        <v>0</v>
      </c>
      <c r="AA87">
        <f t="shared" ca="1" si="25"/>
        <v>0</v>
      </c>
      <c r="AB87">
        <f t="shared" ca="1" si="25"/>
        <v>0</v>
      </c>
      <c r="AC87">
        <f t="shared" ca="1" si="25"/>
        <v>0</v>
      </c>
      <c r="AD87">
        <f t="shared" ca="1" si="25"/>
        <v>0</v>
      </c>
      <c r="AE87">
        <f t="shared" ca="1" si="25"/>
        <v>0</v>
      </c>
      <c r="AF87">
        <f t="shared" ca="1" si="25"/>
        <v>0</v>
      </c>
      <c r="AG87">
        <f t="shared" ca="1" si="25"/>
        <v>0</v>
      </c>
      <c r="AI87" s="40"/>
    </row>
    <row r="88" spans="1:35">
      <c r="A88" s="41">
        <f t="shared" ca="1" si="24"/>
        <v>0</v>
      </c>
      <c r="B88" s="42"/>
      <c r="C88" s="30">
        <f t="shared" ca="1" si="14"/>
        <v>0</v>
      </c>
      <c r="D88" s="30">
        <f>'Country performance'!B37</f>
        <v>0</v>
      </c>
      <c r="E88" s="41" t="e" cm="1">
        <f t="array" aca="1" ref="E88" ca="1">E$51*INDEX(INDIRECT("country"&amp;"["&amp;E$50&amp; "]"),'Country performance'!$A78)</f>
        <v>#REF!</v>
      </c>
      <c r="F88" s="41" t="e" cm="1">
        <f t="array" aca="1" ref="F88" ca="1">F$51*INDEX(INDIRECT("country"&amp;"["&amp;F$50&amp; "]"),'Country performance'!$A78)</f>
        <v>#REF!</v>
      </c>
      <c r="G88" s="41" t="e" cm="1">
        <f t="array" aca="1" ref="G88" ca="1">G$51*INDEX(INDIRECT("country"&amp;"["&amp;G$50&amp; "]"),'Country performance'!$A78)</f>
        <v>#REF!</v>
      </c>
      <c r="H88" s="41" t="e" cm="1">
        <f t="array" aca="1" ref="H88" ca="1">H$51*INDEX(INDIRECT("country"&amp;"["&amp;H$50&amp; "]"),'Country performance'!$A78)</f>
        <v>#REF!</v>
      </c>
      <c r="I88" s="41" t="e" cm="1">
        <f t="array" aca="1" ref="I88" ca="1">I$51*INDEX(INDIRECT("country"&amp;"["&amp;I$50&amp; "]"),'Country performance'!$A78)</f>
        <v>#REF!</v>
      </c>
      <c r="J88" s="41" t="e" cm="1">
        <f t="array" aca="1" ref="J88" ca="1">J$51*INDEX(INDIRECT("country"&amp;"["&amp;J$50&amp; "]"),'Country performance'!$A78)</f>
        <v>#REF!</v>
      </c>
      <c r="K88" s="41" t="e" cm="1">
        <f t="array" aca="1" ref="K88" ca="1">K$51*INDEX(INDIRECT("country"&amp;"["&amp;K$50&amp; "]"),'Country performance'!$A78)</f>
        <v>#REF!</v>
      </c>
      <c r="L88" s="41" t="e" cm="1">
        <f t="array" aca="1" ref="L88" ca="1">L$51*INDEX(INDIRECT("country"&amp;"["&amp;L$50&amp; "]"),'Country performance'!$A78)</f>
        <v>#REF!</v>
      </c>
      <c r="M88" s="41" t="e" cm="1">
        <f t="array" aca="1" ref="M88" ca="1">M$51*INDEX(INDIRECT("country"&amp;"["&amp;M$50&amp; "]"),'Country performance'!$A78)</f>
        <v>#REF!</v>
      </c>
      <c r="N88" s="41" t="e" cm="1">
        <f t="array" aca="1" ref="N88" ca="1">N$51*INDEX(INDIRECT("country"&amp;"["&amp;N$50&amp; "]"),'Country performance'!$A78)</f>
        <v>#REF!</v>
      </c>
      <c r="O88" s="41" t="e" cm="1">
        <f t="array" aca="1" ref="O88" ca="1">O$51*INDEX(INDIRECT("country"&amp;"["&amp;O$50&amp; "]"),'Country performance'!$A78)</f>
        <v>#REF!</v>
      </c>
      <c r="P88" s="41" t="e" cm="1">
        <f t="array" aca="1" ref="P88" ca="1">P$51*INDEX(INDIRECT("country"&amp;"["&amp;P$50&amp; "]"),'Country performance'!$A78)</f>
        <v>#REF!</v>
      </c>
      <c r="Q88" s="41" t="e" cm="1">
        <f t="array" aca="1" ref="Q88" ca="1">Q$51*INDEX(INDIRECT("country"&amp;"["&amp;Q$50&amp; "]"),'Country performance'!$A78)</f>
        <v>#REF!</v>
      </c>
      <c r="R88" t="s">
        <v>662</v>
      </c>
      <c r="S88" s="36">
        <f t="shared" ca="1" si="22"/>
        <v>0</v>
      </c>
      <c r="T88" s="43">
        <f t="shared" ca="1" si="20"/>
        <v>0</v>
      </c>
      <c r="U88">
        <f t="shared" ca="1" si="25"/>
        <v>0</v>
      </c>
      <c r="V88">
        <f t="shared" ca="1" si="25"/>
        <v>0</v>
      </c>
      <c r="W88">
        <f t="shared" ca="1" si="25"/>
        <v>0</v>
      </c>
      <c r="X88">
        <f t="shared" ca="1" si="25"/>
        <v>0</v>
      </c>
      <c r="Y88">
        <f t="shared" ca="1" si="25"/>
        <v>0</v>
      </c>
      <c r="Z88">
        <f t="shared" ca="1" si="25"/>
        <v>0</v>
      </c>
      <c r="AA88">
        <f t="shared" ca="1" si="25"/>
        <v>0</v>
      </c>
      <c r="AB88">
        <f t="shared" ca="1" si="25"/>
        <v>0</v>
      </c>
      <c r="AC88">
        <f t="shared" ca="1" si="25"/>
        <v>0</v>
      </c>
      <c r="AD88">
        <f t="shared" ca="1" si="25"/>
        <v>0</v>
      </c>
      <c r="AE88">
        <f t="shared" ca="1" si="25"/>
        <v>0</v>
      </c>
      <c r="AF88">
        <f t="shared" ca="1" si="25"/>
        <v>0</v>
      </c>
      <c r="AG88">
        <f t="shared" ca="1" si="25"/>
        <v>0</v>
      </c>
      <c r="AI88" s="40"/>
    </row>
    <row r="89" spans="1:35">
      <c r="A89" s="41">
        <f t="shared" ca="1" si="24"/>
        <v>0</v>
      </c>
      <c r="B89" s="42"/>
      <c r="C89" s="30">
        <f t="shared" ca="1" si="14"/>
        <v>0</v>
      </c>
      <c r="D89" s="30">
        <f>'Country performance'!B38</f>
        <v>0</v>
      </c>
      <c r="E89" s="41" t="e" cm="1">
        <f t="array" aca="1" ref="E89" ca="1">E$51*INDEX(INDIRECT("country"&amp;"["&amp;E$50&amp; "]"),'Country performance'!$A79)</f>
        <v>#REF!</v>
      </c>
      <c r="F89" s="41" t="e" cm="1">
        <f t="array" aca="1" ref="F89" ca="1">F$51*INDEX(INDIRECT("country"&amp;"["&amp;F$50&amp; "]"),'Country performance'!$A79)</f>
        <v>#REF!</v>
      </c>
      <c r="G89" s="41" t="e" cm="1">
        <f t="array" aca="1" ref="G89" ca="1">G$51*INDEX(INDIRECT("country"&amp;"["&amp;G$50&amp; "]"),'Country performance'!$A79)</f>
        <v>#REF!</v>
      </c>
      <c r="H89" s="41" t="e" cm="1">
        <f t="array" aca="1" ref="H89" ca="1">H$51*INDEX(INDIRECT("country"&amp;"["&amp;H$50&amp; "]"),'Country performance'!$A79)</f>
        <v>#REF!</v>
      </c>
      <c r="I89" s="41" t="e" cm="1">
        <f t="array" aca="1" ref="I89" ca="1">I$51*INDEX(INDIRECT("country"&amp;"["&amp;I$50&amp; "]"),'Country performance'!$A79)</f>
        <v>#REF!</v>
      </c>
      <c r="J89" s="41" t="e" cm="1">
        <f t="array" aca="1" ref="J89" ca="1">J$51*INDEX(INDIRECT("country"&amp;"["&amp;J$50&amp; "]"),'Country performance'!$A79)</f>
        <v>#REF!</v>
      </c>
      <c r="K89" s="41" t="e" cm="1">
        <f t="array" aca="1" ref="K89" ca="1">K$51*INDEX(INDIRECT("country"&amp;"["&amp;K$50&amp; "]"),'Country performance'!$A79)</f>
        <v>#REF!</v>
      </c>
      <c r="L89" s="41" t="e" cm="1">
        <f t="array" aca="1" ref="L89" ca="1">L$51*INDEX(INDIRECT("country"&amp;"["&amp;L$50&amp; "]"),'Country performance'!$A79)</f>
        <v>#REF!</v>
      </c>
      <c r="M89" s="41" t="e" cm="1">
        <f t="array" aca="1" ref="M89" ca="1">M$51*INDEX(INDIRECT("country"&amp;"["&amp;M$50&amp; "]"),'Country performance'!$A79)</f>
        <v>#REF!</v>
      </c>
      <c r="N89" s="41" t="e" cm="1">
        <f t="array" aca="1" ref="N89" ca="1">N$51*INDEX(INDIRECT("country"&amp;"["&amp;N$50&amp; "]"),'Country performance'!$A79)</f>
        <v>#REF!</v>
      </c>
      <c r="O89" s="41" t="e" cm="1">
        <f t="array" aca="1" ref="O89" ca="1">O$51*INDEX(INDIRECT("country"&amp;"["&amp;O$50&amp; "]"),'Country performance'!$A79)</f>
        <v>#REF!</v>
      </c>
      <c r="P89" s="41" t="e" cm="1">
        <f t="array" aca="1" ref="P89" ca="1">P$51*INDEX(INDIRECT("country"&amp;"["&amp;P$50&amp; "]"),'Country performance'!$A79)</f>
        <v>#REF!</v>
      </c>
      <c r="Q89" s="41" t="e" cm="1">
        <f t="array" aca="1" ref="Q89" ca="1">Q$51*INDEX(INDIRECT("country"&amp;"["&amp;Q$50&amp; "]"),'Country performance'!$A79)</f>
        <v>#REF!</v>
      </c>
      <c r="R89" t="s">
        <v>662</v>
      </c>
      <c r="S89" s="36">
        <f t="shared" ca="1" si="22"/>
        <v>0</v>
      </c>
      <c r="T89" s="43">
        <f t="shared" ca="1" si="20"/>
        <v>0</v>
      </c>
      <c r="U89">
        <f t="shared" ca="1" si="25"/>
        <v>0</v>
      </c>
      <c r="V89">
        <f t="shared" ca="1" si="25"/>
        <v>0</v>
      </c>
      <c r="W89">
        <f t="shared" ca="1" si="25"/>
        <v>0</v>
      </c>
      <c r="X89">
        <f t="shared" ca="1" si="25"/>
        <v>0</v>
      </c>
      <c r="Y89">
        <f t="shared" ca="1" si="25"/>
        <v>0</v>
      </c>
      <c r="Z89">
        <f t="shared" ca="1" si="25"/>
        <v>0</v>
      </c>
      <c r="AA89">
        <f t="shared" ca="1" si="25"/>
        <v>0</v>
      </c>
      <c r="AB89">
        <f t="shared" ca="1" si="25"/>
        <v>0</v>
      </c>
      <c r="AC89">
        <f t="shared" ca="1" si="25"/>
        <v>0</v>
      </c>
      <c r="AD89">
        <f t="shared" ca="1" si="25"/>
        <v>0</v>
      </c>
      <c r="AE89">
        <f t="shared" ca="1" si="25"/>
        <v>0</v>
      </c>
      <c r="AF89">
        <f t="shared" ca="1" si="25"/>
        <v>0</v>
      </c>
      <c r="AG89">
        <f t="shared" ca="1" si="25"/>
        <v>0</v>
      </c>
      <c r="AI89" s="40"/>
    </row>
    <row r="90" spans="1:35">
      <c r="A90" s="41">
        <f t="shared" ca="1" si="24"/>
        <v>0</v>
      </c>
      <c r="B90" s="42"/>
      <c r="C90" s="30">
        <f t="shared" ca="1" si="14"/>
        <v>0</v>
      </c>
      <c r="D90" s="30">
        <f>'Country performance'!B39</f>
        <v>0</v>
      </c>
      <c r="E90" s="41" t="e" cm="1">
        <f t="array" aca="1" ref="E90" ca="1">E$51*INDEX(INDIRECT("country"&amp;"["&amp;E$50&amp; "]"),'Country performance'!$A80)</f>
        <v>#REF!</v>
      </c>
      <c r="F90" s="41" t="e" cm="1">
        <f t="array" aca="1" ref="F90" ca="1">F$51*INDEX(INDIRECT("country"&amp;"["&amp;F$50&amp; "]"),'Country performance'!$A80)</f>
        <v>#REF!</v>
      </c>
      <c r="G90" s="41" t="e" cm="1">
        <f t="array" aca="1" ref="G90" ca="1">G$51*INDEX(INDIRECT("country"&amp;"["&amp;G$50&amp; "]"),'Country performance'!$A80)</f>
        <v>#REF!</v>
      </c>
      <c r="H90" s="41" t="e" cm="1">
        <f t="array" aca="1" ref="H90" ca="1">H$51*INDEX(INDIRECT("country"&amp;"["&amp;H$50&amp; "]"),'Country performance'!$A80)</f>
        <v>#REF!</v>
      </c>
      <c r="I90" s="41" t="e" cm="1">
        <f t="array" aca="1" ref="I90" ca="1">I$51*INDEX(INDIRECT("country"&amp;"["&amp;I$50&amp; "]"),'Country performance'!$A80)</f>
        <v>#REF!</v>
      </c>
      <c r="J90" s="41" t="e" cm="1">
        <f t="array" aca="1" ref="J90" ca="1">J$51*INDEX(INDIRECT("country"&amp;"["&amp;J$50&amp; "]"),'Country performance'!$A80)</f>
        <v>#REF!</v>
      </c>
      <c r="K90" s="41" t="e" cm="1">
        <f t="array" aca="1" ref="K90" ca="1">K$51*INDEX(INDIRECT("country"&amp;"["&amp;K$50&amp; "]"),'Country performance'!$A80)</f>
        <v>#REF!</v>
      </c>
      <c r="L90" s="41" t="e" cm="1">
        <f t="array" aca="1" ref="L90" ca="1">L$51*INDEX(INDIRECT("country"&amp;"["&amp;L$50&amp; "]"),'Country performance'!$A80)</f>
        <v>#REF!</v>
      </c>
      <c r="M90" s="41" t="e" cm="1">
        <f t="array" aca="1" ref="M90" ca="1">M$51*INDEX(INDIRECT("country"&amp;"["&amp;M$50&amp; "]"),'Country performance'!$A80)</f>
        <v>#REF!</v>
      </c>
      <c r="N90" s="41" t="e" cm="1">
        <f t="array" aca="1" ref="N90" ca="1">N$51*INDEX(INDIRECT("country"&amp;"["&amp;N$50&amp; "]"),'Country performance'!$A80)</f>
        <v>#REF!</v>
      </c>
      <c r="O90" s="41" t="e" cm="1">
        <f t="array" aca="1" ref="O90" ca="1">O$51*INDEX(INDIRECT("country"&amp;"["&amp;O$50&amp; "]"),'Country performance'!$A80)</f>
        <v>#REF!</v>
      </c>
      <c r="P90" s="41" t="e" cm="1">
        <f t="array" aca="1" ref="P90" ca="1">P$51*INDEX(INDIRECT("country"&amp;"["&amp;P$50&amp; "]"),'Country performance'!$A80)</f>
        <v>#REF!</v>
      </c>
      <c r="Q90" s="41" t="e" cm="1">
        <f t="array" aca="1" ref="Q90" ca="1">Q$51*INDEX(INDIRECT("country"&amp;"["&amp;Q$50&amp; "]"),'Country performance'!$A80)</f>
        <v>#REF!</v>
      </c>
      <c r="R90" t="s">
        <v>662</v>
      </c>
      <c r="S90" s="36">
        <f t="shared" ca="1" si="22"/>
        <v>0</v>
      </c>
      <c r="T90" s="43">
        <f t="shared" ca="1" si="20"/>
        <v>0</v>
      </c>
      <c r="U90">
        <f t="shared" ca="1" si="25"/>
        <v>0</v>
      </c>
      <c r="V90">
        <f t="shared" ca="1" si="25"/>
        <v>0</v>
      </c>
      <c r="W90">
        <f t="shared" ca="1" si="25"/>
        <v>0</v>
      </c>
      <c r="X90">
        <f t="shared" ca="1" si="25"/>
        <v>0</v>
      </c>
      <c r="Y90">
        <f t="shared" ca="1" si="25"/>
        <v>0</v>
      </c>
      <c r="Z90">
        <f t="shared" ca="1" si="25"/>
        <v>0</v>
      </c>
      <c r="AA90">
        <f t="shared" ca="1" si="25"/>
        <v>0</v>
      </c>
      <c r="AB90">
        <f t="shared" ca="1" si="25"/>
        <v>0</v>
      </c>
      <c r="AC90">
        <f t="shared" ca="1" si="25"/>
        <v>0</v>
      </c>
      <c r="AD90">
        <f t="shared" ca="1" si="25"/>
        <v>0</v>
      </c>
      <c r="AE90">
        <f t="shared" ca="1" si="25"/>
        <v>0</v>
      </c>
      <c r="AF90">
        <f t="shared" ca="1" si="25"/>
        <v>0</v>
      </c>
      <c r="AG90">
        <f t="shared" ca="1" si="25"/>
        <v>0</v>
      </c>
      <c r="AI90" s="40"/>
    </row>
    <row r="91" spans="1:35">
      <c r="A91" s="41">
        <f t="shared" ca="1" si="24"/>
        <v>0</v>
      </c>
      <c r="B91" s="42"/>
      <c r="C91" s="30">
        <f t="shared" ca="1" si="14"/>
        <v>0</v>
      </c>
      <c r="D91" s="30">
        <f>'Country performance'!B40</f>
        <v>0</v>
      </c>
      <c r="E91" s="41" t="e" cm="1">
        <f t="array" aca="1" ref="E91" ca="1">E$51*INDEX(INDIRECT("country"&amp;"["&amp;E$50&amp; "]"),'Country performance'!$A81)</f>
        <v>#REF!</v>
      </c>
      <c r="F91" s="41" t="e" cm="1">
        <f t="array" aca="1" ref="F91" ca="1">F$51*INDEX(INDIRECT("country"&amp;"["&amp;F$50&amp; "]"),'Country performance'!$A81)</f>
        <v>#REF!</v>
      </c>
      <c r="G91" s="41" t="e" cm="1">
        <f t="array" aca="1" ref="G91" ca="1">G$51*INDEX(INDIRECT("country"&amp;"["&amp;G$50&amp; "]"),'Country performance'!$A81)</f>
        <v>#REF!</v>
      </c>
      <c r="H91" s="41" t="e" cm="1">
        <f t="array" aca="1" ref="H91" ca="1">H$51*INDEX(INDIRECT("country"&amp;"["&amp;H$50&amp; "]"),'Country performance'!$A81)</f>
        <v>#REF!</v>
      </c>
      <c r="I91" s="41" t="e" cm="1">
        <f t="array" aca="1" ref="I91" ca="1">I$51*INDEX(INDIRECT("country"&amp;"["&amp;I$50&amp; "]"),'Country performance'!$A81)</f>
        <v>#REF!</v>
      </c>
      <c r="J91" s="41" t="e" cm="1">
        <f t="array" aca="1" ref="J91" ca="1">J$51*INDEX(INDIRECT("country"&amp;"["&amp;J$50&amp; "]"),'Country performance'!$A81)</f>
        <v>#REF!</v>
      </c>
      <c r="K91" s="41" t="e" cm="1">
        <f t="array" aca="1" ref="K91" ca="1">K$51*INDEX(INDIRECT("country"&amp;"["&amp;K$50&amp; "]"),'Country performance'!$A81)</f>
        <v>#REF!</v>
      </c>
      <c r="L91" s="41" t="e" cm="1">
        <f t="array" aca="1" ref="L91" ca="1">L$51*INDEX(INDIRECT("country"&amp;"["&amp;L$50&amp; "]"),'Country performance'!$A81)</f>
        <v>#REF!</v>
      </c>
      <c r="M91" s="41" t="e" cm="1">
        <f t="array" aca="1" ref="M91" ca="1">M$51*INDEX(INDIRECT("country"&amp;"["&amp;M$50&amp; "]"),'Country performance'!$A81)</f>
        <v>#REF!</v>
      </c>
      <c r="N91" s="41" t="e" cm="1">
        <f t="array" aca="1" ref="N91" ca="1">N$51*INDEX(INDIRECT("country"&amp;"["&amp;N$50&amp; "]"),'Country performance'!$A81)</f>
        <v>#REF!</v>
      </c>
      <c r="O91" s="41" t="e" cm="1">
        <f t="array" aca="1" ref="O91" ca="1">O$51*INDEX(INDIRECT("country"&amp;"["&amp;O$50&amp; "]"),'Country performance'!$A81)</f>
        <v>#REF!</v>
      </c>
      <c r="P91" s="41" t="e" cm="1">
        <f t="array" aca="1" ref="P91" ca="1">P$51*INDEX(INDIRECT("country"&amp;"["&amp;P$50&amp; "]"),'Country performance'!$A81)</f>
        <v>#REF!</v>
      </c>
      <c r="Q91" s="41" t="e" cm="1">
        <f t="array" aca="1" ref="Q91" ca="1">Q$51*INDEX(INDIRECT("country"&amp;"["&amp;Q$50&amp; "]"),'Country performance'!$A81)</f>
        <v>#REF!</v>
      </c>
      <c r="R91" t="s">
        <v>662</v>
      </c>
      <c r="S91" s="36">
        <f t="shared" ca="1" si="22"/>
        <v>0</v>
      </c>
      <c r="T91" s="43">
        <f t="shared" ca="1" si="20"/>
        <v>0</v>
      </c>
      <c r="U91">
        <f t="shared" ca="1" si="25"/>
        <v>0</v>
      </c>
      <c r="V91">
        <f t="shared" ca="1" si="25"/>
        <v>0</v>
      </c>
      <c r="W91">
        <f t="shared" ca="1" si="25"/>
        <v>0</v>
      </c>
      <c r="X91">
        <f t="shared" ca="1" si="25"/>
        <v>0</v>
      </c>
      <c r="Y91">
        <f t="shared" ca="1" si="25"/>
        <v>0</v>
      </c>
      <c r="Z91">
        <f t="shared" ca="1" si="25"/>
        <v>0</v>
      </c>
      <c r="AA91">
        <f t="shared" ca="1" si="25"/>
        <v>0</v>
      </c>
      <c r="AB91">
        <f t="shared" ca="1" si="25"/>
        <v>0</v>
      </c>
      <c r="AC91">
        <f t="shared" ca="1" si="25"/>
        <v>0</v>
      </c>
      <c r="AD91">
        <f t="shared" ca="1" si="25"/>
        <v>0</v>
      </c>
      <c r="AE91">
        <f t="shared" ca="1" si="25"/>
        <v>0</v>
      </c>
      <c r="AF91">
        <f t="shared" ca="1" si="25"/>
        <v>0</v>
      </c>
      <c r="AG91">
        <f t="shared" ca="1" si="25"/>
        <v>0</v>
      </c>
      <c r="AI91" s="40"/>
    </row>
    <row r="92" spans="1:35">
      <c r="A92" s="41">
        <f t="shared" ca="1" si="24"/>
        <v>0</v>
      </c>
      <c r="B92" s="42"/>
      <c r="C92" s="30">
        <f t="shared" ca="1" si="14"/>
        <v>0</v>
      </c>
      <c r="D92" s="30">
        <f>'Country performance'!B41</f>
        <v>0</v>
      </c>
      <c r="E92" s="41" t="e" cm="1">
        <f t="array" aca="1" ref="E92" ca="1">E$51*INDEX(INDIRECT("country"&amp;"["&amp;E$50&amp; "]"),'Country performance'!$A82)</f>
        <v>#REF!</v>
      </c>
      <c r="F92" s="41" t="e" cm="1">
        <f t="array" aca="1" ref="F92" ca="1">F$51*INDEX(INDIRECT("country"&amp;"["&amp;F$50&amp; "]"),'Country performance'!$A82)</f>
        <v>#REF!</v>
      </c>
      <c r="G92" s="41" t="e" cm="1">
        <f t="array" aca="1" ref="G92" ca="1">G$51*INDEX(INDIRECT("country"&amp;"["&amp;G$50&amp; "]"),'Country performance'!$A82)</f>
        <v>#REF!</v>
      </c>
      <c r="H92" s="41" t="e" cm="1">
        <f t="array" aca="1" ref="H92" ca="1">H$51*INDEX(INDIRECT("country"&amp;"["&amp;H$50&amp; "]"),'Country performance'!$A82)</f>
        <v>#REF!</v>
      </c>
      <c r="I92" s="41" t="e" cm="1">
        <f t="array" aca="1" ref="I92" ca="1">I$51*INDEX(INDIRECT("country"&amp;"["&amp;I$50&amp; "]"),'Country performance'!$A82)</f>
        <v>#REF!</v>
      </c>
      <c r="J92" s="41" t="e" cm="1">
        <f t="array" aca="1" ref="J92" ca="1">J$51*INDEX(INDIRECT("country"&amp;"["&amp;J$50&amp; "]"),'Country performance'!$A82)</f>
        <v>#REF!</v>
      </c>
      <c r="K92" s="41" t="e" cm="1">
        <f t="array" aca="1" ref="K92" ca="1">K$51*INDEX(INDIRECT("country"&amp;"["&amp;K$50&amp; "]"),'Country performance'!$A82)</f>
        <v>#REF!</v>
      </c>
      <c r="L92" s="41" t="e" cm="1">
        <f t="array" aca="1" ref="L92" ca="1">L$51*INDEX(INDIRECT("country"&amp;"["&amp;L$50&amp; "]"),'Country performance'!$A82)</f>
        <v>#REF!</v>
      </c>
      <c r="M92" s="41" t="e" cm="1">
        <f t="array" aca="1" ref="M92" ca="1">M$51*INDEX(INDIRECT("country"&amp;"["&amp;M$50&amp; "]"),'Country performance'!$A82)</f>
        <v>#REF!</v>
      </c>
      <c r="N92" s="41" t="e" cm="1">
        <f t="array" aca="1" ref="N92" ca="1">N$51*INDEX(INDIRECT("country"&amp;"["&amp;N$50&amp; "]"),'Country performance'!$A82)</f>
        <v>#REF!</v>
      </c>
      <c r="O92" s="41" t="e" cm="1">
        <f t="array" aca="1" ref="O92" ca="1">O$51*INDEX(INDIRECT("country"&amp;"["&amp;O$50&amp; "]"),'Country performance'!$A82)</f>
        <v>#REF!</v>
      </c>
      <c r="P92" s="41" t="e" cm="1">
        <f t="array" aca="1" ref="P92" ca="1">P$51*INDEX(INDIRECT("country"&amp;"["&amp;P$50&amp; "]"),'Country performance'!$A82)</f>
        <v>#REF!</v>
      </c>
      <c r="Q92" s="41" t="e" cm="1">
        <f t="array" aca="1" ref="Q92" ca="1">Q$51*INDEX(INDIRECT("country"&amp;"["&amp;Q$50&amp; "]"),'Country performance'!$A82)</f>
        <v>#REF!</v>
      </c>
      <c r="R92" t="s">
        <v>662</v>
      </c>
      <c r="S92" s="36">
        <f t="shared" ca="1" si="22"/>
        <v>0</v>
      </c>
      <c r="T92" s="43">
        <f t="shared" ca="1" si="20"/>
        <v>0</v>
      </c>
      <c r="U92">
        <f t="shared" ca="1" si="25"/>
        <v>0</v>
      </c>
      <c r="V92">
        <f t="shared" ca="1" si="25"/>
        <v>0</v>
      </c>
      <c r="W92">
        <f t="shared" ca="1" si="25"/>
        <v>0</v>
      </c>
      <c r="X92">
        <f t="shared" ca="1" si="25"/>
        <v>0</v>
      </c>
      <c r="Y92">
        <f t="shared" ca="1" si="25"/>
        <v>0</v>
      </c>
      <c r="Z92">
        <f t="shared" ca="1" si="25"/>
        <v>0</v>
      </c>
      <c r="AA92">
        <f t="shared" ca="1" si="25"/>
        <v>0</v>
      </c>
      <c r="AB92">
        <f t="shared" ca="1" si="25"/>
        <v>0</v>
      </c>
      <c r="AC92">
        <f t="shared" ca="1" si="25"/>
        <v>0</v>
      </c>
      <c r="AD92">
        <f t="shared" ca="1" si="25"/>
        <v>0</v>
      </c>
      <c r="AE92">
        <f t="shared" ca="1" si="25"/>
        <v>0</v>
      </c>
      <c r="AF92">
        <f t="shared" ca="1" si="25"/>
        <v>0</v>
      </c>
      <c r="AG92">
        <f t="shared" ca="1" si="25"/>
        <v>0</v>
      </c>
      <c r="AI92" s="40"/>
    </row>
    <row r="93" spans="1:35" ht="15" thickBot="1">
      <c r="A93" s="44">
        <f>S52</f>
        <v>0</v>
      </c>
      <c r="D93" t="str">
        <f>R52</f>
        <v xml:space="preserve">Total subjected to export restrictions </v>
      </c>
      <c r="T93" s="43"/>
      <c r="AI93" s="45"/>
    </row>
    <row r="94" spans="1:35" ht="15" thickBot="1">
      <c r="U94" t="s">
        <v>664</v>
      </c>
    </row>
    <row r="95" spans="1:35" ht="15" thickBot="1">
      <c r="A95" s="103" t="s">
        <v>656</v>
      </c>
      <c r="B95" s="30" t="s">
        <v>657</v>
      </c>
      <c r="C95" s="30" t="str">
        <f>T95</f>
        <v>% of market represented</v>
      </c>
      <c r="D95" s="65" t="s">
        <v>665</v>
      </c>
      <c r="E95" s="31" t="s">
        <v>537</v>
      </c>
      <c r="F95" s="31"/>
      <c r="G95" s="31"/>
      <c r="H95" s="31"/>
      <c r="I95" s="31"/>
      <c r="J95" s="31"/>
      <c r="K95" s="31"/>
      <c r="L95" s="31"/>
      <c r="M95" s="31"/>
      <c r="N95" s="31"/>
      <c r="O95" s="31"/>
      <c r="P95" s="31"/>
      <c r="Q95" s="31"/>
      <c r="T95" s="32" t="s">
        <v>659</v>
      </c>
      <c r="U95" t="str">
        <f t="shared" ref="U95:AE95" si="26">E95</f>
        <v>Spain</v>
      </c>
      <c r="V95">
        <f t="shared" si="26"/>
        <v>0</v>
      </c>
      <c r="W95">
        <f t="shared" si="26"/>
        <v>0</v>
      </c>
      <c r="X95">
        <f t="shared" si="26"/>
        <v>0</v>
      </c>
      <c r="Y95">
        <f t="shared" si="26"/>
        <v>0</v>
      </c>
      <c r="Z95">
        <f t="shared" si="26"/>
        <v>0</v>
      </c>
      <c r="AA95">
        <f t="shared" si="26"/>
        <v>0</v>
      </c>
      <c r="AB95">
        <f t="shared" si="26"/>
        <v>0</v>
      </c>
      <c r="AC95">
        <f t="shared" si="26"/>
        <v>0</v>
      </c>
      <c r="AD95">
        <f t="shared" si="26"/>
        <v>0</v>
      </c>
      <c r="AE95">
        <f t="shared" si="26"/>
        <v>0</v>
      </c>
      <c r="AF95">
        <f>P95</f>
        <v>0</v>
      </c>
      <c r="AG95">
        <f>Q95</f>
        <v>0</v>
      </c>
      <c r="AI95" s="33"/>
    </row>
    <row r="96" spans="1:35">
      <c r="A96" s="103"/>
      <c r="B96" s="30">
        <f>S96</f>
        <v>10000</v>
      </c>
      <c r="C96" s="71">
        <f t="shared" ref="C96:C137" si="27">T96</f>
        <v>1</v>
      </c>
      <c r="D96" s="30" t="s">
        <v>660</v>
      </c>
      <c r="E96" s="34">
        <v>1</v>
      </c>
      <c r="F96" s="34"/>
      <c r="G96" s="34"/>
      <c r="H96" s="34"/>
      <c r="I96" s="34"/>
      <c r="J96" s="34"/>
      <c r="K96" s="34"/>
      <c r="L96" s="35"/>
      <c r="M96" s="35"/>
      <c r="N96" s="35"/>
      <c r="O96" s="35"/>
      <c r="P96" s="35"/>
      <c r="Q96" s="35"/>
      <c r="R96" t="s">
        <v>661</v>
      </c>
      <c r="S96" s="36">
        <f>SUM(U96:AG96)</f>
        <v>10000</v>
      </c>
      <c r="T96" s="37">
        <f>SUM($E96:Q96)</f>
        <v>1</v>
      </c>
      <c r="U96">
        <f t="shared" ref="U96:AE96" si="28">(100*E96)^2</f>
        <v>10000</v>
      </c>
      <c r="V96">
        <f t="shared" si="28"/>
        <v>0</v>
      </c>
      <c r="W96">
        <f t="shared" si="28"/>
        <v>0</v>
      </c>
      <c r="X96">
        <f t="shared" si="28"/>
        <v>0</v>
      </c>
      <c r="Y96">
        <f t="shared" si="28"/>
        <v>0</v>
      </c>
      <c r="Z96">
        <f t="shared" si="28"/>
        <v>0</v>
      </c>
      <c r="AA96">
        <f t="shared" si="28"/>
        <v>0</v>
      </c>
      <c r="AB96">
        <f t="shared" si="28"/>
        <v>0</v>
      </c>
      <c r="AC96">
        <f t="shared" si="28"/>
        <v>0</v>
      </c>
      <c r="AD96">
        <f t="shared" si="28"/>
        <v>0</v>
      </c>
      <c r="AE96">
        <f t="shared" si="28"/>
        <v>0</v>
      </c>
      <c r="AF96">
        <f>(100*P96)^2</f>
        <v>0</v>
      </c>
      <c r="AG96">
        <f>(100*Q96)^2</f>
        <v>0</v>
      </c>
      <c r="AI96" s="33"/>
    </row>
    <row r="97" spans="1:35">
      <c r="A97" s="30"/>
      <c r="B97" s="30"/>
      <c r="C97" s="71">
        <f>T97</f>
        <v>0</v>
      </c>
      <c r="D97" s="30" t="s">
        <v>127</v>
      </c>
      <c r="E97" s="38"/>
      <c r="F97" s="38"/>
      <c r="G97" s="38"/>
      <c r="H97" s="38"/>
      <c r="I97" s="38"/>
      <c r="J97" s="38"/>
      <c r="K97" s="38"/>
      <c r="L97" s="39"/>
      <c r="M97" s="39"/>
      <c r="N97" s="39"/>
      <c r="O97" s="39"/>
      <c r="P97" s="39"/>
      <c r="Q97" s="39"/>
      <c r="R97" s="31" t="s">
        <v>647</v>
      </c>
      <c r="S97" s="36">
        <f t="shared" ref="S97:S107" si="29">SUM(U97:AG97)</f>
        <v>0</v>
      </c>
      <c r="U97">
        <f>IF(E97&lt;&gt;"Yes",0,E$96)</f>
        <v>0</v>
      </c>
      <c r="V97">
        <f t="shared" ref="V97:AG97" si="30">IF(F97&lt;&gt;"Yes",0,F$96)</f>
        <v>0</v>
      </c>
      <c r="W97">
        <f t="shared" si="30"/>
        <v>0</v>
      </c>
      <c r="X97">
        <f t="shared" si="30"/>
        <v>0</v>
      </c>
      <c r="Y97">
        <f t="shared" si="30"/>
        <v>0</v>
      </c>
      <c r="Z97">
        <f t="shared" si="30"/>
        <v>0</v>
      </c>
      <c r="AA97">
        <f t="shared" si="30"/>
        <v>0</v>
      </c>
      <c r="AB97">
        <f t="shared" si="30"/>
        <v>0</v>
      </c>
      <c r="AC97">
        <f t="shared" si="30"/>
        <v>0</v>
      </c>
      <c r="AD97">
        <f t="shared" si="30"/>
        <v>0</v>
      </c>
      <c r="AE97">
        <f t="shared" si="30"/>
        <v>0</v>
      </c>
      <c r="AF97">
        <f t="shared" si="30"/>
        <v>0</v>
      </c>
      <c r="AG97">
        <f t="shared" si="30"/>
        <v>0</v>
      </c>
      <c r="AI97" s="40"/>
    </row>
    <row r="98" spans="1:35">
      <c r="A98" s="41">
        <f t="shared" ref="A98:A111" ca="1" si="31">_xlfn.AGGREGATE(9,6,E98:Q98)</f>
        <v>41.981132507324219</v>
      </c>
      <c r="B98" s="42"/>
      <c r="C98" s="71">
        <f t="shared" ca="1" si="27"/>
        <v>1</v>
      </c>
      <c r="D98" s="30" t="str">
        <f>'Country performance'!B2</f>
        <v>WGI - Political stability &amp; absence of Violence/terrorism (2020)</v>
      </c>
      <c r="E98" s="41" cm="1">
        <f t="array" aca="1" ref="E98" ca="1">E$96*INDEX(INDIRECT("country"&amp;"["&amp;E$95&amp; "]"),'Country performance'!$A44)</f>
        <v>41.981132507324219</v>
      </c>
      <c r="F98" s="41" t="e" cm="1">
        <f t="array" aca="1" ref="F98" ca="1">F$96*INDEX(INDIRECT("country"&amp;"["&amp;F$95&amp; "]"),'Country performance'!$A44)</f>
        <v>#REF!</v>
      </c>
      <c r="G98" s="41" t="e" cm="1">
        <f t="array" aca="1" ref="G98" ca="1">G$96*INDEX(INDIRECT("country"&amp;"["&amp;G$95&amp; "]"),'Country performance'!$A44)</f>
        <v>#REF!</v>
      </c>
      <c r="H98" s="41" t="e" cm="1">
        <f t="array" aca="1" ref="H98" ca="1">H$96*INDEX(INDIRECT("country"&amp;"["&amp;H$95&amp; "]"),'Country performance'!$A44)</f>
        <v>#REF!</v>
      </c>
      <c r="I98" s="41" t="e" cm="1">
        <f t="array" aca="1" ref="I98" ca="1">I$96*INDEX(INDIRECT("country"&amp;"["&amp;I$95&amp; "]"),'Country performance'!$A44)</f>
        <v>#REF!</v>
      </c>
      <c r="J98" s="41" t="e" cm="1">
        <f t="array" aca="1" ref="J98" ca="1">J$96*INDEX(INDIRECT("country"&amp;"["&amp;J$95&amp; "]"),'Country performance'!$A44)</f>
        <v>#REF!</v>
      </c>
      <c r="K98" s="41" t="e" cm="1">
        <f t="array" aca="1" ref="K98" ca="1">K$96*INDEX(INDIRECT("country"&amp;"["&amp;K$95&amp; "]"),'Country performance'!$A44)</f>
        <v>#REF!</v>
      </c>
      <c r="L98" s="41" t="e" cm="1">
        <f t="array" aca="1" ref="L98" ca="1">L$96*INDEX(INDIRECT("country"&amp;"["&amp;L$95&amp; "]"),'Country performance'!$A44)</f>
        <v>#REF!</v>
      </c>
      <c r="M98" s="41" t="e" cm="1">
        <f t="array" aca="1" ref="M98" ca="1">M$96*INDEX(INDIRECT("country"&amp;"["&amp;M$95&amp; "]"),'Country performance'!$A44)</f>
        <v>#REF!</v>
      </c>
      <c r="N98" s="41" t="e" cm="1">
        <f t="array" aca="1" ref="N98" ca="1">N$96*INDEX(INDIRECT("country"&amp;"["&amp;N$95&amp; "]"),'Country performance'!$A44)</f>
        <v>#REF!</v>
      </c>
      <c r="O98" s="41" t="e" cm="1">
        <f t="array" aca="1" ref="O98" ca="1">O$96*INDEX(INDIRECT("country"&amp;"["&amp;O$95&amp; "]"),'Country performance'!$A44)</f>
        <v>#REF!</v>
      </c>
      <c r="P98" s="41" t="e" cm="1">
        <f t="array" aca="1" ref="P98" ca="1">P$96*INDEX(INDIRECT("country"&amp;"["&amp;P$95&amp; "]"),'Country performance'!$A44)</f>
        <v>#REF!</v>
      </c>
      <c r="Q98" s="41" t="e" cm="1">
        <f t="array" aca="1" ref="Q98" ca="1">Q$96*INDEX(INDIRECT("country"&amp;"["&amp;Q$95&amp; "]"),'Country performance'!$A44)</f>
        <v>#REF!</v>
      </c>
      <c r="R98" t="s">
        <v>662</v>
      </c>
      <c r="S98" s="36">
        <f t="shared" ca="1" si="29"/>
        <v>0</v>
      </c>
      <c r="T98" s="43">
        <f ca="1">T$96-S98</f>
        <v>1</v>
      </c>
      <c r="U98">
        <f ca="1">IFERROR((E98/E98-1),E$96)</f>
        <v>0</v>
      </c>
      <c r="V98">
        <f t="shared" ref="V98:AG113" ca="1" si="32">IFERROR((F98/F98-1),F$96)</f>
        <v>0</v>
      </c>
      <c r="W98">
        <f t="shared" ca="1" si="32"/>
        <v>0</v>
      </c>
      <c r="X98">
        <f t="shared" ca="1" si="32"/>
        <v>0</v>
      </c>
      <c r="Y98">
        <f t="shared" ca="1" si="32"/>
        <v>0</v>
      </c>
      <c r="Z98">
        <f t="shared" ca="1" si="32"/>
        <v>0</v>
      </c>
      <c r="AA98">
        <f t="shared" ca="1" si="32"/>
        <v>0</v>
      </c>
      <c r="AB98">
        <f t="shared" ca="1" si="32"/>
        <v>0</v>
      </c>
      <c r="AC98">
        <f t="shared" ca="1" si="32"/>
        <v>0</v>
      </c>
      <c r="AD98">
        <f t="shared" ca="1" si="32"/>
        <v>0</v>
      </c>
      <c r="AE98">
        <f t="shared" ca="1" si="32"/>
        <v>0</v>
      </c>
      <c r="AF98">
        <f t="shared" ca="1" si="32"/>
        <v>0</v>
      </c>
      <c r="AG98">
        <f t="shared" ca="1" si="32"/>
        <v>0</v>
      </c>
      <c r="AI98" s="40"/>
    </row>
    <row r="99" spans="1:35">
      <c r="A99" s="41">
        <f t="shared" ca="1" si="31"/>
        <v>22.115386962890625</v>
      </c>
      <c r="B99" s="42"/>
      <c r="C99" s="71">
        <f t="shared" ca="1" si="27"/>
        <v>1</v>
      </c>
      <c r="D99" s="30" t="str">
        <f>'Country performance'!B3</f>
        <v>WGI - Government effectiveness (2020)</v>
      </c>
      <c r="E99" s="41" cm="1">
        <f t="array" aca="1" ref="E99" ca="1">E$96*INDEX(INDIRECT("country"&amp;"["&amp;E$95&amp; "]"),'Country performance'!$A45)</f>
        <v>22.115386962890625</v>
      </c>
      <c r="F99" s="41" t="e" cm="1">
        <f t="array" aca="1" ref="F99" ca="1">F$96*INDEX(INDIRECT("country"&amp;"["&amp;F$95&amp; "]"),'Country performance'!$A45)</f>
        <v>#REF!</v>
      </c>
      <c r="G99" s="41" t="e" cm="1">
        <f t="array" aca="1" ref="G99" ca="1">G$96*INDEX(INDIRECT("country"&amp;"["&amp;G$95&amp; "]"),'Country performance'!$A45)</f>
        <v>#REF!</v>
      </c>
      <c r="H99" s="41" t="e" cm="1">
        <f t="array" aca="1" ref="H99" ca="1">H$96*INDEX(INDIRECT("country"&amp;"["&amp;H$95&amp; "]"),'Country performance'!$A45)</f>
        <v>#REF!</v>
      </c>
      <c r="I99" s="41" t="e" cm="1">
        <f t="array" aca="1" ref="I99" ca="1">I$96*INDEX(INDIRECT("country"&amp;"["&amp;I$95&amp; "]"),'Country performance'!$A45)</f>
        <v>#REF!</v>
      </c>
      <c r="J99" s="41" t="e" cm="1">
        <f t="array" aca="1" ref="J99" ca="1">J$96*INDEX(INDIRECT("country"&amp;"["&amp;J$95&amp; "]"),'Country performance'!$A45)</f>
        <v>#REF!</v>
      </c>
      <c r="K99" s="41" t="e" cm="1">
        <f t="array" aca="1" ref="K99" ca="1">K$96*INDEX(INDIRECT("country"&amp;"["&amp;K$95&amp; "]"),'Country performance'!$A45)</f>
        <v>#REF!</v>
      </c>
      <c r="L99" s="41" t="e" cm="1">
        <f t="array" aca="1" ref="L99" ca="1">L$96*INDEX(INDIRECT("country"&amp;"["&amp;L$95&amp; "]"),'Country performance'!$A45)</f>
        <v>#REF!</v>
      </c>
      <c r="M99" s="41" t="e" cm="1">
        <f t="array" aca="1" ref="M99" ca="1">M$96*INDEX(INDIRECT("country"&amp;"["&amp;M$95&amp; "]"),'Country performance'!$A45)</f>
        <v>#REF!</v>
      </c>
      <c r="N99" s="41" t="e" cm="1">
        <f t="array" aca="1" ref="N99" ca="1">N$96*INDEX(INDIRECT("country"&amp;"["&amp;N$95&amp; "]"),'Country performance'!$A45)</f>
        <v>#REF!</v>
      </c>
      <c r="O99" s="41" t="e" cm="1">
        <f t="array" aca="1" ref="O99" ca="1">O$96*INDEX(INDIRECT("country"&amp;"["&amp;O$95&amp; "]"),'Country performance'!$A45)</f>
        <v>#REF!</v>
      </c>
      <c r="P99" s="41" t="e" cm="1">
        <f t="array" aca="1" ref="P99" ca="1">P$96*INDEX(INDIRECT("country"&amp;"["&amp;P$95&amp; "]"),'Country performance'!$A45)</f>
        <v>#REF!</v>
      </c>
      <c r="Q99" s="41" t="e" cm="1">
        <f t="array" aca="1" ref="Q99" ca="1">Q$96*INDEX(INDIRECT("country"&amp;"["&amp;Q$95&amp; "]"),'Country performance'!$A45)</f>
        <v>#REF!</v>
      </c>
      <c r="R99" t="s">
        <v>662</v>
      </c>
      <c r="S99" s="36">
        <f t="shared" ca="1" si="29"/>
        <v>0</v>
      </c>
      <c r="T99" s="43">
        <f t="shared" ref="T99:T137" ca="1" si="33">T$96-S99</f>
        <v>1</v>
      </c>
      <c r="U99">
        <f t="shared" ref="U99:AG122" ca="1" si="34">IFERROR((E99/E99-1),E$96)</f>
        <v>0</v>
      </c>
      <c r="V99">
        <f t="shared" ca="1" si="32"/>
        <v>0</v>
      </c>
      <c r="W99">
        <f t="shared" ca="1" si="32"/>
        <v>0</v>
      </c>
      <c r="X99">
        <f t="shared" ca="1" si="32"/>
        <v>0</v>
      </c>
      <c r="Y99">
        <f t="shared" ca="1" si="32"/>
        <v>0</v>
      </c>
      <c r="Z99">
        <f t="shared" ca="1" si="32"/>
        <v>0</v>
      </c>
      <c r="AA99">
        <f t="shared" ca="1" si="32"/>
        <v>0</v>
      </c>
      <c r="AB99">
        <f t="shared" ca="1" si="32"/>
        <v>0</v>
      </c>
      <c r="AC99">
        <f t="shared" ca="1" si="32"/>
        <v>0</v>
      </c>
      <c r="AD99">
        <f t="shared" ca="1" si="32"/>
        <v>0</v>
      </c>
      <c r="AE99">
        <f t="shared" ca="1" si="32"/>
        <v>0</v>
      </c>
      <c r="AF99">
        <f t="shared" ca="1" si="32"/>
        <v>0</v>
      </c>
      <c r="AG99">
        <f t="shared" ca="1" si="32"/>
        <v>0</v>
      </c>
      <c r="AI99" s="40"/>
    </row>
    <row r="100" spans="1:35">
      <c r="A100" s="41">
        <f t="shared" ca="1" si="31"/>
        <v>26.442306518554688</v>
      </c>
      <c r="B100" s="42"/>
      <c r="C100" s="71">
        <f t="shared" ca="1" si="27"/>
        <v>1</v>
      </c>
      <c r="D100" s="30" t="str">
        <f>'Country performance'!B4</f>
        <v>WGI - Regulatory Quality (2020)</v>
      </c>
      <c r="E100" s="41" cm="1">
        <f t="array" aca="1" ref="E100" ca="1">E$96*INDEX(INDIRECT("country"&amp;"["&amp;E$95&amp; "]"),'Country performance'!$A46)</f>
        <v>26.442306518554688</v>
      </c>
      <c r="F100" s="41" t="e" cm="1">
        <f t="array" aca="1" ref="F100" ca="1">F$96*INDEX(INDIRECT("country"&amp;"["&amp;F$95&amp; "]"),'Country performance'!$A46)</f>
        <v>#REF!</v>
      </c>
      <c r="G100" s="41" t="e" cm="1">
        <f t="array" aca="1" ref="G100" ca="1">G$96*INDEX(INDIRECT("country"&amp;"["&amp;G$95&amp; "]"),'Country performance'!$A46)</f>
        <v>#REF!</v>
      </c>
      <c r="H100" s="41" t="e" cm="1">
        <f t="array" aca="1" ref="H100" ca="1">H$96*INDEX(INDIRECT("country"&amp;"["&amp;H$95&amp; "]"),'Country performance'!$A46)</f>
        <v>#REF!</v>
      </c>
      <c r="I100" s="41" t="e" cm="1">
        <f t="array" aca="1" ref="I100" ca="1">I$96*INDEX(INDIRECT("country"&amp;"["&amp;I$95&amp; "]"),'Country performance'!$A46)</f>
        <v>#REF!</v>
      </c>
      <c r="J100" s="41" t="e" cm="1">
        <f t="array" aca="1" ref="J100" ca="1">J$96*INDEX(INDIRECT("country"&amp;"["&amp;J$95&amp; "]"),'Country performance'!$A46)</f>
        <v>#REF!</v>
      </c>
      <c r="K100" s="41" t="e" cm="1">
        <f t="array" aca="1" ref="K100" ca="1">K$96*INDEX(INDIRECT("country"&amp;"["&amp;K$95&amp; "]"),'Country performance'!$A46)</f>
        <v>#REF!</v>
      </c>
      <c r="L100" s="41" t="e" cm="1">
        <f t="array" aca="1" ref="L100" ca="1">L$96*INDEX(INDIRECT("country"&amp;"["&amp;L$95&amp; "]"),'Country performance'!$A46)</f>
        <v>#REF!</v>
      </c>
      <c r="M100" s="41" t="e" cm="1">
        <f t="array" aca="1" ref="M100" ca="1">M$96*INDEX(INDIRECT("country"&amp;"["&amp;M$95&amp; "]"),'Country performance'!$A46)</f>
        <v>#REF!</v>
      </c>
      <c r="N100" s="41" t="e" cm="1">
        <f t="array" aca="1" ref="N100" ca="1">N$96*INDEX(INDIRECT("country"&amp;"["&amp;N$95&amp; "]"),'Country performance'!$A46)</f>
        <v>#REF!</v>
      </c>
      <c r="O100" s="41" t="e" cm="1">
        <f t="array" aca="1" ref="O100" ca="1">O$96*INDEX(INDIRECT("country"&amp;"["&amp;O$95&amp; "]"),'Country performance'!$A46)</f>
        <v>#REF!</v>
      </c>
      <c r="P100" s="41" t="e" cm="1">
        <f t="array" aca="1" ref="P100" ca="1">P$96*INDEX(INDIRECT("country"&amp;"["&amp;P$95&amp; "]"),'Country performance'!$A46)</f>
        <v>#REF!</v>
      </c>
      <c r="Q100" s="41" t="e" cm="1">
        <f t="array" aca="1" ref="Q100" ca="1">Q$96*INDEX(INDIRECT("country"&amp;"["&amp;Q$95&amp; "]"),'Country performance'!$A46)</f>
        <v>#REF!</v>
      </c>
      <c r="R100" t="s">
        <v>662</v>
      </c>
      <c r="S100" s="36">
        <f t="shared" ca="1" si="29"/>
        <v>0</v>
      </c>
      <c r="T100" s="43">
        <f t="shared" ca="1" si="33"/>
        <v>1</v>
      </c>
      <c r="U100">
        <f t="shared" ca="1" si="34"/>
        <v>0</v>
      </c>
      <c r="V100">
        <f t="shared" ca="1" si="32"/>
        <v>0</v>
      </c>
      <c r="W100">
        <f t="shared" ca="1" si="32"/>
        <v>0</v>
      </c>
      <c r="X100">
        <f t="shared" ca="1" si="32"/>
        <v>0</v>
      </c>
      <c r="Y100">
        <f t="shared" ca="1" si="32"/>
        <v>0</v>
      </c>
      <c r="Z100">
        <f t="shared" ca="1" si="32"/>
        <v>0</v>
      </c>
      <c r="AA100">
        <f t="shared" ca="1" si="32"/>
        <v>0</v>
      </c>
      <c r="AB100">
        <f t="shared" ca="1" si="32"/>
        <v>0</v>
      </c>
      <c r="AC100">
        <f t="shared" ca="1" si="32"/>
        <v>0</v>
      </c>
      <c r="AD100">
        <f t="shared" ca="1" si="32"/>
        <v>0</v>
      </c>
      <c r="AE100">
        <f t="shared" ca="1" si="32"/>
        <v>0</v>
      </c>
      <c r="AF100">
        <f t="shared" ca="1" si="32"/>
        <v>0</v>
      </c>
      <c r="AG100">
        <f t="shared" ca="1" si="32"/>
        <v>0</v>
      </c>
      <c r="AI100" s="40"/>
    </row>
    <row r="101" spans="1:35">
      <c r="A101" s="41">
        <f t="shared" ca="1" si="31"/>
        <v>21.634613037109375</v>
      </c>
      <c r="B101" s="42"/>
      <c r="C101" s="71">
        <f t="shared" ca="1" si="27"/>
        <v>1</v>
      </c>
      <c r="D101" s="30" t="str">
        <f>'Country performance'!B5</f>
        <v>WGI - Rule of law (2020)</v>
      </c>
      <c r="E101" s="41" cm="1">
        <f t="array" aca="1" ref="E101" ca="1">E$96*INDEX(INDIRECT("country"&amp;"["&amp;E$95&amp; "]"),'Country performance'!$A47)</f>
        <v>21.634613037109375</v>
      </c>
      <c r="F101" s="41" t="e" cm="1">
        <f t="array" aca="1" ref="F101" ca="1">F$96*INDEX(INDIRECT("country"&amp;"["&amp;F$95&amp; "]"),'Country performance'!$A47)</f>
        <v>#REF!</v>
      </c>
      <c r="G101" s="41" t="e" cm="1">
        <f t="array" aca="1" ref="G101" ca="1">G$96*INDEX(INDIRECT("country"&amp;"["&amp;G$95&amp; "]"),'Country performance'!$A47)</f>
        <v>#REF!</v>
      </c>
      <c r="H101" s="41" t="e" cm="1">
        <f t="array" aca="1" ref="H101" ca="1">H$96*INDEX(INDIRECT("country"&amp;"["&amp;H$95&amp; "]"),'Country performance'!$A47)</f>
        <v>#REF!</v>
      </c>
      <c r="I101" s="41" t="e" cm="1">
        <f t="array" aca="1" ref="I101" ca="1">I$96*INDEX(INDIRECT("country"&amp;"["&amp;I$95&amp; "]"),'Country performance'!$A47)</f>
        <v>#REF!</v>
      </c>
      <c r="J101" s="41" t="e" cm="1">
        <f t="array" aca="1" ref="J101" ca="1">J$96*INDEX(INDIRECT("country"&amp;"["&amp;J$95&amp; "]"),'Country performance'!$A47)</f>
        <v>#REF!</v>
      </c>
      <c r="K101" s="41" t="e" cm="1">
        <f t="array" aca="1" ref="K101" ca="1">K$96*INDEX(INDIRECT("country"&amp;"["&amp;K$95&amp; "]"),'Country performance'!$A47)</f>
        <v>#REF!</v>
      </c>
      <c r="L101" s="41" t="e" cm="1">
        <f t="array" aca="1" ref="L101" ca="1">L$96*INDEX(INDIRECT("country"&amp;"["&amp;L$95&amp; "]"),'Country performance'!$A47)</f>
        <v>#REF!</v>
      </c>
      <c r="M101" s="41" t="e" cm="1">
        <f t="array" aca="1" ref="M101" ca="1">M$96*INDEX(INDIRECT("country"&amp;"["&amp;M$95&amp; "]"),'Country performance'!$A47)</f>
        <v>#REF!</v>
      </c>
      <c r="N101" s="41" t="e" cm="1">
        <f t="array" aca="1" ref="N101" ca="1">N$96*INDEX(INDIRECT("country"&amp;"["&amp;N$95&amp; "]"),'Country performance'!$A47)</f>
        <v>#REF!</v>
      </c>
      <c r="O101" s="41" t="e" cm="1">
        <f t="array" aca="1" ref="O101" ca="1">O$96*INDEX(INDIRECT("country"&amp;"["&amp;O$95&amp; "]"),'Country performance'!$A47)</f>
        <v>#REF!</v>
      </c>
      <c r="P101" s="41" t="e" cm="1">
        <f t="array" aca="1" ref="P101" ca="1">P$96*INDEX(INDIRECT("country"&amp;"["&amp;P$95&amp; "]"),'Country performance'!$A47)</f>
        <v>#REF!</v>
      </c>
      <c r="Q101" s="41" t="e" cm="1">
        <f t="array" aca="1" ref="Q101" ca="1">Q$96*INDEX(INDIRECT("country"&amp;"["&amp;Q$95&amp; "]"),'Country performance'!$A47)</f>
        <v>#REF!</v>
      </c>
      <c r="R101" t="s">
        <v>662</v>
      </c>
      <c r="S101" s="36">
        <f t="shared" ca="1" si="29"/>
        <v>0</v>
      </c>
      <c r="T101" s="43">
        <f t="shared" ca="1" si="33"/>
        <v>1</v>
      </c>
      <c r="U101">
        <f t="shared" ca="1" si="34"/>
        <v>0</v>
      </c>
      <c r="V101">
        <f t="shared" ca="1" si="32"/>
        <v>0</v>
      </c>
      <c r="W101">
        <f t="shared" ca="1" si="32"/>
        <v>0</v>
      </c>
      <c r="X101">
        <f t="shared" ca="1" si="32"/>
        <v>0</v>
      </c>
      <c r="Y101">
        <f t="shared" ca="1" si="32"/>
        <v>0</v>
      </c>
      <c r="Z101">
        <f t="shared" ca="1" si="32"/>
        <v>0</v>
      </c>
      <c r="AA101">
        <f t="shared" ca="1" si="32"/>
        <v>0</v>
      </c>
      <c r="AB101">
        <f t="shared" ca="1" si="32"/>
        <v>0</v>
      </c>
      <c r="AC101">
        <f t="shared" ca="1" si="32"/>
        <v>0</v>
      </c>
      <c r="AD101">
        <f t="shared" ca="1" si="32"/>
        <v>0</v>
      </c>
      <c r="AE101">
        <f t="shared" ca="1" si="32"/>
        <v>0</v>
      </c>
      <c r="AF101">
        <f t="shared" ca="1" si="32"/>
        <v>0</v>
      </c>
      <c r="AG101">
        <f t="shared" ca="1" si="32"/>
        <v>0</v>
      </c>
      <c r="AI101" s="40"/>
    </row>
    <row r="102" spans="1:35">
      <c r="A102" s="41">
        <f t="shared" ca="1" si="31"/>
        <v>23.557693481445313</v>
      </c>
      <c r="B102" s="42"/>
      <c r="C102" s="71">
        <f t="shared" ca="1" si="27"/>
        <v>1</v>
      </c>
      <c r="D102" s="30" t="str">
        <f>'Country performance'!B6</f>
        <v>WGI - Control of corruption (2020)</v>
      </c>
      <c r="E102" s="41" cm="1">
        <f t="array" aca="1" ref="E102" ca="1">E$96*INDEX(INDIRECT("country"&amp;"["&amp;E$95&amp; "]"),'Country performance'!$A48)</f>
        <v>23.557693481445313</v>
      </c>
      <c r="F102" s="41" t="e" cm="1">
        <f t="array" aca="1" ref="F102" ca="1">F$96*INDEX(INDIRECT("country"&amp;"["&amp;F$95&amp; "]"),'Country performance'!$A48)</f>
        <v>#REF!</v>
      </c>
      <c r="G102" s="41" t="e" cm="1">
        <f t="array" aca="1" ref="G102" ca="1">G$96*INDEX(INDIRECT("country"&amp;"["&amp;G$95&amp; "]"),'Country performance'!$A48)</f>
        <v>#REF!</v>
      </c>
      <c r="H102" s="41" t="e" cm="1">
        <f t="array" aca="1" ref="H102" ca="1">H$96*INDEX(INDIRECT("country"&amp;"["&amp;H$95&amp; "]"),'Country performance'!$A48)</f>
        <v>#REF!</v>
      </c>
      <c r="I102" s="41" t="e" cm="1">
        <f t="array" aca="1" ref="I102" ca="1">I$96*INDEX(INDIRECT("country"&amp;"["&amp;I$95&amp; "]"),'Country performance'!$A48)</f>
        <v>#REF!</v>
      </c>
      <c r="J102" s="41" t="e" cm="1">
        <f t="array" aca="1" ref="J102" ca="1">J$96*INDEX(INDIRECT("country"&amp;"["&amp;J$95&amp; "]"),'Country performance'!$A48)</f>
        <v>#REF!</v>
      </c>
      <c r="K102" s="41" t="e" cm="1">
        <f t="array" aca="1" ref="K102" ca="1">K$96*INDEX(INDIRECT("country"&amp;"["&amp;K$95&amp; "]"),'Country performance'!$A48)</f>
        <v>#REF!</v>
      </c>
      <c r="L102" s="41" t="e" cm="1">
        <f t="array" aca="1" ref="L102" ca="1">L$96*INDEX(INDIRECT("country"&amp;"["&amp;L$95&amp; "]"),'Country performance'!$A48)</f>
        <v>#REF!</v>
      </c>
      <c r="M102" s="41" t="e" cm="1">
        <f t="array" aca="1" ref="M102" ca="1">M$96*INDEX(INDIRECT("country"&amp;"["&amp;M$95&amp; "]"),'Country performance'!$A48)</f>
        <v>#REF!</v>
      </c>
      <c r="N102" s="41" t="e" cm="1">
        <f t="array" aca="1" ref="N102" ca="1">N$96*INDEX(INDIRECT("country"&amp;"["&amp;N$95&amp; "]"),'Country performance'!$A48)</f>
        <v>#REF!</v>
      </c>
      <c r="O102" s="41" t="e" cm="1">
        <f t="array" aca="1" ref="O102" ca="1">O$96*INDEX(INDIRECT("country"&amp;"["&amp;O$95&amp; "]"),'Country performance'!$A48)</f>
        <v>#REF!</v>
      </c>
      <c r="P102" s="41" t="e" cm="1">
        <f t="array" aca="1" ref="P102" ca="1">P$96*INDEX(INDIRECT("country"&amp;"["&amp;P$95&amp; "]"),'Country performance'!$A48)</f>
        <v>#REF!</v>
      </c>
      <c r="Q102" s="41" t="e" cm="1">
        <f t="array" aca="1" ref="Q102" ca="1">Q$96*INDEX(INDIRECT("country"&amp;"["&amp;Q$95&amp; "]"),'Country performance'!$A48)</f>
        <v>#REF!</v>
      </c>
      <c r="R102" t="s">
        <v>662</v>
      </c>
      <c r="S102" s="36">
        <f t="shared" ca="1" si="29"/>
        <v>0</v>
      </c>
      <c r="T102" s="43">
        <f t="shared" ca="1" si="33"/>
        <v>1</v>
      </c>
      <c r="U102">
        <f t="shared" ca="1" si="34"/>
        <v>0</v>
      </c>
      <c r="V102">
        <f t="shared" ca="1" si="32"/>
        <v>0</v>
      </c>
      <c r="W102">
        <f t="shared" ca="1" si="32"/>
        <v>0</v>
      </c>
      <c r="X102">
        <f t="shared" ca="1" si="32"/>
        <v>0</v>
      </c>
      <c r="Y102">
        <f t="shared" ca="1" si="32"/>
        <v>0</v>
      </c>
      <c r="Z102">
        <f t="shared" ca="1" si="32"/>
        <v>0</v>
      </c>
      <c r="AA102">
        <f t="shared" ca="1" si="32"/>
        <v>0</v>
      </c>
      <c r="AB102">
        <f t="shared" ca="1" si="32"/>
        <v>0</v>
      </c>
      <c r="AC102">
        <f t="shared" ca="1" si="32"/>
        <v>0</v>
      </c>
      <c r="AD102">
        <f t="shared" ca="1" si="32"/>
        <v>0</v>
      </c>
      <c r="AE102">
        <f t="shared" ca="1" si="32"/>
        <v>0</v>
      </c>
      <c r="AF102">
        <f t="shared" ca="1" si="32"/>
        <v>0</v>
      </c>
      <c r="AG102">
        <f t="shared" ca="1" si="32"/>
        <v>0</v>
      </c>
      <c r="AI102" s="40"/>
    </row>
    <row r="103" spans="1:35">
      <c r="A103" s="41">
        <f t="shared" ca="1" si="31"/>
        <v>19.32366943359375</v>
      </c>
      <c r="B103" s="42"/>
      <c r="C103" s="71">
        <f t="shared" ca="1" si="27"/>
        <v>1</v>
      </c>
      <c r="D103" s="30" t="str">
        <f>'Country performance'!B7</f>
        <v>WGI - Voice and Accountability (2020)</v>
      </c>
      <c r="E103" s="41" cm="1">
        <f t="array" aca="1" ref="E103" ca="1">E$96*INDEX(INDIRECT("country"&amp;"["&amp;E$95&amp; "]"),'Country performance'!$A49)</f>
        <v>19.32366943359375</v>
      </c>
      <c r="F103" s="41" t="e" cm="1">
        <f t="array" aca="1" ref="F103" ca="1">F$96*INDEX(INDIRECT("country"&amp;"["&amp;F$95&amp; "]"),'Country performance'!$A49)</f>
        <v>#REF!</v>
      </c>
      <c r="G103" s="41" t="e" cm="1">
        <f t="array" aca="1" ref="G103" ca="1">G$96*INDEX(INDIRECT("country"&amp;"["&amp;G$95&amp; "]"),'Country performance'!$A49)</f>
        <v>#REF!</v>
      </c>
      <c r="H103" s="41" t="e" cm="1">
        <f t="array" aca="1" ref="H103" ca="1">H$96*INDEX(INDIRECT("country"&amp;"["&amp;H$95&amp; "]"),'Country performance'!$A49)</f>
        <v>#REF!</v>
      </c>
      <c r="I103" s="41" t="e" cm="1">
        <f t="array" aca="1" ref="I103" ca="1">I$96*INDEX(INDIRECT("country"&amp;"["&amp;I$95&amp; "]"),'Country performance'!$A49)</f>
        <v>#REF!</v>
      </c>
      <c r="J103" s="41" t="e" cm="1">
        <f t="array" aca="1" ref="J103" ca="1">J$96*INDEX(INDIRECT("country"&amp;"["&amp;J$95&amp; "]"),'Country performance'!$A49)</f>
        <v>#REF!</v>
      </c>
      <c r="K103" s="41" t="e" cm="1">
        <f t="array" aca="1" ref="K103" ca="1">K$96*INDEX(INDIRECT("country"&amp;"["&amp;K$95&amp; "]"),'Country performance'!$A49)</f>
        <v>#REF!</v>
      </c>
      <c r="L103" s="41" t="e" cm="1">
        <f t="array" aca="1" ref="L103" ca="1">L$96*INDEX(INDIRECT("country"&amp;"["&amp;L$95&amp; "]"),'Country performance'!$A49)</f>
        <v>#REF!</v>
      </c>
      <c r="M103" s="41" t="e" cm="1">
        <f t="array" aca="1" ref="M103" ca="1">M$96*INDEX(INDIRECT("country"&amp;"["&amp;M$95&amp; "]"),'Country performance'!$A49)</f>
        <v>#REF!</v>
      </c>
      <c r="N103" s="41" t="e" cm="1">
        <f t="array" aca="1" ref="N103" ca="1">N$96*INDEX(INDIRECT("country"&amp;"["&amp;N$95&amp; "]"),'Country performance'!$A49)</f>
        <v>#REF!</v>
      </c>
      <c r="O103" s="41" t="e" cm="1">
        <f t="array" aca="1" ref="O103" ca="1">O$96*INDEX(INDIRECT("country"&amp;"["&amp;O$95&amp; "]"),'Country performance'!$A49)</f>
        <v>#REF!</v>
      </c>
      <c r="P103" s="41" t="e" cm="1">
        <f t="array" aca="1" ref="P103" ca="1">P$96*INDEX(INDIRECT("country"&amp;"["&amp;P$95&amp; "]"),'Country performance'!$A49)</f>
        <v>#REF!</v>
      </c>
      <c r="Q103" s="41" t="e" cm="1">
        <f t="array" aca="1" ref="Q103" ca="1">Q$96*INDEX(INDIRECT("country"&amp;"["&amp;Q$95&amp; "]"),'Country performance'!$A49)</f>
        <v>#REF!</v>
      </c>
      <c r="R103" t="s">
        <v>662</v>
      </c>
      <c r="S103" s="36">
        <f t="shared" ca="1" si="29"/>
        <v>0</v>
      </c>
      <c r="T103" s="43">
        <f t="shared" ca="1" si="33"/>
        <v>1</v>
      </c>
      <c r="U103">
        <f t="shared" ca="1" si="34"/>
        <v>0</v>
      </c>
      <c r="V103">
        <f t="shared" ca="1" si="32"/>
        <v>0</v>
      </c>
      <c r="W103">
        <f t="shared" ca="1" si="32"/>
        <v>0</v>
      </c>
      <c r="X103">
        <f t="shared" ca="1" si="32"/>
        <v>0</v>
      </c>
      <c r="Y103">
        <f t="shared" ca="1" si="32"/>
        <v>0</v>
      </c>
      <c r="Z103">
        <f t="shared" ca="1" si="32"/>
        <v>0</v>
      </c>
      <c r="AA103">
        <f t="shared" ca="1" si="32"/>
        <v>0</v>
      </c>
      <c r="AB103">
        <f t="shared" ca="1" si="32"/>
        <v>0</v>
      </c>
      <c r="AC103">
        <f t="shared" ca="1" si="32"/>
        <v>0</v>
      </c>
      <c r="AD103">
        <f t="shared" ca="1" si="32"/>
        <v>0</v>
      </c>
      <c r="AE103">
        <f t="shared" ca="1" si="32"/>
        <v>0</v>
      </c>
      <c r="AF103">
        <f t="shared" ca="1" si="32"/>
        <v>0</v>
      </c>
      <c r="AG103">
        <f t="shared" ca="1" si="32"/>
        <v>0</v>
      </c>
      <c r="AI103" s="40"/>
    </row>
    <row r="104" spans="1:35">
      <c r="A104" s="41">
        <f t="shared" ca="1" si="31"/>
        <v>33.916666666666664</v>
      </c>
      <c r="B104" s="42"/>
      <c r="C104" s="71">
        <f t="shared" ca="1" si="27"/>
        <v>1</v>
      </c>
      <c r="D104" s="30" t="str">
        <f>'Country performance'!B8</f>
        <v>Fragile State Index (2022)</v>
      </c>
      <c r="E104" s="41" cm="1">
        <f t="array" aca="1" ref="E104" ca="1">E$96*INDEX(INDIRECT("country"&amp;"["&amp;E$95&amp; "]"),'Country performance'!$A50)</f>
        <v>33.916666666666664</v>
      </c>
      <c r="F104" s="41" t="e" cm="1">
        <f t="array" aca="1" ref="F104" ca="1">F$96*INDEX(INDIRECT("country"&amp;"["&amp;F$95&amp; "]"),'Country performance'!$A50)</f>
        <v>#REF!</v>
      </c>
      <c r="G104" s="41" t="e" cm="1">
        <f t="array" aca="1" ref="G104" ca="1">G$96*INDEX(INDIRECT("country"&amp;"["&amp;G$95&amp; "]"),'Country performance'!$A50)</f>
        <v>#REF!</v>
      </c>
      <c r="H104" s="41" t="e" cm="1">
        <f t="array" aca="1" ref="H104" ca="1">H$96*INDEX(INDIRECT("country"&amp;"["&amp;H$95&amp; "]"),'Country performance'!$A50)</f>
        <v>#REF!</v>
      </c>
      <c r="I104" s="41" t="e" cm="1">
        <f t="array" aca="1" ref="I104" ca="1">I$96*INDEX(INDIRECT("country"&amp;"["&amp;I$95&amp; "]"),'Country performance'!$A50)</f>
        <v>#REF!</v>
      </c>
      <c r="J104" s="41" t="e" cm="1">
        <f t="array" aca="1" ref="J104" ca="1">J$96*INDEX(INDIRECT("country"&amp;"["&amp;J$95&amp; "]"),'Country performance'!$A50)</f>
        <v>#REF!</v>
      </c>
      <c r="K104" s="41" t="e" cm="1">
        <f t="array" aca="1" ref="K104" ca="1">K$96*INDEX(INDIRECT("country"&amp;"["&amp;K$95&amp; "]"),'Country performance'!$A50)</f>
        <v>#REF!</v>
      </c>
      <c r="L104" s="41" t="e" cm="1">
        <f t="array" aca="1" ref="L104" ca="1">L$96*INDEX(INDIRECT("country"&amp;"["&amp;L$95&amp; "]"),'Country performance'!$A50)</f>
        <v>#REF!</v>
      </c>
      <c r="M104" s="41" t="e" cm="1">
        <f t="array" aca="1" ref="M104" ca="1">M$96*INDEX(INDIRECT("country"&amp;"["&amp;M$95&amp; "]"),'Country performance'!$A50)</f>
        <v>#REF!</v>
      </c>
      <c r="N104" s="41" t="e" cm="1">
        <f t="array" aca="1" ref="N104" ca="1">N$96*INDEX(INDIRECT("country"&amp;"["&amp;N$95&amp; "]"),'Country performance'!$A50)</f>
        <v>#REF!</v>
      </c>
      <c r="O104" s="41" t="e" cm="1">
        <f t="array" aca="1" ref="O104" ca="1">O$96*INDEX(INDIRECT("country"&amp;"["&amp;O$95&amp; "]"),'Country performance'!$A50)</f>
        <v>#REF!</v>
      </c>
      <c r="P104" s="41" t="e" cm="1">
        <f t="array" aca="1" ref="P104" ca="1">P$96*INDEX(INDIRECT("country"&amp;"["&amp;P$95&amp; "]"),'Country performance'!$A50)</f>
        <v>#REF!</v>
      </c>
      <c r="Q104" s="41" t="e" cm="1">
        <f t="array" aca="1" ref="Q104" ca="1">Q$96*INDEX(INDIRECT("country"&amp;"["&amp;Q$95&amp; "]"),'Country performance'!$A50)</f>
        <v>#REF!</v>
      </c>
      <c r="R104" t="s">
        <v>662</v>
      </c>
      <c r="S104" s="36">
        <f t="shared" ca="1" si="29"/>
        <v>0</v>
      </c>
      <c r="T104" s="43">
        <f t="shared" ca="1" si="33"/>
        <v>1</v>
      </c>
      <c r="U104">
        <f t="shared" ca="1" si="34"/>
        <v>0</v>
      </c>
      <c r="V104">
        <f t="shared" ca="1" si="32"/>
        <v>0</v>
      </c>
      <c r="W104">
        <f t="shared" ca="1" si="32"/>
        <v>0</v>
      </c>
      <c r="X104">
        <f t="shared" ca="1" si="32"/>
        <v>0</v>
      </c>
      <c r="Y104">
        <f t="shared" ca="1" si="32"/>
        <v>0</v>
      </c>
      <c r="Z104">
        <f t="shared" ca="1" si="32"/>
        <v>0</v>
      </c>
      <c r="AA104">
        <f t="shared" ca="1" si="32"/>
        <v>0</v>
      </c>
      <c r="AB104">
        <f t="shared" ca="1" si="32"/>
        <v>0</v>
      </c>
      <c r="AC104">
        <f t="shared" ca="1" si="32"/>
        <v>0</v>
      </c>
      <c r="AD104">
        <f t="shared" ca="1" si="32"/>
        <v>0</v>
      </c>
      <c r="AE104">
        <f t="shared" ca="1" si="32"/>
        <v>0</v>
      </c>
      <c r="AF104">
        <f t="shared" ca="1" si="32"/>
        <v>0</v>
      </c>
      <c r="AG104">
        <f t="shared" ca="1" si="32"/>
        <v>0</v>
      </c>
      <c r="AI104" s="40"/>
    </row>
    <row r="105" spans="1:35">
      <c r="A105" s="41">
        <f t="shared" ca="1" si="31"/>
        <v>41.12</v>
      </c>
      <c r="B105" s="42"/>
      <c r="C105" s="71">
        <f t="shared" ca="1" si="27"/>
        <v>1</v>
      </c>
      <c r="D105" s="30" t="str">
        <f>'Country performance'!B9</f>
        <v>Policy Perception Index (2021)</v>
      </c>
      <c r="E105" s="41" cm="1">
        <f t="array" aca="1" ref="E105" ca="1">E$96*INDEX(INDIRECT("country"&amp;"["&amp;E$95&amp; "]"),'Country performance'!$A51)</f>
        <v>41.12</v>
      </c>
      <c r="F105" s="41" t="e" cm="1">
        <f t="array" aca="1" ref="F105" ca="1">F$96*INDEX(INDIRECT("country"&amp;"["&amp;F$95&amp; "]"),'Country performance'!$A51)</f>
        <v>#REF!</v>
      </c>
      <c r="G105" s="41" t="e" cm="1">
        <f t="array" aca="1" ref="G105" ca="1">G$96*INDEX(INDIRECT("country"&amp;"["&amp;G$95&amp; "]"),'Country performance'!$A51)</f>
        <v>#REF!</v>
      </c>
      <c r="H105" s="41" t="e" cm="1">
        <f t="array" aca="1" ref="H105" ca="1">H$96*INDEX(INDIRECT("country"&amp;"["&amp;H$95&amp; "]"),'Country performance'!$A51)</f>
        <v>#REF!</v>
      </c>
      <c r="I105" s="41" t="e" cm="1">
        <f t="array" aca="1" ref="I105" ca="1">I$96*INDEX(INDIRECT("country"&amp;"["&amp;I$95&amp; "]"),'Country performance'!$A51)</f>
        <v>#REF!</v>
      </c>
      <c r="J105" s="41" t="e" cm="1">
        <f t="array" aca="1" ref="J105" ca="1">J$96*INDEX(INDIRECT("country"&amp;"["&amp;J$95&amp; "]"),'Country performance'!$A51)</f>
        <v>#REF!</v>
      </c>
      <c r="K105" s="41" t="e" cm="1">
        <f t="array" aca="1" ref="K105" ca="1">K$96*INDEX(INDIRECT("country"&amp;"["&amp;K$95&amp; "]"),'Country performance'!$A51)</f>
        <v>#REF!</v>
      </c>
      <c r="L105" s="41" t="e" cm="1">
        <f t="array" aca="1" ref="L105" ca="1">L$96*INDEX(INDIRECT("country"&amp;"["&amp;L$95&amp; "]"),'Country performance'!$A51)</f>
        <v>#REF!</v>
      </c>
      <c r="M105" s="41" t="e" cm="1">
        <f t="array" aca="1" ref="M105" ca="1">M$96*INDEX(INDIRECT("country"&amp;"["&amp;M$95&amp; "]"),'Country performance'!$A51)</f>
        <v>#REF!</v>
      </c>
      <c r="N105" s="41" t="e" cm="1">
        <f t="array" aca="1" ref="N105" ca="1">N$96*INDEX(INDIRECT("country"&amp;"["&amp;N$95&amp; "]"),'Country performance'!$A51)</f>
        <v>#REF!</v>
      </c>
      <c r="O105" s="41" t="e" cm="1">
        <f t="array" aca="1" ref="O105" ca="1">O$96*INDEX(INDIRECT("country"&amp;"["&amp;O$95&amp; "]"),'Country performance'!$A51)</f>
        <v>#REF!</v>
      </c>
      <c r="P105" s="41" t="e" cm="1">
        <f t="array" aca="1" ref="P105" ca="1">P$96*INDEX(INDIRECT("country"&amp;"["&amp;P$95&amp; "]"),'Country performance'!$A51)</f>
        <v>#REF!</v>
      </c>
      <c r="Q105" s="41" t="e" cm="1">
        <f t="array" aca="1" ref="Q105" ca="1">Q$96*INDEX(INDIRECT("country"&amp;"["&amp;Q$95&amp; "]"),'Country performance'!$A51)</f>
        <v>#REF!</v>
      </c>
      <c r="R105" t="s">
        <v>662</v>
      </c>
      <c r="S105" s="36">
        <f t="shared" ca="1" si="29"/>
        <v>0</v>
      </c>
      <c r="T105" s="43">
        <f t="shared" ca="1" si="33"/>
        <v>1</v>
      </c>
      <c r="U105">
        <f t="shared" ca="1" si="34"/>
        <v>0</v>
      </c>
      <c r="V105">
        <f t="shared" ca="1" si="32"/>
        <v>0</v>
      </c>
      <c r="W105">
        <f t="shared" ca="1" si="32"/>
        <v>0</v>
      </c>
      <c r="X105">
        <f t="shared" ca="1" si="32"/>
        <v>0</v>
      </c>
      <c r="Y105">
        <f t="shared" ca="1" si="32"/>
        <v>0</v>
      </c>
      <c r="Z105">
        <f t="shared" ca="1" si="32"/>
        <v>0</v>
      </c>
      <c r="AA105">
        <f t="shared" ca="1" si="32"/>
        <v>0</v>
      </c>
      <c r="AB105">
        <f t="shared" ca="1" si="32"/>
        <v>0</v>
      </c>
      <c r="AC105">
        <f t="shared" ca="1" si="32"/>
        <v>0</v>
      </c>
      <c r="AD105">
        <f t="shared" ca="1" si="32"/>
        <v>0</v>
      </c>
      <c r="AE105">
        <f t="shared" ca="1" si="32"/>
        <v>0</v>
      </c>
      <c r="AF105">
        <f t="shared" ca="1" si="32"/>
        <v>0</v>
      </c>
      <c r="AG105">
        <f t="shared" ca="1" si="32"/>
        <v>0</v>
      </c>
      <c r="AI105" s="40"/>
    </row>
    <row r="106" spans="1:35">
      <c r="A106" s="41">
        <f t="shared" ca="1" si="31"/>
        <v>28.666666666666664</v>
      </c>
      <c r="B106" s="42"/>
      <c r="C106" s="71">
        <f t="shared" ca="1" si="27"/>
        <v>1</v>
      </c>
      <c r="D106" s="30" t="str">
        <f>'Country performance'!B10</f>
        <v>Enabling trade index (2016)</v>
      </c>
      <c r="E106" s="41" cm="1">
        <f t="array" aca="1" ref="E106" ca="1">E$96*INDEX(INDIRECT("country"&amp;"["&amp;E$95&amp; "]"),'Country performance'!$A52)</f>
        <v>28.666666666666664</v>
      </c>
      <c r="F106" s="41" t="e" cm="1">
        <f t="array" aca="1" ref="F106" ca="1">F$96*INDEX(INDIRECT("country"&amp;"["&amp;F$95&amp; "]"),'Country performance'!$A52)</f>
        <v>#REF!</v>
      </c>
      <c r="G106" s="41" t="e" cm="1">
        <f t="array" aca="1" ref="G106" ca="1">G$96*INDEX(INDIRECT("country"&amp;"["&amp;G$95&amp; "]"),'Country performance'!$A52)</f>
        <v>#REF!</v>
      </c>
      <c r="H106" s="41" t="e" cm="1">
        <f t="array" aca="1" ref="H106" ca="1">H$96*INDEX(INDIRECT("country"&amp;"["&amp;H$95&amp; "]"),'Country performance'!$A52)</f>
        <v>#REF!</v>
      </c>
      <c r="I106" s="41" t="e" cm="1">
        <f t="array" aca="1" ref="I106" ca="1">I$96*INDEX(INDIRECT("country"&amp;"["&amp;I$95&amp; "]"),'Country performance'!$A52)</f>
        <v>#REF!</v>
      </c>
      <c r="J106" s="41" t="e" cm="1">
        <f t="array" aca="1" ref="J106" ca="1">J$96*INDEX(INDIRECT("country"&amp;"["&amp;J$95&amp; "]"),'Country performance'!$A52)</f>
        <v>#REF!</v>
      </c>
      <c r="K106" s="41" t="e" cm="1">
        <f t="array" aca="1" ref="K106" ca="1">K$96*INDEX(INDIRECT("country"&amp;"["&amp;K$95&amp; "]"),'Country performance'!$A52)</f>
        <v>#REF!</v>
      </c>
      <c r="L106" s="41" t="e" cm="1">
        <f t="array" aca="1" ref="L106" ca="1">L$96*INDEX(INDIRECT("country"&amp;"["&amp;L$95&amp; "]"),'Country performance'!$A52)</f>
        <v>#REF!</v>
      </c>
      <c r="M106" s="41" t="e" cm="1">
        <f t="array" aca="1" ref="M106" ca="1">M$96*INDEX(INDIRECT("country"&amp;"["&amp;M$95&amp; "]"),'Country performance'!$A52)</f>
        <v>#REF!</v>
      </c>
      <c r="N106" s="41" t="e" cm="1">
        <f t="array" aca="1" ref="N106" ca="1">N$96*INDEX(INDIRECT("country"&amp;"["&amp;N$95&amp; "]"),'Country performance'!$A52)</f>
        <v>#REF!</v>
      </c>
      <c r="O106" s="41" t="e" cm="1">
        <f t="array" aca="1" ref="O106" ca="1">O$96*INDEX(INDIRECT("country"&amp;"["&amp;O$95&amp; "]"),'Country performance'!$A52)</f>
        <v>#REF!</v>
      </c>
      <c r="P106" s="41" t="e" cm="1">
        <f t="array" aca="1" ref="P106" ca="1">P$96*INDEX(INDIRECT("country"&amp;"["&amp;P$95&amp; "]"),'Country performance'!$A52)</f>
        <v>#REF!</v>
      </c>
      <c r="Q106" s="41" t="e" cm="1">
        <f t="array" aca="1" ref="Q106" ca="1">Q$96*INDEX(INDIRECT("country"&amp;"["&amp;Q$95&amp; "]"),'Country performance'!$A52)</f>
        <v>#REF!</v>
      </c>
      <c r="R106" t="s">
        <v>662</v>
      </c>
      <c r="S106" s="36">
        <f t="shared" ca="1" si="29"/>
        <v>0</v>
      </c>
      <c r="T106" s="43">
        <f t="shared" ca="1" si="33"/>
        <v>1</v>
      </c>
      <c r="U106">
        <f t="shared" ca="1" si="34"/>
        <v>0</v>
      </c>
      <c r="V106">
        <f t="shared" ca="1" si="32"/>
        <v>0</v>
      </c>
      <c r="W106">
        <f t="shared" ca="1" si="32"/>
        <v>0</v>
      </c>
      <c r="X106">
        <f t="shared" ca="1" si="32"/>
        <v>0</v>
      </c>
      <c r="Y106">
        <f t="shared" ca="1" si="32"/>
        <v>0</v>
      </c>
      <c r="Z106">
        <f t="shared" ca="1" si="32"/>
        <v>0</v>
      </c>
      <c r="AA106">
        <f t="shared" ca="1" si="32"/>
        <v>0</v>
      </c>
      <c r="AB106">
        <f t="shared" ca="1" si="32"/>
        <v>0</v>
      </c>
      <c r="AC106">
        <f t="shared" ca="1" si="32"/>
        <v>0</v>
      </c>
      <c r="AD106">
        <f t="shared" ca="1" si="32"/>
        <v>0</v>
      </c>
      <c r="AE106">
        <f t="shared" ca="1" si="32"/>
        <v>0</v>
      </c>
      <c r="AF106">
        <f t="shared" ca="1" si="32"/>
        <v>0</v>
      </c>
      <c r="AG106">
        <f t="shared" ca="1" si="32"/>
        <v>0</v>
      </c>
      <c r="AI106" s="40"/>
    </row>
    <row r="107" spans="1:35">
      <c r="A107" s="41">
        <f t="shared" ca="1" si="31"/>
        <v>36</v>
      </c>
      <c r="B107" s="42"/>
      <c r="C107" s="71">
        <f t="shared" ca="1" si="27"/>
        <v>1</v>
      </c>
      <c r="D107" s="30" t="str">
        <f>'Country performance'!B11</f>
        <v>Environmental Performance Index (2024)</v>
      </c>
      <c r="E107" s="41" cm="1">
        <f t="array" aca="1" ref="E107" ca="1">E$96*INDEX(INDIRECT("country"&amp;"["&amp;E$95&amp; "]"),'Country performance'!$A53)</f>
        <v>36</v>
      </c>
      <c r="F107" s="41" t="e" cm="1">
        <f t="array" aca="1" ref="F107" ca="1">F$96*INDEX(INDIRECT("country"&amp;"["&amp;F$95&amp; "]"),'Country performance'!$A53)</f>
        <v>#REF!</v>
      </c>
      <c r="G107" s="41" t="e" cm="1">
        <f t="array" aca="1" ref="G107" ca="1">G$96*INDEX(INDIRECT("country"&amp;"["&amp;G$95&amp; "]"),'Country performance'!$A53)</f>
        <v>#REF!</v>
      </c>
      <c r="H107" s="41" t="e" cm="1">
        <f t="array" aca="1" ref="H107" ca="1">H$96*INDEX(INDIRECT("country"&amp;"["&amp;H$95&amp; "]"),'Country performance'!$A53)</f>
        <v>#REF!</v>
      </c>
      <c r="I107" s="41" t="e" cm="1">
        <f t="array" aca="1" ref="I107" ca="1">I$96*INDEX(INDIRECT("country"&amp;"["&amp;I$95&amp; "]"),'Country performance'!$A53)</f>
        <v>#REF!</v>
      </c>
      <c r="J107" s="41" t="e" cm="1">
        <f t="array" aca="1" ref="J107" ca="1">J$96*INDEX(INDIRECT("country"&amp;"["&amp;J$95&amp; "]"),'Country performance'!$A53)</f>
        <v>#REF!</v>
      </c>
      <c r="K107" s="41" t="e" cm="1">
        <f t="array" aca="1" ref="K107" ca="1">K$96*INDEX(INDIRECT("country"&amp;"["&amp;K$95&amp; "]"),'Country performance'!$A53)</f>
        <v>#REF!</v>
      </c>
      <c r="L107" s="41" t="e" cm="1">
        <f t="array" aca="1" ref="L107" ca="1">L$96*INDEX(INDIRECT("country"&amp;"["&amp;L$95&amp; "]"),'Country performance'!$A53)</f>
        <v>#REF!</v>
      </c>
      <c r="M107" s="41" t="e" cm="1">
        <f t="array" aca="1" ref="M107" ca="1">M$96*INDEX(INDIRECT("country"&amp;"["&amp;M$95&amp; "]"),'Country performance'!$A53)</f>
        <v>#REF!</v>
      </c>
      <c r="N107" s="41" t="e" cm="1">
        <f t="array" aca="1" ref="N107" ca="1">N$96*INDEX(INDIRECT("country"&amp;"["&amp;N$95&amp; "]"),'Country performance'!$A53)</f>
        <v>#REF!</v>
      </c>
      <c r="O107" s="41" t="e" cm="1">
        <f t="array" aca="1" ref="O107" ca="1">O$96*INDEX(INDIRECT("country"&amp;"["&amp;O$95&amp; "]"),'Country performance'!$A53)</f>
        <v>#REF!</v>
      </c>
      <c r="P107" s="41" t="e" cm="1">
        <f t="array" aca="1" ref="P107" ca="1">P$96*INDEX(INDIRECT("country"&amp;"["&amp;P$95&amp; "]"),'Country performance'!$A53)</f>
        <v>#REF!</v>
      </c>
      <c r="Q107" s="41" t="e" cm="1">
        <f t="array" aca="1" ref="Q107" ca="1">Q$96*INDEX(INDIRECT("country"&amp;"["&amp;Q$95&amp; "]"),'Country performance'!$A53)</f>
        <v>#REF!</v>
      </c>
      <c r="R107" t="s">
        <v>662</v>
      </c>
      <c r="S107" s="36">
        <f t="shared" ca="1" si="29"/>
        <v>0</v>
      </c>
      <c r="T107" s="43">
        <f t="shared" ca="1" si="33"/>
        <v>1</v>
      </c>
      <c r="U107">
        <f t="shared" ca="1" si="34"/>
        <v>0</v>
      </c>
      <c r="V107">
        <f t="shared" ca="1" si="32"/>
        <v>0</v>
      </c>
      <c r="W107">
        <f t="shared" ca="1" si="32"/>
        <v>0</v>
      </c>
      <c r="X107">
        <f t="shared" ca="1" si="32"/>
        <v>0</v>
      </c>
      <c r="Y107">
        <f t="shared" ca="1" si="32"/>
        <v>0</v>
      </c>
      <c r="Z107">
        <f t="shared" ca="1" si="32"/>
        <v>0</v>
      </c>
      <c r="AA107">
        <f t="shared" ca="1" si="32"/>
        <v>0</v>
      </c>
      <c r="AB107">
        <f t="shared" ca="1" si="32"/>
        <v>0</v>
      </c>
      <c r="AC107">
        <f t="shared" ca="1" si="32"/>
        <v>0</v>
      </c>
      <c r="AD107">
        <f t="shared" ca="1" si="32"/>
        <v>0</v>
      </c>
      <c r="AE107">
        <f t="shared" ca="1" si="32"/>
        <v>0</v>
      </c>
      <c r="AF107">
        <f t="shared" ca="1" si="32"/>
        <v>0</v>
      </c>
      <c r="AG107">
        <f t="shared" ca="1" si="32"/>
        <v>0</v>
      </c>
      <c r="AI107" s="40"/>
    </row>
    <row r="108" spans="1:35">
      <c r="A108" s="41">
        <f t="shared" ca="1" si="31"/>
        <v>0</v>
      </c>
      <c r="B108" s="42"/>
      <c r="C108" s="71">
        <f t="shared" ca="1" si="27"/>
        <v>0</v>
      </c>
      <c r="D108" s="30" t="str">
        <f>'Country performance'!B12</f>
        <v>Child labour (% ages 5-17) (2010-2019)</v>
      </c>
      <c r="E108" s="41" t="e" cm="1">
        <f t="array" aca="1" ref="E108" ca="1">E$96*INDEX(INDIRECT("country"&amp;"["&amp;E$95&amp; "]"),'Country performance'!$A54)</f>
        <v>#VALUE!</v>
      </c>
      <c r="F108" s="41" t="e" cm="1">
        <f t="array" aca="1" ref="F108" ca="1">F$96*INDEX(INDIRECT("country"&amp;"["&amp;F$95&amp; "]"),'Country performance'!$A54)</f>
        <v>#REF!</v>
      </c>
      <c r="G108" s="41" t="e" cm="1">
        <f t="array" aca="1" ref="G108" ca="1">G$96*INDEX(INDIRECT("country"&amp;"["&amp;G$95&amp; "]"),'Country performance'!$A54)</f>
        <v>#REF!</v>
      </c>
      <c r="H108" s="41" t="e" cm="1">
        <f t="array" aca="1" ref="H108" ca="1">H$96*INDEX(INDIRECT("country"&amp;"["&amp;H$95&amp; "]"),'Country performance'!$A54)</f>
        <v>#REF!</v>
      </c>
      <c r="I108" s="41" t="e" cm="1">
        <f t="array" aca="1" ref="I108" ca="1">I$96*INDEX(INDIRECT("country"&amp;"["&amp;I$95&amp; "]"),'Country performance'!$A54)</f>
        <v>#REF!</v>
      </c>
      <c r="J108" s="41" t="e" cm="1">
        <f t="array" aca="1" ref="J108" ca="1">J$96*INDEX(INDIRECT("country"&amp;"["&amp;J$95&amp; "]"),'Country performance'!$A54)</f>
        <v>#REF!</v>
      </c>
      <c r="K108" s="41" t="e" cm="1">
        <f t="array" aca="1" ref="K108" ca="1">K$96*INDEX(INDIRECT("country"&amp;"["&amp;K$95&amp; "]"),'Country performance'!$A54)</f>
        <v>#REF!</v>
      </c>
      <c r="L108" s="41" t="e" cm="1">
        <f t="array" aca="1" ref="L108" ca="1">L$96*INDEX(INDIRECT("country"&amp;"["&amp;L$95&amp; "]"),'Country performance'!$A54)</f>
        <v>#REF!</v>
      </c>
      <c r="M108" s="41" t="e" cm="1">
        <f t="array" aca="1" ref="M108" ca="1">M$96*INDEX(INDIRECT("country"&amp;"["&amp;M$95&amp; "]"),'Country performance'!$A54)</f>
        <v>#REF!</v>
      </c>
      <c r="N108" s="41" t="e" cm="1">
        <f t="array" aca="1" ref="N108" ca="1">N$96*INDEX(INDIRECT("country"&amp;"["&amp;N$95&amp; "]"),'Country performance'!$A54)</f>
        <v>#REF!</v>
      </c>
      <c r="O108" s="41" t="e" cm="1">
        <f t="array" aca="1" ref="O108" ca="1">O$96*INDEX(INDIRECT("country"&amp;"["&amp;O$95&amp; "]"),'Country performance'!$A54)</f>
        <v>#REF!</v>
      </c>
      <c r="P108" s="41" t="e" cm="1">
        <f t="array" aca="1" ref="P108" ca="1">P$96*INDEX(INDIRECT("country"&amp;"["&amp;P$95&amp; "]"),'Country performance'!$A54)</f>
        <v>#REF!</v>
      </c>
      <c r="Q108" s="41" t="e" cm="1">
        <f t="array" aca="1" ref="Q108" ca="1">Q$96*INDEX(INDIRECT("country"&amp;"["&amp;Q$95&amp; "]"),'Country performance'!$A54)</f>
        <v>#REF!</v>
      </c>
      <c r="R108" t="s">
        <v>662</v>
      </c>
      <c r="S108" s="36">
        <f ca="1">SUM(U108:AG108)</f>
        <v>1</v>
      </c>
      <c r="T108" s="43">
        <f t="shared" ca="1" si="33"/>
        <v>0</v>
      </c>
      <c r="U108">
        <f t="shared" ca="1" si="34"/>
        <v>1</v>
      </c>
      <c r="V108">
        <f t="shared" ca="1" si="32"/>
        <v>0</v>
      </c>
      <c r="W108">
        <f t="shared" ca="1" si="32"/>
        <v>0</v>
      </c>
      <c r="X108">
        <f t="shared" ca="1" si="32"/>
        <v>0</v>
      </c>
      <c r="Y108">
        <f t="shared" ca="1" si="32"/>
        <v>0</v>
      </c>
      <c r="Z108">
        <f t="shared" ca="1" si="32"/>
        <v>0</v>
      </c>
      <c r="AA108">
        <f t="shared" ca="1" si="32"/>
        <v>0</v>
      </c>
      <c r="AB108">
        <f t="shared" ca="1" si="32"/>
        <v>0</v>
      </c>
      <c r="AC108">
        <f t="shared" ca="1" si="32"/>
        <v>0</v>
      </c>
      <c r="AD108">
        <f t="shared" ca="1" si="32"/>
        <v>0</v>
      </c>
      <c r="AE108">
        <f t="shared" ca="1" si="32"/>
        <v>0</v>
      </c>
      <c r="AF108">
        <f t="shared" ca="1" si="32"/>
        <v>0</v>
      </c>
      <c r="AG108">
        <f t="shared" ca="1" si="32"/>
        <v>0</v>
      </c>
      <c r="AI108" s="40"/>
    </row>
    <row r="109" spans="1:35">
      <c r="A109" s="41">
        <f t="shared" ca="1" si="31"/>
        <v>17.8</v>
      </c>
      <c r="B109" s="42"/>
      <c r="C109" s="71">
        <f t="shared" ca="1" si="27"/>
        <v>1</v>
      </c>
      <c r="D109" s="30" t="str">
        <f>'Country performance'!B13</f>
        <v>Global Peace Index (2022)</v>
      </c>
      <c r="E109" s="41" cm="1">
        <f t="array" aca="1" ref="E109" ca="1">E$96*INDEX(INDIRECT("country"&amp;"["&amp;E$95&amp; "]"),'Country performance'!$A55)</f>
        <v>17.8</v>
      </c>
      <c r="F109" s="41" t="e" cm="1">
        <f t="array" aca="1" ref="F109" ca="1">F$96*INDEX(INDIRECT("country"&amp;"["&amp;F$95&amp; "]"),'Country performance'!$A55)</f>
        <v>#REF!</v>
      </c>
      <c r="G109" s="41" t="e" cm="1">
        <f t="array" aca="1" ref="G109" ca="1">G$96*INDEX(INDIRECT("country"&amp;"["&amp;G$95&amp; "]"),'Country performance'!$A55)</f>
        <v>#REF!</v>
      </c>
      <c r="H109" s="41" t="e" cm="1">
        <f t="array" aca="1" ref="H109" ca="1">H$96*INDEX(INDIRECT("country"&amp;"["&amp;H$95&amp; "]"),'Country performance'!$A55)</f>
        <v>#REF!</v>
      </c>
      <c r="I109" s="41" t="e" cm="1">
        <f t="array" aca="1" ref="I109" ca="1">I$96*INDEX(INDIRECT("country"&amp;"["&amp;I$95&amp; "]"),'Country performance'!$A55)</f>
        <v>#REF!</v>
      </c>
      <c r="J109" s="41" t="e" cm="1">
        <f t="array" aca="1" ref="J109" ca="1">J$96*INDEX(INDIRECT("country"&amp;"["&amp;J$95&amp; "]"),'Country performance'!$A55)</f>
        <v>#REF!</v>
      </c>
      <c r="K109" s="41" t="e" cm="1">
        <f t="array" aca="1" ref="K109" ca="1">K$96*INDEX(INDIRECT("country"&amp;"["&amp;K$95&amp; "]"),'Country performance'!$A55)</f>
        <v>#REF!</v>
      </c>
      <c r="L109" s="41" t="e" cm="1">
        <f t="array" aca="1" ref="L109" ca="1">L$96*INDEX(INDIRECT("country"&amp;"["&amp;L$95&amp; "]"),'Country performance'!$A55)</f>
        <v>#REF!</v>
      </c>
      <c r="M109" s="41" t="e" cm="1">
        <f t="array" aca="1" ref="M109" ca="1">M$96*INDEX(INDIRECT("country"&amp;"["&amp;M$95&amp; "]"),'Country performance'!$A55)</f>
        <v>#REF!</v>
      </c>
      <c r="N109" s="41" t="e" cm="1">
        <f t="array" aca="1" ref="N109" ca="1">N$96*INDEX(INDIRECT("country"&amp;"["&amp;N$95&amp; "]"),'Country performance'!$A55)</f>
        <v>#REF!</v>
      </c>
      <c r="O109" s="41" t="e" cm="1">
        <f t="array" aca="1" ref="O109" ca="1">O$96*INDEX(INDIRECT("country"&amp;"["&amp;O$95&amp; "]"),'Country performance'!$A55)</f>
        <v>#REF!</v>
      </c>
      <c r="P109" s="41" t="e" cm="1">
        <f t="array" aca="1" ref="P109" ca="1">P$96*INDEX(INDIRECT("country"&amp;"["&amp;P$95&amp; "]"),'Country performance'!$A55)</f>
        <v>#REF!</v>
      </c>
      <c r="Q109" s="41" t="e" cm="1">
        <f t="array" aca="1" ref="Q109" ca="1">Q$96*INDEX(INDIRECT("country"&amp;"["&amp;Q$95&amp; "]"),'Country performance'!$A55)</f>
        <v>#REF!</v>
      </c>
      <c r="R109" t="s">
        <v>662</v>
      </c>
      <c r="S109" s="36">
        <f t="shared" ref="S109:S111" ca="1" si="35">SUM(U109:AG109)</f>
        <v>0</v>
      </c>
      <c r="T109" s="43">
        <f t="shared" ca="1" si="33"/>
        <v>1</v>
      </c>
      <c r="U109">
        <f t="shared" ca="1" si="34"/>
        <v>0</v>
      </c>
      <c r="V109">
        <f t="shared" ca="1" si="32"/>
        <v>0</v>
      </c>
      <c r="W109">
        <f t="shared" ca="1" si="32"/>
        <v>0</v>
      </c>
      <c r="X109">
        <f t="shared" ca="1" si="32"/>
        <v>0</v>
      </c>
      <c r="Y109">
        <f t="shared" ca="1" si="32"/>
        <v>0</v>
      </c>
      <c r="Z109">
        <f t="shared" ca="1" si="32"/>
        <v>0</v>
      </c>
      <c r="AA109">
        <f t="shared" ca="1" si="32"/>
        <v>0</v>
      </c>
      <c r="AB109">
        <f t="shared" ca="1" si="32"/>
        <v>0</v>
      </c>
      <c r="AC109">
        <f t="shared" ca="1" si="32"/>
        <v>0</v>
      </c>
      <c r="AD109">
        <f t="shared" ca="1" si="32"/>
        <v>0</v>
      </c>
      <c r="AE109">
        <f t="shared" ca="1" si="32"/>
        <v>0</v>
      </c>
      <c r="AF109">
        <f t="shared" ca="1" si="32"/>
        <v>0</v>
      </c>
      <c r="AG109">
        <f t="shared" ca="1" si="32"/>
        <v>0</v>
      </c>
      <c r="AI109" s="40"/>
    </row>
    <row r="110" spans="1:35">
      <c r="A110" s="41">
        <f t="shared" ca="1" si="31"/>
        <v>39</v>
      </c>
      <c r="B110" s="42"/>
      <c r="C110" s="71">
        <f t="shared" ca="1" si="27"/>
        <v>1</v>
      </c>
      <c r="D110" s="30" t="str">
        <f>'Country performance'!B14</f>
        <v>Corruption Perceptions Index CPI (2021)</v>
      </c>
      <c r="E110" s="41" cm="1">
        <f t="array" aca="1" ref="E110" ca="1">E$96*INDEX(INDIRECT("country"&amp;"["&amp;E$95&amp; "]"),'Country performance'!$A56)</f>
        <v>39</v>
      </c>
      <c r="F110" s="41" t="e" cm="1">
        <f t="array" aca="1" ref="F110" ca="1">F$96*INDEX(INDIRECT("country"&amp;"["&amp;F$95&amp; "]"),'Country performance'!$A56)</f>
        <v>#REF!</v>
      </c>
      <c r="G110" s="41" t="e" cm="1">
        <f t="array" aca="1" ref="G110" ca="1">G$96*INDEX(INDIRECT("country"&amp;"["&amp;G$95&amp; "]"),'Country performance'!$A56)</f>
        <v>#REF!</v>
      </c>
      <c r="H110" s="41" t="e" cm="1">
        <f t="array" aca="1" ref="H110" ca="1">H$96*INDEX(INDIRECT("country"&amp;"["&amp;H$95&amp; "]"),'Country performance'!$A56)</f>
        <v>#REF!</v>
      </c>
      <c r="I110" s="41" t="e" cm="1">
        <f t="array" aca="1" ref="I110" ca="1">I$96*INDEX(INDIRECT("country"&amp;"["&amp;I$95&amp; "]"),'Country performance'!$A56)</f>
        <v>#REF!</v>
      </c>
      <c r="J110" s="41" t="e" cm="1">
        <f t="array" aca="1" ref="J110" ca="1">J$96*INDEX(INDIRECT("country"&amp;"["&amp;J$95&amp; "]"),'Country performance'!$A56)</f>
        <v>#REF!</v>
      </c>
      <c r="K110" s="41" t="e" cm="1">
        <f t="array" aca="1" ref="K110" ca="1">K$96*INDEX(INDIRECT("country"&amp;"["&amp;K$95&amp; "]"),'Country performance'!$A56)</f>
        <v>#REF!</v>
      </c>
      <c r="L110" s="41" t="e" cm="1">
        <f t="array" aca="1" ref="L110" ca="1">L$96*INDEX(INDIRECT("country"&amp;"["&amp;L$95&amp; "]"),'Country performance'!$A56)</f>
        <v>#REF!</v>
      </c>
      <c r="M110" s="41" t="e" cm="1">
        <f t="array" aca="1" ref="M110" ca="1">M$96*INDEX(INDIRECT("country"&amp;"["&amp;M$95&amp; "]"),'Country performance'!$A56)</f>
        <v>#REF!</v>
      </c>
      <c r="N110" s="41" t="e" cm="1">
        <f t="array" aca="1" ref="N110" ca="1">N$96*INDEX(INDIRECT("country"&amp;"["&amp;N$95&amp; "]"),'Country performance'!$A56)</f>
        <v>#REF!</v>
      </c>
      <c r="O110" s="41" t="e" cm="1">
        <f t="array" aca="1" ref="O110" ca="1">O$96*INDEX(INDIRECT("country"&amp;"["&amp;O$95&amp; "]"),'Country performance'!$A56)</f>
        <v>#REF!</v>
      </c>
      <c r="P110" s="41" t="e" cm="1">
        <f t="array" aca="1" ref="P110" ca="1">P$96*INDEX(INDIRECT("country"&amp;"["&amp;P$95&amp; "]"),'Country performance'!$A56)</f>
        <v>#REF!</v>
      </c>
      <c r="Q110" s="41" t="e" cm="1">
        <f t="array" aca="1" ref="Q110" ca="1">Q$96*INDEX(INDIRECT("country"&amp;"["&amp;Q$95&amp; "]"),'Country performance'!$A56)</f>
        <v>#REF!</v>
      </c>
      <c r="R110" t="s">
        <v>662</v>
      </c>
      <c r="S110" s="36">
        <f t="shared" ca="1" si="35"/>
        <v>0</v>
      </c>
      <c r="T110" s="43">
        <f t="shared" ca="1" si="33"/>
        <v>1</v>
      </c>
      <c r="U110">
        <f t="shared" ca="1" si="34"/>
        <v>0</v>
      </c>
      <c r="V110">
        <f t="shared" ca="1" si="32"/>
        <v>0</v>
      </c>
      <c r="W110">
        <f t="shared" ca="1" si="32"/>
        <v>0</v>
      </c>
      <c r="X110">
        <f t="shared" ca="1" si="32"/>
        <v>0</v>
      </c>
      <c r="Y110">
        <f t="shared" ca="1" si="32"/>
        <v>0</v>
      </c>
      <c r="Z110">
        <f t="shared" ca="1" si="32"/>
        <v>0</v>
      </c>
      <c r="AA110">
        <f t="shared" ca="1" si="32"/>
        <v>0</v>
      </c>
      <c r="AB110">
        <f t="shared" ca="1" si="32"/>
        <v>0</v>
      </c>
      <c r="AC110">
        <f t="shared" ca="1" si="32"/>
        <v>0</v>
      </c>
      <c r="AD110">
        <f t="shared" ca="1" si="32"/>
        <v>0</v>
      </c>
      <c r="AE110">
        <f t="shared" ca="1" si="32"/>
        <v>0</v>
      </c>
      <c r="AF110">
        <f t="shared" ca="1" si="32"/>
        <v>0</v>
      </c>
      <c r="AG110">
        <f t="shared" ca="1" si="32"/>
        <v>0</v>
      </c>
      <c r="AI110" s="40"/>
    </row>
    <row r="111" spans="1:35">
      <c r="A111" s="41">
        <f t="shared" ca="1" si="31"/>
        <v>9.5999999999999979</v>
      </c>
      <c r="B111" s="42"/>
      <c r="C111" s="71">
        <f t="shared" ca="1" si="27"/>
        <v>1</v>
      </c>
      <c r="D111" s="30" t="str">
        <f>'Country performance'!B15</f>
        <v>Human Development Index HDI (2019)</v>
      </c>
      <c r="E111" s="41" cm="1">
        <f t="array" aca="1" ref="E111" ca="1">E$96*INDEX(INDIRECT("country"&amp;"["&amp;E$95&amp; "]"),'Country performance'!$A57)</f>
        <v>9.5999999999999979</v>
      </c>
      <c r="F111" s="41" t="e" cm="1">
        <f t="array" aca="1" ref="F111" ca="1">F$96*INDEX(INDIRECT("country"&amp;"["&amp;F$95&amp; "]"),'Country performance'!$A57)</f>
        <v>#REF!</v>
      </c>
      <c r="G111" s="41" t="e" cm="1">
        <f t="array" aca="1" ref="G111" ca="1">G$96*INDEX(INDIRECT("country"&amp;"["&amp;G$95&amp; "]"),'Country performance'!$A57)</f>
        <v>#REF!</v>
      </c>
      <c r="H111" s="41" t="e" cm="1">
        <f t="array" aca="1" ref="H111" ca="1">H$96*INDEX(INDIRECT("country"&amp;"["&amp;H$95&amp; "]"),'Country performance'!$A57)</f>
        <v>#REF!</v>
      </c>
      <c r="I111" s="41" t="e" cm="1">
        <f t="array" aca="1" ref="I111" ca="1">I$96*INDEX(INDIRECT("country"&amp;"["&amp;I$95&amp; "]"),'Country performance'!$A57)</f>
        <v>#REF!</v>
      </c>
      <c r="J111" s="41" t="e" cm="1">
        <f t="array" aca="1" ref="J111" ca="1">J$96*INDEX(INDIRECT("country"&amp;"["&amp;J$95&amp; "]"),'Country performance'!$A57)</f>
        <v>#REF!</v>
      </c>
      <c r="K111" s="41" t="e" cm="1">
        <f t="array" aca="1" ref="K111" ca="1">K$96*INDEX(INDIRECT("country"&amp;"["&amp;K$95&amp; "]"),'Country performance'!$A57)</f>
        <v>#REF!</v>
      </c>
      <c r="L111" s="41" t="e" cm="1">
        <f t="array" aca="1" ref="L111" ca="1">L$96*INDEX(INDIRECT("country"&amp;"["&amp;L$95&amp; "]"),'Country performance'!$A57)</f>
        <v>#REF!</v>
      </c>
      <c r="M111" s="41" t="e" cm="1">
        <f t="array" aca="1" ref="M111" ca="1">M$96*INDEX(INDIRECT("country"&amp;"["&amp;M$95&amp; "]"),'Country performance'!$A57)</f>
        <v>#REF!</v>
      </c>
      <c r="N111" s="41" t="e" cm="1">
        <f t="array" aca="1" ref="N111" ca="1">N$96*INDEX(INDIRECT("country"&amp;"["&amp;N$95&amp; "]"),'Country performance'!$A57)</f>
        <v>#REF!</v>
      </c>
      <c r="O111" s="41" t="e" cm="1">
        <f t="array" aca="1" ref="O111" ca="1">O$96*INDEX(INDIRECT("country"&amp;"["&amp;O$95&amp; "]"),'Country performance'!$A57)</f>
        <v>#REF!</v>
      </c>
      <c r="P111" s="41" t="e" cm="1">
        <f t="array" aca="1" ref="P111" ca="1">P$96*INDEX(INDIRECT("country"&amp;"["&amp;P$95&amp; "]"),'Country performance'!$A57)</f>
        <v>#REF!</v>
      </c>
      <c r="Q111" s="41" t="e" cm="1">
        <f t="array" aca="1" ref="Q111" ca="1">Q$96*INDEX(INDIRECT("country"&amp;"["&amp;Q$95&amp; "]"),'Country performance'!$A57)</f>
        <v>#REF!</v>
      </c>
      <c r="R111" t="s">
        <v>662</v>
      </c>
      <c r="S111" s="36">
        <f t="shared" ca="1" si="35"/>
        <v>0</v>
      </c>
      <c r="T111" s="43">
        <f t="shared" ca="1" si="33"/>
        <v>1</v>
      </c>
      <c r="U111">
        <f t="shared" ca="1" si="34"/>
        <v>0</v>
      </c>
      <c r="V111">
        <f t="shared" ca="1" si="32"/>
        <v>0</v>
      </c>
      <c r="W111">
        <f t="shared" ca="1" si="32"/>
        <v>0</v>
      </c>
      <c r="X111">
        <f t="shared" ca="1" si="32"/>
        <v>0</v>
      </c>
      <c r="Y111">
        <f t="shared" ca="1" si="32"/>
        <v>0</v>
      </c>
      <c r="Z111">
        <f t="shared" ca="1" si="32"/>
        <v>0</v>
      </c>
      <c r="AA111">
        <f t="shared" ca="1" si="32"/>
        <v>0</v>
      </c>
      <c r="AB111">
        <f t="shared" ca="1" si="32"/>
        <v>0</v>
      </c>
      <c r="AC111">
        <f t="shared" ca="1" si="32"/>
        <v>0</v>
      </c>
      <c r="AD111">
        <f t="shared" ca="1" si="32"/>
        <v>0</v>
      </c>
      <c r="AE111">
        <f t="shared" ca="1" si="32"/>
        <v>0</v>
      </c>
      <c r="AF111">
        <f t="shared" ca="1" si="32"/>
        <v>0</v>
      </c>
      <c r="AG111">
        <f t="shared" ca="1" si="32"/>
        <v>0</v>
      </c>
      <c r="AI111" s="40"/>
    </row>
    <row r="112" spans="1:35">
      <c r="A112" s="41">
        <f ca="1">_xlfn.AGGREGATE(9,6,E112:Q112)</f>
        <v>3.07</v>
      </c>
      <c r="B112" s="42"/>
      <c r="C112" s="71">
        <f t="shared" ca="1" si="27"/>
        <v>1</v>
      </c>
      <c r="D112" s="30" t="str">
        <f>'Country performance'!B16</f>
        <v>Natural disaster Index (NDI) (2013)</v>
      </c>
      <c r="E112" s="41" cm="1">
        <f t="array" aca="1" ref="E112" ca="1">E$96*INDEX(INDIRECT("country"&amp;"["&amp;E$95&amp; "]"),'Country performance'!$A58)</f>
        <v>3.07</v>
      </c>
      <c r="F112" s="41" t="e" cm="1">
        <f t="array" aca="1" ref="F112" ca="1">F$96*INDEX(INDIRECT("country"&amp;"["&amp;F$95&amp; "]"),'Country performance'!$A58)</f>
        <v>#REF!</v>
      </c>
      <c r="G112" s="41" t="e" cm="1">
        <f t="array" aca="1" ref="G112" ca="1">G$96*INDEX(INDIRECT("country"&amp;"["&amp;G$95&amp; "]"),'Country performance'!$A58)</f>
        <v>#REF!</v>
      </c>
      <c r="H112" s="41" t="e" cm="1">
        <f t="array" aca="1" ref="H112" ca="1">H$96*INDEX(INDIRECT("country"&amp;"["&amp;H$95&amp; "]"),'Country performance'!$A58)</f>
        <v>#REF!</v>
      </c>
      <c r="I112" s="41" t="e" cm="1">
        <f t="array" aca="1" ref="I112" ca="1">I$96*INDEX(INDIRECT("country"&amp;"["&amp;I$95&amp; "]"),'Country performance'!$A58)</f>
        <v>#REF!</v>
      </c>
      <c r="J112" s="41" t="e" cm="1">
        <f t="array" aca="1" ref="J112" ca="1">J$96*INDEX(INDIRECT("country"&amp;"["&amp;J$95&amp; "]"),'Country performance'!$A58)</f>
        <v>#REF!</v>
      </c>
      <c r="K112" s="41" t="e" cm="1">
        <f t="array" aca="1" ref="K112" ca="1">K$96*INDEX(INDIRECT("country"&amp;"["&amp;K$95&amp; "]"),'Country performance'!$A58)</f>
        <v>#REF!</v>
      </c>
      <c r="L112" s="41" t="e" cm="1">
        <f t="array" aca="1" ref="L112" ca="1">L$96*INDEX(INDIRECT("country"&amp;"["&amp;L$95&amp; "]"),'Country performance'!$A58)</f>
        <v>#REF!</v>
      </c>
      <c r="M112" s="41" t="e" cm="1">
        <f t="array" aca="1" ref="M112" ca="1">M$96*INDEX(INDIRECT("country"&amp;"["&amp;M$95&amp; "]"),'Country performance'!$A58)</f>
        <v>#REF!</v>
      </c>
      <c r="N112" s="41" t="e" cm="1">
        <f t="array" aca="1" ref="N112" ca="1">N$96*INDEX(INDIRECT("country"&amp;"["&amp;N$95&amp; "]"),'Country performance'!$A58)</f>
        <v>#REF!</v>
      </c>
      <c r="O112" s="41" t="e" cm="1">
        <f t="array" aca="1" ref="O112" ca="1">O$96*INDEX(INDIRECT("country"&amp;"["&amp;O$95&amp; "]"),'Country performance'!$A58)</f>
        <v>#REF!</v>
      </c>
      <c r="P112" s="41" t="e" cm="1">
        <f t="array" aca="1" ref="P112" ca="1">P$96*INDEX(INDIRECT("country"&amp;"["&amp;P$95&amp; "]"),'Country performance'!$A58)</f>
        <v>#REF!</v>
      </c>
      <c r="Q112" s="41" t="e" cm="1">
        <f t="array" aca="1" ref="Q112" ca="1">Q$96*INDEX(INDIRECT("country"&amp;"["&amp;Q$95&amp; "]"),'Country performance'!$A58)</f>
        <v>#REF!</v>
      </c>
      <c r="R112" t="s">
        <v>662</v>
      </c>
      <c r="S112" s="36">
        <f t="shared" ref="S112:S137" ca="1" si="36">SUM(U112:AG112)</f>
        <v>0</v>
      </c>
      <c r="T112" s="43">
        <f t="shared" ca="1" si="33"/>
        <v>1</v>
      </c>
      <c r="U112">
        <f t="shared" ca="1" si="34"/>
        <v>0</v>
      </c>
      <c r="V112">
        <f t="shared" ca="1" si="32"/>
        <v>0</v>
      </c>
      <c r="W112">
        <f t="shared" ca="1" si="32"/>
        <v>0</v>
      </c>
      <c r="X112">
        <f t="shared" ca="1" si="32"/>
        <v>0</v>
      </c>
      <c r="Y112">
        <f t="shared" ca="1" si="32"/>
        <v>0</v>
      </c>
      <c r="Z112">
        <f t="shared" ca="1" si="32"/>
        <v>0</v>
      </c>
      <c r="AA112">
        <f t="shared" ca="1" si="32"/>
        <v>0</v>
      </c>
      <c r="AB112">
        <f t="shared" ca="1" si="32"/>
        <v>0</v>
      </c>
      <c r="AC112">
        <f t="shared" ca="1" si="32"/>
        <v>0</v>
      </c>
      <c r="AD112">
        <f t="shared" ca="1" si="32"/>
        <v>0</v>
      </c>
      <c r="AE112">
        <f t="shared" ca="1" si="32"/>
        <v>0</v>
      </c>
      <c r="AF112">
        <f t="shared" ca="1" si="32"/>
        <v>0</v>
      </c>
      <c r="AG112">
        <f t="shared" ca="1" si="32"/>
        <v>0</v>
      </c>
      <c r="AI112" s="40"/>
    </row>
    <row r="113" spans="1:35">
      <c r="A113" s="41">
        <f t="shared" ref="A113:A121" ca="1" si="37">_xlfn.AGGREGATE(9,6,E113:Q113)</f>
        <v>0</v>
      </c>
      <c r="B113" s="42"/>
      <c r="C113" s="71">
        <f t="shared" ca="1" si="27"/>
        <v>0</v>
      </c>
      <c r="D113" s="30" t="str">
        <f>'Country performance'!B17</f>
        <v>Economic Vulnerability Index (2024)</v>
      </c>
      <c r="E113" s="41" t="e" cm="1">
        <f t="array" aca="1" ref="E113" ca="1">E$96*INDEX(INDIRECT("country"&amp;"["&amp;E$95&amp; "]"),'Country performance'!$A59)</f>
        <v>#VALUE!</v>
      </c>
      <c r="F113" s="41" t="e" cm="1">
        <f t="array" aca="1" ref="F113" ca="1">F$96*INDEX(INDIRECT("country"&amp;"["&amp;F$95&amp; "]"),'Country performance'!#REF!)</f>
        <v>#REF!</v>
      </c>
      <c r="G113" s="41" t="e" cm="1">
        <f t="array" aca="1" ref="G113" ca="1">G$96*INDEX(INDIRECT("country"&amp;"["&amp;G$95&amp; "]"),'Country performance'!#REF!)</f>
        <v>#REF!</v>
      </c>
      <c r="H113" s="41" t="e" cm="1">
        <f t="array" aca="1" ref="H113" ca="1">H$96*INDEX(INDIRECT("country"&amp;"["&amp;H$95&amp; "]"),'Country performance'!#REF!)</f>
        <v>#REF!</v>
      </c>
      <c r="I113" s="41" t="e" cm="1">
        <f t="array" aca="1" ref="I113" ca="1">I$96*INDEX(INDIRECT("country"&amp;"["&amp;I$95&amp; "]"),'Country performance'!#REF!)</f>
        <v>#REF!</v>
      </c>
      <c r="J113" s="41" t="e" cm="1">
        <f t="array" aca="1" ref="J113" ca="1">J$96*INDEX(INDIRECT("country"&amp;"["&amp;J$95&amp; "]"),'Country performance'!#REF!)</f>
        <v>#REF!</v>
      </c>
      <c r="K113" s="41" t="e" cm="1">
        <f t="array" aca="1" ref="K113" ca="1">K$96*INDEX(INDIRECT("country"&amp;"["&amp;K$95&amp; "]"),'Country performance'!#REF!)</f>
        <v>#REF!</v>
      </c>
      <c r="L113" s="41" t="e" cm="1">
        <f t="array" aca="1" ref="L113" ca="1">L$96*INDEX(INDIRECT("country"&amp;"["&amp;L$95&amp; "]"),'Country performance'!#REF!)</f>
        <v>#REF!</v>
      </c>
      <c r="M113" s="41" t="e" cm="1">
        <f t="array" aca="1" ref="M113" ca="1">M$96*INDEX(INDIRECT("country"&amp;"["&amp;M$95&amp; "]"),'Country performance'!#REF!)</f>
        <v>#REF!</v>
      </c>
      <c r="N113" s="41" t="e" cm="1">
        <f t="array" aca="1" ref="N113" ca="1">N$96*INDEX(INDIRECT("country"&amp;"["&amp;N$95&amp; "]"),'Country performance'!#REF!)</f>
        <v>#REF!</v>
      </c>
      <c r="O113" s="41" t="e" cm="1">
        <f t="array" aca="1" ref="O113" ca="1">O$96*INDEX(INDIRECT("country"&amp;"["&amp;O$95&amp; "]"),'Country performance'!#REF!)</f>
        <v>#REF!</v>
      </c>
      <c r="P113" s="41" t="e" cm="1">
        <f t="array" aca="1" ref="P113" ca="1">P$96*INDEX(INDIRECT("country"&amp;"["&amp;P$95&amp; "]"),'Country performance'!#REF!)</f>
        <v>#REF!</v>
      </c>
      <c r="Q113" s="41" t="e" cm="1">
        <f t="array" aca="1" ref="Q113" ca="1">Q$96*INDEX(INDIRECT("country"&amp;"["&amp;Q$95&amp; "]"),'Country performance'!#REF!)</f>
        <v>#REF!</v>
      </c>
      <c r="R113" t="s">
        <v>662</v>
      </c>
      <c r="S113" s="36">
        <f t="shared" ca="1" si="36"/>
        <v>1</v>
      </c>
      <c r="T113" s="43">
        <f t="shared" ca="1" si="33"/>
        <v>0</v>
      </c>
      <c r="U113">
        <f t="shared" ca="1" si="34"/>
        <v>1</v>
      </c>
      <c r="V113">
        <f t="shared" ca="1" si="32"/>
        <v>0</v>
      </c>
      <c r="W113">
        <f t="shared" ca="1" si="32"/>
        <v>0</v>
      </c>
      <c r="X113">
        <f t="shared" ca="1" si="32"/>
        <v>0</v>
      </c>
      <c r="Y113">
        <f t="shared" ca="1" si="32"/>
        <v>0</v>
      </c>
      <c r="Z113">
        <f t="shared" ca="1" si="32"/>
        <v>0</v>
      </c>
      <c r="AA113">
        <f t="shared" ca="1" si="32"/>
        <v>0</v>
      </c>
      <c r="AB113">
        <f t="shared" ca="1" si="32"/>
        <v>0</v>
      </c>
      <c r="AC113">
        <f t="shared" ca="1" si="32"/>
        <v>0</v>
      </c>
      <c r="AD113">
        <f t="shared" ca="1" si="32"/>
        <v>0</v>
      </c>
      <c r="AE113">
        <f t="shared" ca="1" si="32"/>
        <v>0</v>
      </c>
      <c r="AF113">
        <f t="shared" ca="1" si="32"/>
        <v>0</v>
      </c>
      <c r="AG113">
        <f t="shared" ca="1" si="32"/>
        <v>0</v>
      </c>
      <c r="AI113" s="40"/>
    </row>
    <row r="114" spans="1:35">
      <c r="A114" s="41">
        <f t="shared" ca="1" si="37"/>
        <v>0</v>
      </c>
      <c r="B114" s="42"/>
      <c r="C114" s="71">
        <f t="shared" ca="1" si="27"/>
        <v>0</v>
      </c>
      <c r="D114" s="30" t="str">
        <f>'Country performance'!B18</f>
        <v>Economic Vulnerability Index - Share of agriculture, forestry and fisheries (2024)</v>
      </c>
      <c r="E114" s="41" t="e" cm="1">
        <f t="array" aca="1" ref="E114" ca="1">E$96*INDEX(INDIRECT("country"&amp;"["&amp;E$95&amp; "]"),'Country performance'!$A60)</f>
        <v>#VALUE!</v>
      </c>
      <c r="F114" s="41" t="e" cm="1">
        <f t="array" aca="1" ref="F114" ca="1">F$96*INDEX(INDIRECT("country"&amp;"["&amp;F$95&amp; "]"),'Country performance'!$A59)</f>
        <v>#REF!</v>
      </c>
      <c r="G114" s="41" t="e" cm="1">
        <f t="array" aca="1" ref="G114" ca="1">G$96*INDEX(INDIRECT("country"&amp;"["&amp;G$95&amp; "]"),'Country performance'!$A59)</f>
        <v>#REF!</v>
      </c>
      <c r="H114" s="41" t="e" cm="1">
        <f t="array" aca="1" ref="H114" ca="1">H$96*INDEX(INDIRECT("country"&amp;"["&amp;H$95&amp; "]"),'Country performance'!$A59)</f>
        <v>#REF!</v>
      </c>
      <c r="I114" s="41" t="e" cm="1">
        <f t="array" aca="1" ref="I114" ca="1">I$96*INDEX(INDIRECT("country"&amp;"["&amp;I$95&amp; "]"),'Country performance'!$A59)</f>
        <v>#REF!</v>
      </c>
      <c r="J114" s="41" t="e" cm="1">
        <f t="array" aca="1" ref="J114" ca="1">J$96*INDEX(INDIRECT("country"&amp;"["&amp;J$95&amp; "]"),'Country performance'!$A59)</f>
        <v>#REF!</v>
      </c>
      <c r="K114" s="41" t="e" cm="1">
        <f t="array" aca="1" ref="K114" ca="1">K$96*INDEX(INDIRECT("country"&amp;"["&amp;K$95&amp; "]"),'Country performance'!$A59)</f>
        <v>#REF!</v>
      </c>
      <c r="L114" s="41" t="e" cm="1">
        <f t="array" aca="1" ref="L114" ca="1">L$96*INDEX(INDIRECT("country"&amp;"["&amp;L$95&amp; "]"),'Country performance'!$A59)</f>
        <v>#REF!</v>
      </c>
      <c r="M114" s="41" t="e" cm="1">
        <f t="array" aca="1" ref="M114" ca="1">M$96*INDEX(INDIRECT("country"&amp;"["&amp;M$95&amp; "]"),'Country performance'!$A59)</f>
        <v>#REF!</v>
      </c>
      <c r="N114" s="41" t="e" cm="1">
        <f t="array" aca="1" ref="N114" ca="1">N$96*INDEX(INDIRECT("country"&amp;"["&amp;N$95&amp; "]"),'Country performance'!$A59)</f>
        <v>#REF!</v>
      </c>
      <c r="O114" s="41" t="e" cm="1">
        <f t="array" aca="1" ref="O114" ca="1">O$96*INDEX(INDIRECT("country"&amp;"["&amp;O$95&amp; "]"),'Country performance'!$A59)</f>
        <v>#REF!</v>
      </c>
      <c r="P114" s="41" t="e" cm="1">
        <f t="array" aca="1" ref="P114" ca="1">P$96*INDEX(INDIRECT("country"&amp;"["&amp;P$95&amp; "]"),'Country performance'!$A59)</f>
        <v>#REF!</v>
      </c>
      <c r="Q114" s="41" t="e" cm="1">
        <f t="array" aca="1" ref="Q114" ca="1">Q$96*INDEX(INDIRECT("country"&amp;"["&amp;Q$95&amp; "]"),'Country performance'!$A59)</f>
        <v>#REF!</v>
      </c>
      <c r="R114" t="s">
        <v>662</v>
      </c>
      <c r="S114" s="36">
        <f t="shared" ca="1" si="36"/>
        <v>1</v>
      </c>
      <c r="T114" s="43">
        <f t="shared" ca="1" si="33"/>
        <v>0</v>
      </c>
      <c r="U114">
        <f t="shared" ca="1" si="34"/>
        <v>1</v>
      </c>
      <c r="V114">
        <f t="shared" ca="1" si="34"/>
        <v>0</v>
      </c>
      <c r="W114">
        <f t="shared" ca="1" si="34"/>
        <v>0</v>
      </c>
      <c r="X114">
        <f t="shared" ca="1" si="34"/>
        <v>0</v>
      </c>
      <c r="Y114">
        <f t="shared" ca="1" si="34"/>
        <v>0</v>
      </c>
      <c r="Z114">
        <f t="shared" ca="1" si="34"/>
        <v>0</v>
      </c>
      <c r="AA114">
        <f t="shared" ca="1" si="34"/>
        <v>0</v>
      </c>
      <c r="AB114">
        <f t="shared" ca="1" si="34"/>
        <v>0</v>
      </c>
      <c r="AC114">
        <f t="shared" ca="1" si="34"/>
        <v>0</v>
      </c>
      <c r="AD114">
        <f t="shared" ca="1" si="34"/>
        <v>0</v>
      </c>
      <c r="AE114">
        <f t="shared" ca="1" si="34"/>
        <v>0</v>
      </c>
      <c r="AF114">
        <f t="shared" ca="1" si="34"/>
        <v>0</v>
      </c>
      <c r="AG114">
        <f t="shared" ca="1" si="34"/>
        <v>0</v>
      </c>
      <c r="AI114" s="40"/>
    </row>
    <row r="115" spans="1:35">
      <c r="A115" s="41">
        <f t="shared" ca="1" si="37"/>
        <v>0</v>
      </c>
      <c r="B115" s="42"/>
      <c r="C115" s="71">
        <f t="shared" ca="1" si="27"/>
        <v>0</v>
      </c>
      <c r="D115" s="30" t="str">
        <f>'Country performance'!B19</f>
        <v xml:space="preserve">Economic Vulnerability Index - Remoteness and landlockedness (2024)		</v>
      </c>
      <c r="E115" s="41" t="e" cm="1">
        <f t="array" aca="1" ref="E115" ca="1">E$96*INDEX(INDIRECT("country"&amp;"["&amp;E$95&amp; "]"),'Country performance'!$A61)</f>
        <v>#VALUE!</v>
      </c>
      <c r="F115" s="41" t="e" cm="1">
        <f t="array" aca="1" ref="F115" ca="1">F$96*INDEX(INDIRECT("country"&amp;"["&amp;F$95&amp; "]"),'Country performance'!$A60)</f>
        <v>#REF!</v>
      </c>
      <c r="G115" s="41" t="e" cm="1">
        <f t="array" aca="1" ref="G115" ca="1">G$96*INDEX(INDIRECT("country"&amp;"["&amp;G$95&amp; "]"),'Country performance'!$A60)</f>
        <v>#REF!</v>
      </c>
      <c r="H115" s="41" t="e" cm="1">
        <f t="array" aca="1" ref="H115" ca="1">H$96*INDEX(INDIRECT("country"&amp;"["&amp;H$95&amp; "]"),'Country performance'!$A60)</f>
        <v>#REF!</v>
      </c>
      <c r="I115" s="41" t="e" cm="1">
        <f t="array" aca="1" ref="I115" ca="1">I$96*INDEX(INDIRECT("country"&amp;"["&amp;I$95&amp; "]"),'Country performance'!$A60)</f>
        <v>#REF!</v>
      </c>
      <c r="J115" s="41" t="e" cm="1">
        <f t="array" aca="1" ref="J115" ca="1">J$96*INDEX(INDIRECT("country"&amp;"["&amp;J$95&amp; "]"),'Country performance'!$A60)</f>
        <v>#REF!</v>
      </c>
      <c r="K115" s="41" t="e" cm="1">
        <f t="array" aca="1" ref="K115" ca="1">K$96*INDEX(INDIRECT("country"&amp;"["&amp;K$95&amp; "]"),'Country performance'!$A60)</f>
        <v>#REF!</v>
      </c>
      <c r="L115" s="41" t="e" cm="1">
        <f t="array" aca="1" ref="L115" ca="1">L$96*INDEX(INDIRECT("country"&amp;"["&amp;L$95&amp; "]"),'Country performance'!$A60)</f>
        <v>#REF!</v>
      </c>
      <c r="M115" s="41" t="e" cm="1">
        <f t="array" aca="1" ref="M115" ca="1">M$96*INDEX(INDIRECT("country"&amp;"["&amp;M$95&amp; "]"),'Country performance'!$A60)</f>
        <v>#REF!</v>
      </c>
      <c r="N115" s="41" t="e" cm="1">
        <f t="array" aca="1" ref="N115" ca="1">N$96*INDEX(INDIRECT("country"&amp;"["&amp;N$95&amp; "]"),'Country performance'!$A60)</f>
        <v>#REF!</v>
      </c>
      <c r="O115" s="41" t="e" cm="1">
        <f t="array" aca="1" ref="O115" ca="1">O$96*INDEX(INDIRECT("country"&amp;"["&amp;O$95&amp; "]"),'Country performance'!$A60)</f>
        <v>#REF!</v>
      </c>
      <c r="P115" s="41" t="e" cm="1">
        <f t="array" aca="1" ref="P115" ca="1">P$96*INDEX(INDIRECT("country"&amp;"["&amp;P$95&amp; "]"),'Country performance'!$A60)</f>
        <v>#REF!</v>
      </c>
      <c r="Q115" s="41" t="e" cm="1">
        <f t="array" aca="1" ref="Q115" ca="1">Q$96*INDEX(INDIRECT("country"&amp;"["&amp;Q$95&amp; "]"),'Country performance'!$A60)</f>
        <v>#REF!</v>
      </c>
      <c r="R115" t="s">
        <v>662</v>
      </c>
      <c r="S115" s="36">
        <f t="shared" ca="1" si="36"/>
        <v>1</v>
      </c>
      <c r="T115" s="43">
        <f t="shared" ca="1" si="33"/>
        <v>0</v>
      </c>
      <c r="U115">
        <f t="shared" ca="1" si="34"/>
        <v>1</v>
      </c>
      <c r="V115">
        <f t="shared" ca="1" si="34"/>
        <v>0</v>
      </c>
      <c r="W115">
        <f t="shared" ca="1" si="34"/>
        <v>0</v>
      </c>
      <c r="X115">
        <f t="shared" ca="1" si="34"/>
        <v>0</v>
      </c>
      <c r="Y115">
        <f t="shared" ca="1" si="34"/>
        <v>0</v>
      </c>
      <c r="Z115">
        <f t="shared" ca="1" si="34"/>
        <v>0</v>
      </c>
      <c r="AA115">
        <f t="shared" ca="1" si="34"/>
        <v>0</v>
      </c>
      <c r="AB115">
        <f t="shared" ca="1" si="34"/>
        <v>0</v>
      </c>
      <c r="AC115">
        <f t="shared" ca="1" si="34"/>
        <v>0</v>
      </c>
      <c r="AD115">
        <f t="shared" ca="1" si="34"/>
        <v>0</v>
      </c>
      <c r="AE115">
        <f t="shared" ca="1" si="34"/>
        <v>0</v>
      </c>
      <c r="AF115">
        <f t="shared" ca="1" si="34"/>
        <v>0</v>
      </c>
      <c r="AG115">
        <f t="shared" ca="1" si="34"/>
        <v>0</v>
      </c>
      <c r="AI115" s="40"/>
    </row>
    <row r="116" spans="1:35">
      <c r="A116" s="41">
        <f t="shared" ca="1" si="37"/>
        <v>0</v>
      </c>
      <c r="B116" s="42"/>
      <c r="C116" s="71">
        <f t="shared" ca="1" si="27"/>
        <v>0</v>
      </c>
      <c r="D116" s="30" t="str">
        <f>'Country performance'!B20</f>
        <v>Economic Vulnerability Index - Export concentration (2024)</v>
      </c>
      <c r="E116" s="41" t="e" cm="1">
        <f t="array" aca="1" ref="E116" ca="1">E$96*INDEX(INDIRECT("country"&amp;"["&amp;E$95&amp; "]"),'Country performance'!$A62)</f>
        <v>#VALUE!</v>
      </c>
      <c r="F116" s="41" t="e" cm="1">
        <f t="array" aca="1" ref="F116" ca="1">F$96*INDEX(INDIRECT("country"&amp;"["&amp;F$95&amp; "]"),'Country performance'!$A61)</f>
        <v>#REF!</v>
      </c>
      <c r="G116" s="41" t="e" cm="1">
        <f t="array" aca="1" ref="G116" ca="1">G$96*INDEX(INDIRECT("country"&amp;"["&amp;G$95&amp; "]"),'Country performance'!$A61)</f>
        <v>#REF!</v>
      </c>
      <c r="H116" s="41" t="e" cm="1">
        <f t="array" aca="1" ref="H116" ca="1">H$96*INDEX(INDIRECT("country"&amp;"["&amp;H$95&amp; "]"),'Country performance'!$A61)</f>
        <v>#REF!</v>
      </c>
      <c r="I116" s="41" t="e" cm="1">
        <f t="array" aca="1" ref="I116" ca="1">I$96*INDEX(INDIRECT("country"&amp;"["&amp;I$95&amp; "]"),'Country performance'!$A61)</f>
        <v>#REF!</v>
      </c>
      <c r="J116" s="41" t="e" cm="1">
        <f t="array" aca="1" ref="J116" ca="1">J$96*INDEX(INDIRECT("country"&amp;"["&amp;J$95&amp; "]"),'Country performance'!$A61)</f>
        <v>#REF!</v>
      </c>
      <c r="K116" s="41" t="e" cm="1">
        <f t="array" aca="1" ref="K116" ca="1">K$96*INDEX(INDIRECT("country"&amp;"["&amp;K$95&amp; "]"),'Country performance'!$A61)</f>
        <v>#REF!</v>
      </c>
      <c r="L116" s="41" t="e" cm="1">
        <f t="array" aca="1" ref="L116" ca="1">L$96*INDEX(INDIRECT("country"&amp;"["&amp;L$95&amp; "]"),'Country performance'!$A61)</f>
        <v>#REF!</v>
      </c>
      <c r="M116" s="41" t="e" cm="1">
        <f t="array" aca="1" ref="M116" ca="1">M$96*INDEX(INDIRECT("country"&amp;"["&amp;M$95&amp; "]"),'Country performance'!$A61)</f>
        <v>#REF!</v>
      </c>
      <c r="N116" s="41" t="e" cm="1">
        <f t="array" aca="1" ref="N116" ca="1">N$96*INDEX(INDIRECT("country"&amp;"["&amp;N$95&amp; "]"),'Country performance'!$A61)</f>
        <v>#REF!</v>
      </c>
      <c r="O116" s="41" t="e" cm="1">
        <f t="array" aca="1" ref="O116" ca="1">O$96*INDEX(INDIRECT("country"&amp;"["&amp;O$95&amp; "]"),'Country performance'!$A61)</f>
        <v>#REF!</v>
      </c>
      <c r="P116" s="41" t="e" cm="1">
        <f t="array" aca="1" ref="P116" ca="1">P$96*INDEX(INDIRECT("country"&amp;"["&amp;P$95&amp; "]"),'Country performance'!$A61)</f>
        <v>#REF!</v>
      </c>
      <c r="Q116" s="41" t="e" cm="1">
        <f t="array" aca="1" ref="Q116" ca="1">Q$96*INDEX(INDIRECT("country"&amp;"["&amp;Q$95&amp; "]"),'Country performance'!$A61)</f>
        <v>#REF!</v>
      </c>
      <c r="R116" t="s">
        <v>662</v>
      </c>
      <c r="S116" s="36">
        <f t="shared" ca="1" si="36"/>
        <v>1</v>
      </c>
      <c r="T116" s="43">
        <f t="shared" ca="1" si="33"/>
        <v>0</v>
      </c>
      <c r="U116">
        <f t="shared" ca="1" si="34"/>
        <v>1</v>
      </c>
      <c r="V116">
        <f t="shared" ca="1" si="34"/>
        <v>0</v>
      </c>
      <c r="W116">
        <f t="shared" ca="1" si="34"/>
        <v>0</v>
      </c>
      <c r="X116">
        <f t="shared" ca="1" si="34"/>
        <v>0</v>
      </c>
      <c r="Y116">
        <f t="shared" ca="1" si="34"/>
        <v>0</v>
      </c>
      <c r="Z116">
        <f t="shared" ca="1" si="34"/>
        <v>0</v>
      </c>
      <c r="AA116">
        <f t="shared" ca="1" si="34"/>
        <v>0</v>
      </c>
      <c r="AB116">
        <f t="shared" ca="1" si="34"/>
        <v>0</v>
      </c>
      <c r="AC116">
        <f t="shared" ca="1" si="34"/>
        <v>0</v>
      </c>
      <c r="AD116">
        <f t="shared" ca="1" si="34"/>
        <v>0</v>
      </c>
      <c r="AE116">
        <f t="shared" ca="1" si="34"/>
        <v>0</v>
      </c>
      <c r="AF116">
        <f t="shared" ca="1" si="34"/>
        <v>0</v>
      </c>
      <c r="AG116">
        <f t="shared" ca="1" si="34"/>
        <v>0</v>
      </c>
      <c r="AI116" s="40"/>
    </row>
    <row r="117" spans="1:35">
      <c r="A117" s="41">
        <f t="shared" ca="1" si="37"/>
        <v>0</v>
      </c>
      <c r="B117" s="42"/>
      <c r="C117" s="71">
        <f t="shared" ca="1" si="27"/>
        <v>0</v>
      </c>
      <c r="D117" s="30" t="str">
        <f>'Country performance'!B21</f>
        <v>Economic Vulnerability Index - Export instability (2024)</v>
      </c>
      <c r="E117" s="41" t="e" cm="1">
        <f t="array" aca="1" ref="E117" ca="1">E$96*INDEX(INDIRECT("country"&amp;"["&amp;E$95&amp; "]"),'Country performance'!$A63)</f>
        <v>#VALUE!</v>
      </c>
      <c r="F117" s="41" t="e" cm="1">
        <f t="array" aca="1" ref="F117" ca="1">F$96*INDEX(INDIRECT("country"&amp;"["&amp;F$95&amp; "]"),'Country performance'!$A62)</f>
        <v>#REF!</v>
      </c>
      <c r="G117" s="41" t="e" cm="1">
        <f t="array" aca="1" ref="G117" ca="1">G$96*INDEX(INDIRECT("country"&amp;"["&amp;G$95&amp; "]"),'Country performance'!$A62)</f>
        <v>#REF!</v>
      </c>
      <c r="H117" s="41" t="e" cm="1">
        <f t="array" aca="1" ref="H117" ca="1">H$96*INDEX(INDIRECT("country"&amp;"["&amp;H$95&amp; "]"),'Country performance'!$A62)</f>
        <v>#REF!</v>
      </c>
      <c r="I117" s="41" t="e" cm="1">
        <f t="array" aca="1" ref="I117" ca="1">I$96*INDEX(INDIRECT("country"&amp;"["&amp;I$95&amp; "]"),'Country performance'!$A62)</f>
        <v>#REF!</v>
      </c>
      <c r="J117" s="41" t="e" cm="1">
        <f t="array" aca="1" ref="J117" ca="1">J$96*INDEX(INDIRECT("country"&amp;"["&amp;J$95&amp; "]"),'Country performance'!$A62)</f>
        <v>#REF!</v>
      </c>
      <c r="K117" s="41" t="e" cm="1">
        <f t="array" aca="1" ref="K117" ca="1">K$96*INDEX(INDIRECT("country"&amp;"["&amp;K$95&amp; "]"),'Country performance'!$A62)</f>
        <v>#REF!</v>
      </c>
      <c r="L117" s="41" t="e" cm="1">
        <f t="array" aca="1" ref="L117" ca="1">L$96*INDEX(INDIRECT("country"&amp;"["&amp;L$95&amp; "]"),'Country performance'!$A62)</f>
        <v>#REF!</v>
      </c>
      <c r="M117" s="41" t="e" cm="1">
        <f t="array" aca="1" ref="M117" ca="1">M$96*INDEX(INDIRECT("country"&amp;"["&amp;M$95&amp; "]"),'Country performance'!$A62)</f>
        <v>#REF!</v>
      </c>
      <c r="N117" s="41" t="e" cm="1">
        <f t="array" aca="1" ref="N117" ca="1">N$96*INDEX(INDIRECT("country"&amp;"["&amp;N$95&amp; "]"),'Country performance'!$A62)</f>
        <v>#REF!</v>
      </c>
      <c r="O117" s="41" t="e" cm="1">
        <f t="array" aca="1" ref="O117" ca="1">O$96*INDEX(INDIRECT("country"&amp;"["&amp;O$95&amp; "]"),'Country performance'!$A62)</f>
        <v>#REF!</v>
      </c>
      <c r="P117" s="41" t="e" cm="1">
        <f t="array" aca="1" ref="P117" ca="1">P$96*INDEX(INDIRECT("country"&amp;"["&amp;P$95&amp; "]"),'Country performance'!$A62)</f>
        <v>#REF!</v>
      </c>
      <c r="Q117" s="41" t="e" cm="1">
        <f t="array" aca="1" ref="Q117" ca="1">Q$96*INDEX(INDIRECT("country"&amp;"["&amp;Q$95&amp; "]"),'Country performance'!$A62)</f>
        <v>#REF!</v>
      </c>
      <c r="R117" t="s">
        <v>662</v>
      </c>
      <c r="S117" s="36">
        <f t="shared" ca="1" si="36"/>
        <v>1</v>
      </c>
      <c r="T117" s="43">
        <f t="shared" ca="1" si="33"/>
        <v>0</v>
      </c>
      <c r="U117">
        <f t="shared" ca="1" si="34"/>
        <v>1</v>
      </c>
      <c r="V117">
        <f t="shared" ca="1" si="34"/>
        <v>0</v>
      </c>
      <c r="W117">
        <f t="shared" ca="1" si="34"/>
        <v>0</v>
      </c>
      <c r="X117">
        <f t="shared" ca="1" si="34"/>
        <v>0</v>
      </c>
      <c r="Y117">
        <f t="shared" ca="1" si="34"/>
        <v>0</v>
      </c>
      <c r="Z117">
        <f t="shared" ca="1" si="34"/>
        <v>0</v>
      </c>
      <c r="AA117">
        <f t="shared" ca="1" si="34"/>
        <v>0</v>
      </c>
      <c r="AB117">
        <f t="shared" ca="1" si="34"/>
        <v>0</v>
      </c>
      <c r="AC117">
        <f t="shared" ca="1" si="34"/>
        <v>0</v>
      </c>
      <c r="AD117">
        <f t="shared" ca="1" si="34"/>
        <v>0</v>
      </c>
      <c r="AE117">
        <f t="shared" ca="1" si="34"/>
        <v>0</v>
      </c>
      <c r="AF117">
        <f t="shared" ca="1" si="34"/>
        <v>0</v>
      </c>
      <c r="AG117">
        <f t="shared" ca="1" si="34"/>
        <v>0</v>
      </c>
      <c r="AI117" s="40"/>
    </row>
    <row r="118" spans="1:35">
      <c r="A118" s="41">
        <f t="shared" ca="1" si="37"/>
        <v>0</v>
      </c>
      <c r="B118" s="42"/>
      <c r="C118" s="71">
        <f t="shared" ca="1" si="27"/>
        <v>0</v>
      </c>
      <c r="D118" s="30" t="str">
        <f>'Country performance'!B22</f>
        <v>Economic Vulnerability Index - Share of population living in low elevated coastal zones (2024)</v>
      </c>
      <c r="E118" s="41" t="e" cm="1">
        <f t="array" aca="1" ref="E118" ca="1">E$96*INDEX(INDIRECT("country"&amp;"["&amp;E$95&amp; "]"),'Country performance'!$A64)</f>
        <v>#VALUE!</v>
      </c>
      <c r="F118" s="41" t="e" cm="1">
        <f t="array" aca="1" ref="F118" ca="1">F$96*INDEX(INDIRECT("country"&amp;"["&amp;F$95&amp; "]"),'Country performance'!$A63)</f>
        <v>#REF!</v>
      </c>
      <c r="G118" s="41" t="e" cm="1">
        <f t="array" aca="1" ref="G118" ca="1">G$96*INDEX(INDIRECT("country"&amp;"["&amp;G$95&amp; "]"),'Country performance'!$A63)</f>
        <v>#REF!</v>
      </c>
      <c r="H118" s="41" t="e" cm="1">
        <f t="array" aca="1" ref="H118" ca="1">H$96*INDEX(INDIRECT("country"&amp;"["&amp;H$95&amp; "]"),'Country performance'!$A63)</f>
        <v>#REF!</v>
      </c>
      <c r="I118" s="41" t="e" cm="1">
        <f t="array" aca="1" ref="I118" ca="1">I$96*INDEX(INDIRECT("country"&amp;"["&amp;I$95&amp; "]"),'Country performance'!$A63)</f>
        <v>#REF!</v>
      </c>
      <c r="J118" s="41" t="e" cm="1">
        <f t="array" aca="1" ref="J118" ca="1">J$96*INDEX(INDIRECT("country"&amp;"["&amp;J$95&amp; "]"),'Country performance'!$A63)</f>
        <v>#REF!</v>
      </c>
      <c r="K118" s="41" t="e" cm="1">
        <f t="array" aca="1" ref="K118" ca="1">K$96*INDEX(INDIRECT("country"&amp;"["&amp;K$95&amp; "]"),'Country performance'!$A63)</f>
        <v>#REF!</v>
      </c>
      <c r="L118" s="41" t="e" cm="1">
        <f t="array" aca="1" ref="L118" ca="1">L$96*INDEX(INDIRECT("country"&amp;"["&amp;L$95&amp; "]"),'Country performance'!$A63)</f>
        <v>#REF!</v>
      </c>
      <c r="M118" s="41" t="e" cm="1">
        <f t="array" aca="1" ref="M118" ca="1">M$96*INDEX(INDIRECT("country"&amp;"["&amp;M$95&amp; "]"),'Country performance'!$A63)</f>
        <v>#REF!</v>
      </c>
      <c r="N118" s="41" t="e" cm="1">
        <f t="array" aca="1" ref="N118" ca="1">N$96*INDEX(INDIRECT("country"&amp;"["&amp;N$95&amp; "]"),'Country performance'!$A63)</f>
        <v>#REF!</v>
      </c>
      <c r="O118" s="41" t="e" cm="1">
        <f t="array" aca="1" ref="O118" ca="1">O$96*INDEX(INDIRECT("country"&amp;"["&amp;O$95&amp; "]"),'Country performance'!$A63)</f>
        <v>#REF!</v>
      </c>
      <c r="P118" s="41" t="e" cm="1">
        <f t="array" aca="1" ref="P118" ca="1">P$96*INDEX(INDIRECT("country"&amp;"["&amp;P$95&amp; "]"),'Country performance'!$A63)</f>
        <v>#REF!</v>
      </c>
      <c r="Q118" s="41" t="e" cm="1">
        <f t="array" aca="1" ref="Q118" ca="1">Q$96*INDEX(INDIRECT("country"&amp;"["&amp;Q$95&amp; "]"),'Country performance'!$A63)</f>
        <v>#REF!</v>
      </c>
      <c r="R118" t="s">
        <v>662</v>
      </c>
      <c r="S118" s="36">
        <f t="shared" ca="1" si="36"/>
        <v>1</v>
      </c>
      <c r="T118" s="43">
        <f t="shared" ca="1" si="33"/>
        <v>0</v>
      </c>
      <c r="U118">
        <f t="shared" ca="1" si="34"/>
        <v>1</v>
      </c>
      <c r="V118">
        <f t="shared" ca="1" si="34"/>
        <v>0</v>
      </c>
      <c r="W118">
        <f t="shared" ca="1" si="34"/>
        <v>0</v>
      </c>
      <c r="X118">
        <f t="shared" ca="1" si="34"/>
        <v>0</v>
      </c>
      <c r="Y118">
        <f t="shared" ca="1" si="34"/>
        <v>0</v>
      </c>
      <c r="Z118">
        <f t="shared" ca="1" si="34"/>
        <v>0</v>
      </c>
      <c r="AA118">
        <f t="shared" ca="1" si="34"/>
        <v>0</v>
      </c>
      <c r="AB118">
        <f t="shared" ca="1" si="34"/>
        <v>0</v>
      </c>
      <c r="AC118">
        <f t="shared" ca="1" si="34"/>
        <v>0</v>
      </c>
      <c r="AD118">
        <f t="shared" ca="1" si="34"/>
        <v>0</v>
      </c>
      <c r="AE118">
        <f t="shared" ca="1" si="34"/>
        <v>0</v>
      </c>
      <c r="AF118">
        <f t="shared" ca="1" si="34"/>
        <v>0</v>
      </c>
      <c r="AG118">
        <f t="shared" ca="1" si="34"/>
        <v>0</v>
      </c>
      <c r="AI118" s="40"/>
    </row>
    <row r="119" spans="1:35">
      <c r="A119" s="41">
        <f t="shared" ca="1" si="37"/>
        <v>0</v>
      </c>
      <c r="B119" s="42"/>
      <c r="C119" s="71">
        <f t="shared" ca="1" si="27"/>
        <v>0</v>
      </c>
      <c r="D119" s="30" t="str">
        <f>'Country performance'!B23</f>
        <v xml:space="preserve">Economic Vulnerability Index - Share of population living in drylands (2024) 	</v>
      </c>
      <c r="E119" s="41" t="e" cm="1">
        <f t="array" aca="1" ref="E119" ca="1">E$96*INDEX(INDIRECT("country"&amp;"["&amp;E$95&amp; "]"),'Country performance'!$A65)</f>
        <v>#VALUE!</v>
      </c>
      <c r="F119" s="41" t="e" cm="1">
        <f t="array" aca="1" ref="F119" ca="1">F$96*INDEX(INDIRECT("country"&amp;"["&amp;F$95&amp; "]"),'Country performance'!$A64)</f>
        <v>#REF!</v>
      </c>
      <c r="G119" s="41" t="e" cm="1">
        <f t="array" aca="1" ref="G119" ca="1">G$96*INDEX(INDIRECT("country"&amp;"["&amp;G$95&amp; "]"),'Country performance'!$A64)</f>
        <v>#REF!</v>
      </c>
      <c r="H119" s="41" t="e" cm="1">
        <f t="array" aca="1" ref="H119" ca="1">H$96*INDEX(INDIRECT("country"&amp;"["&amp;H$95&amp; "]"),'Country performance'!$A64)</f>
        <v>#REF!</v>
      </c>
      <c r="I119" s="41" t="e" cm="1">
        <f t="array" aca="1" ref="I119" ca="1">I$96*INDEX(INDIRECT("country"&amp;"["&amp;I$95&amp; "]"),'Country performance'!$A64)</f>
        <v>#REF!</v>
      </c>
      <c r="J119" s="41" t="e" cm="1">
        <f t="array" aca="1" ref="J119" ca="1">J$96*INDEX(INDIRECT("country"&amp;"["&amp;J$95&amp; "]"),'Country performance'!$A64)</f>
        <v>#REF!</v>
      </c>
      <c r="K119" s="41" t="e" cm="1">
        <f t="array" aca="1" ref="K119" ca="1">K$96*INDEX(INDIRECT("country"&amp;"["&amp;K$95&amp; "]"),'Country performance'!$A64)</f>
        <v>#REF!</v>
      </c>
      <c r="L119" s="41" t="e" cm="1">
        <f t="array" aca="1" ref="L119" ca="1">L$96*INDEX(INDIRECT("country"&amp;"["&amp;L$95&amp; "]"),'Country performance'!$A64)</f>
        <v>#REF!</v>
      </c>
      <c r="M119" s="41" t="e" cm="1">
        <f t="array" aca="1" ref="M119" ca="1">M$96*INDEX(INDIRECT("country"&amp;"["&amp;M$95&amp; "]"),'Country performance'!$A64)</f>
        <v>#REF!</v>
      </c>
      <c r="N119" s="41" t="e" cm="1">
        <f t="array" aca="1" ref="N119" ca="1">N$96*INDEX(INDIRECT("country"&amp;"["&amp;N$95&amp; "]"),'Country performance'!$A64)</f>
        <v>#REF!</v>
      </c>
      <c r="O119" s="41" t="e" cm="1">
        <f t="array" aca="1" ref="O119" ca="1">O$96*INDEX(INDIRECT("country"&amp;"["&amp;O$95&amp; "]"),'Country performance'!$A64)</f>
        <v>#REF!</v>
      </c>
      <c r="P119" s="41" t="e" cm="1">
        <f t="array" aca="1" ref="P119" ca="1">P$96*INDEX(INDIRECT("country"&amp;"["&amp;P$95&amp; "]"),'Country performance'!$A64)</f>
        <v>#REF!</v>
      </c>
      <c r="Q119" s="41" t="e" cm="1">
        <f t="array" aca="1" ref="Q119" ca="1">Q$96*INDEX(INDIRECT("country"&amp;"["&amp;Q$95&amp; "]"),'Country performance'!$A64)</f>
        <v>#REF!</v>
      </c>
      <c r="R119" t="s">
        <v>662</v>
      </c>
      <c r="S119" s="36">
        <f t="shared" ca="1" si="36"/>
        <v>1</v>
      </c>
      <c r="T119" s="43">
        <f t="shared" ca="1" si="33"/>
        <v>0</v>
      </c>
      <c r="U119">
        <f t="shared" ca="1" si="34"/>
        <v>1</v>
      </c>
      <c r="V119">
        <f t="shared" ca="1" si="34"/>
        <v>0</v>
      </c>
      <c r="W119">
        <f t="shared" ca="1" si="34"/>
        <v>0</v>
      </c>
      <c r="X119">
        <f t="shared" ca="1" si="34"/>
        <v>0</v>
      </c>
      <c r="Y119">
        <f t="shared" ca="1" si="34"/>
        <v>0</v>
      </c>
      <c r="Z119">
        <f t="shared" ca="1" si="34"/>
        <v>0</v>
      </c>
      <c r="AA119">
        <f t="shared" ca="1" si="34"/>
        <v>0</v>
      </c>
      <c r="AB119">
        <f t="shared" ca="1" si="34"/>
        <v>0</v>
      </c>
      <c r="AC119">
        <f t="shared" ca="1" si="34"/>
        <v>0</v>
      </c>
      <c r="AD119">
        <f t="shared" ca="1" si="34"/>
        <v>0</v>
      </c>
      <c r="AE119">
        <f t="shared" ca="1" si="34"/>
        <v>0</v>
      </c>
      <c r="AF119">
        <f t="shared" ca="1" si="34"/>
        <v>0</v>
      </c>
      <c r="AG119">
        <f t="shared" ca="1" si="34"/>
        <v>0</v>
      </c>
      <c r="AI119" s="40"/>
    </row>
    <row r="120" spans="1:35">
      <c r="A120" s="41">
        <f t="shared" ca="1" si="37"/>
        <v>0</v>
      </c>
      <c r="B120" s="42"/>
      <c r="C120" s="71">
        <f t="shared" ca="1" si="27"/>
        <v>0</v>
      </c>
      <c r="D120" s="30" t="str">
        <f>'Country performance'!B24</f>
        <v>Economic Vulnerability Index - Agricultural instability (2024)</v>
      </c>
      <c r="E120" s="41" t="e" cm="1">
        <f t="array" aca="1" ref="E120" ca="1">E$96*INDEX(INDIRECT("country"&amp;"["&amp;E$95&amp; "]"),'Country performance'!$A66)</f>
        <v>#VALUE!</v>
      </c>
      <c r="F120" s="41" t="e" cm="1">
        <f t="array" aca="1" ref="F120" ca="1">F$96*INDEX(INDIRECT("country"&amp;"["&amp;F$95&amp; "]"),'Country performance'!$A65)</f>
        <v>#REF!</v>
      </c>
      <c r="G120" s="41" t="e" cm="1">
        <f t="array" aca="1" ref="G120" ca="1">G$96*INDEX(INDIRECT("country"&amp;"["&amp;G$95&amp; "]"),'Country performance'!$A65)</f>
        <v>#REF!</v>
      </c>
      <c r="H120" s="41" t="e" cm="1">
        <f t="array" aca="1" ref="H120" ca="1">H$96*INDEX(INDIRECT("country"&amp;"["&amp;H$95&amp; "]"),'Country performance'!$A65)</f>
        <v>#REF!</v>
      </c>
      <c r="I120" s="41" t="e" cm="1">
        <f t="array" aca="1" ref="I120" ca="1">I$96*INDEX(INDIRECT("country"&amp;"["&amp;I$95&amp; "]"),'Country performance'!$A65)</f>
        <v>#REF!</v>
      </c>
      <c r="J120" s="41" t="e" cm="1">
        <f t="array" aca="1" ref="J120" ca="1">J$96*INDEX(INDIRECT("country"&amp;"["&amp;J$95&amp; "]"),'Country performance'!$A65)</f>
        <v>#REF!</v>
      </c>
      <c r="K120" s="41" t="e" cm="1">
        <f t="array" aca="1" ref="K120" ca="1">K$96*INDEX(INDIRECT("country"&amp;"["&amp;K$95&amp; "]"),'Country performance'!$A65)</f>
        <v>#REF!</v>
      </c>
      <c r="L120" s="41" t="e" cm="1">
        <f t="array" aca="1" ref="L120" ca="1">L$96*INDEX(INDIRECT("country"&amp;"["&amp;L$95&amp; "]"),'Country performance'!$A65)</f>
        <v>#REF!</v>
      </c>
      <c r="M120" s="41" t="e" cm="1">
        <f t="array" aca="1" ref="M120" ca="1">M$96*INDEX(INDIRECT("country"&amp;"["&amp;M$95&amp; "]"),'Country performance'!$A65)</f>
        <v>#REF!</v>
      </c>
      <c r="N120" s="41" t="e" cm="1">
        <f t="array" aca="1" ref="N120" ca="1">N$96*INDEX(INDIRECT("country"&amp;"["&amp;N$95&amp; "]"),'Country performance'!$A65)</f>
        <v>#REF!</v>
      </c>
      <c r="O120" s="41" t="e" cm="1">
        <f t="array" aca="1" ref="O120" ca="1">O$96*INDEX(INDIRECT("country"&amp;"["&amp;O$95&amp; "]"),'Country performance'!$A65)</f>
        <v>#REF!</v>
      </c>
      <c r="P120" s="41" t="e" cm="1">
        <f t="array" aca="1" ref="P120" ca="1">P$96*INDEX(INDIRECT("country"&amp;"["&amp;P$95&amp; "]"),'Country performance'!$A65)</f>
        <v>#REF!</v>
      </c>
      <c r="Q120" s="41" t="e" cm="1">
        <f t="array" aca="1" ref="Q120" ca="1">Q$96*INDEX(INDIRECT("country"&amp;"["&amp;Q$95&amp; "]"),'Country performance'!$A65)</f>
        <v>#REF!</v>
      </c>
      <c r="R120" t="s">
        <v>662</v>
      </c>
      <c r="S120" s="36">
        <f t="shared" ca="1" si="36"/>
        <v>1</v>
      </c>
      <c r="T120" s="43">
        <f t="shared" ca="1" si="33"/>
        <v>0</v>
      </c>
      <c r="U120">
        <f t="shared" ca="1" si="34"/>
        <v>1</v>
      </c>
      <c r="V120">
        <f t="shared" ca="1" si="34"/>
        <v>0</v>
      </c>
      <c r="W120">
        <f t="shared" ca="1" si="34"/>
        <v>0</v>
      </c>
      <c r="X120">
        <f t="shared" ca="1" si="34"/>
        <v>0</v>
      </c>
      <c r="Y120">
        <f t="shared" ca="1" si="34"/>
        <v>0</v>
      </c>
      <c r="Z120">
        <f t="shared" ca="1" si="34"/>
        <v>0</v>
      </c>
      <c r="AA120">
        <f t="shared" ca="1" si="34"/>
        <v>0</v>
      </c>
      <c r="AB120">
        <f t="shared" ca="1" si="34"/>
        <v>0</v>
      </c>
      <c r="AC120">
        <f t="shared" ca="1" si="34"/>
        <v>0</v>
      </c>
      <c r="AD120">
        <f t="shared" ca="1" si="34"/>
        <v>0</v>
      </c>
      <c r="AE120">
        <f t="shared" ca="1" si="34"/>
        <v>0</v>
      </c>
      <c r="AF120">
        <f t="shared" ca="1" si="34"/>
        <v>0</v>
      </c>
      <c r="AG120">
        <f t="shared" ca="1" si="34"/>
        <v>0</v>
      </c>
      <c r="AI120" s="40"/>
    </row>
    <row r="121" spans="1:35">
      <c r="A121" s="41">
        <f t="shared" ca="1" si="37"/>
        <v>0</v>
      </c>
      <c r="B121" s="42"/>
      <c r="C121" s="71">
        <f t="shared" ca="1" si="27"/>
        <v>0</v>
      </c>
      <c r="D121" s="30" t="str">
        <f>'Country performance'!B25</f>
        <v>Economic Vulnerability Index -  Victims of disasters (%) (2024)</v>
      </c>
      <c r="E121" s="41" t="e" cm="1">
        <f t="array" aca="1" ref="E121" ca="1">E$96*INDEX(INDIRECT("country"&amp;"["&amp;E$95&amp; "]"),'Country performance'!$A67)</f>
        <v>#VALUE!</v>
      </c>
      <c r="F121" s="41" t="e" cm="1">
        <f t="array" aca="1" ref="F121" ca="1">F$96*INDEX(INDIRECT("country"&amp;"["&amp;F$95&amp; "]"),'Country performance'!$A66)</f>
        <v>#REF!</v>
      </c>
      <c r="G121" s="41" t="e" cm="1">
        <f t="array" aca="1" ref="G121" ca="1">G$96*INDEX(INDIRECT("country"&amp;"["&amp;G$95&amp; "]"),'Country performance'!$A66)</f>
        <v>#REF!</v>
      </c>
      <c r="H121" s="41" t="e" cm="1">
        <f t="array" aca="1" ref="H121" ca="1">H$96*INDEX(INDIRECT("country"&amp;"["&amp;H$95&amp; "]"),'Country performance'!$A66)</f>
        <v>#REF!</v>
      </c>
      <c r="I121" s="41" t="e" cm="1">
        <f t="array" aca="1" ref="I121" ca="1">I$96*INDEX(INDIRECT("country"&amp;"["&amp;I$95&amp; "]"),'Country performance'!$A66)</f>
        <v>#REF!</v>
      </c>
      <c r="J121" s="41" t="e" cm="1">
        <f t="array" aca="1" ref="J121" ca="1">J$96*INDEX(INDIRECT("country"&amp;"["&amp;J$95&amp; "]"),'Country performance'!$A66)</f>
        <v>#REF!</v>
      </c>
      <c r="K121" s="41" t="e" cm="1">
        <f t="array" aca="1" ref="K121" ca="1">K$96*INDEX(INDIRECT("country"&amp;"["&amp;K$95&amp; "]"),'Country performance'!$A66)</f>
        <v>#REF!</v>
      </c>
      <c r="L121" s="41" t="e" cm="1">
        <f t="array" aca="1" ref="L121" ca="1">L$96*INDEX(INDIRECT("country"&amp;"["&amp;L$95&amp; "]"),'Country performance'!$A66)</f>
        <v>#REF!</v>
      </c>
      <c r="M121" s="41" t="e" cm="1">
        <f t="array" aca="1" ref="M121" ca="1">M$96*INDEX(INDIRECT("country"&amp;"["&amp;M$95&amp; "]"),'Country performance'!$A66)</f>
        <v>#REF!</v>
      </c>
      <c r="N121" s="41" t="e" cm="1">
        <f t="array" aca="1" ref="N121" ca="1">N$96*INDEX(INDIRECT("country"&amp;"["&amp;N$95&amp; "]"),'Country performance'!$A66)</f>
        <v>#REF!</v>
      </c>
      <c r="O121" s="41" t="e" cm="1">
        <f t="array" aca="1" ref="O121" ca="1">O$96*INDEX(INDIRECT("country"&amp;"["&amp;O$95&amp; "]"),'Country performance'!$A66)</f>
        <v>#REF!</v>
      </c>
      <c r="P121" s="41" t="e" cm="1">
        <f t="array" aca="1" ref="P121" ca="1">P$96*INDEX(INDIRECT("country"&amp;"["&amp;P$95&amp; "]"),'Country performance'!$A66)</f>
        <v>#REF!</v>
      </c>
      <c r="Q121" s="41" t="e" cm="1">
        <f t="array" aca="1" ref="Q121" ca="1">Q$96*INDEX(INDIRECT("country"&amp;"["&amp;Q$95&amp; "]"),'Country performance'!$A66)</f>
        <v>#REF!</v>
      </c>
      <c r="R121" t="s">
        <v>662</v>
      </c>
      <c r="S121" s="36">
        <f t="shared" ca="1" si="36"/>
        <v>1</v>
      </c>
      <c r="T121" s="43">
        <f t="shared" ca="1" si="33"/>
        <v>0</v>
      </c>
      <c r="U121">
        <f t="shared" ca="1" si="34"/>
        <v>1</v>
      </c>
      <c r="V121">
        <f t="shared" ca="1" si="34"/>
        <v>0</v>
      </c>
      <c r="W121">
        <f t="shared" ca="1" si="34"/>
        <v>0</v>
      </c>
      <c r="X121">
        <f t="shared" ca="1" si="34"/>
        <v>0</v>
      </c>
      <c r="Y121">
        <f t="shared" ca="1" si="34"/>
        <v>0</v>
      </c>
      <c r="Z121">
        <f t="shared" ca="1" si="34"/>
        <v>0</v>
      </c>
      <c r="AA121">
        <f t="shared" ca="1" si="34"/>
        <v>0</v>
      </c>
      <c r="AB121">
        <f t="shared" ca="1" si="34"/>
        <v>0</v>
      </c>
      <c r="AC121">
        <f t="shared" ca="1" si="34"/>
        <v>0</v>
      </c>
      <c r="AD121">
        <f t="shared" ca="1" si="34"/>
        <v>0</v>
      </c>
      <c r="AE121">
        <f t="shared" ca="1" si="34"/>
        <v>0</v>
      </c>
      <c r="AF121">
        <f t="shared" ca="1" si="34"/>
        <v>0</v>
      </c>
      <c r="AG121">
        <f t="shared" ca="1" si="34"/>
        <v>0</v>
      </c>
      <c r="AI121" s="40"/>
    </row>
    <row r="122" spans="1:35">
      <c r="A122" s="41">
        <f ca="1">_xlfn.AGGREGATE(9,6,E122:Q122)</f>
        <v>94.862867475279003</v>
      </c>
      <c r="B122" s="42"/>
      <c r="C122" s="71">
        <f t="shared" ca="1" si="27"/>
        <v>1</v>
      </c>
      <c r="D122" s="30" t="str">
        <f>'Country performance'!B26</f>
        <v>Water Depletion Index (WDI) (2018)</v>
      </c>
      <c r="E122" s="41" cm="1">
        <f t="array" aca="1" ref="E122" ca="1">E$96*INDEX(INDIRECT("country"&amp;"["&amp;E$95&amp; "]"),'Country performance'!$A68)</f>
        <v>94.862867475279003</v>
      </c>
      <c r="F122" s="41" t="e" cm="1">
        <f t="array" aca="1" ref="F122" ca="1">F$96*INDEX(INDIRECT("country"&amp;"["&amp;F$95&amp; "]"),'Country performance'!$A67)</f>
        <v>#REF!</v>
      </c>
      <c r="G122" s="41" t="e" cm="1">
        <f t="array" aca="1" ref="G122" ca="1">G$96*INDEX(INDIRECT("country"&amp;"["&amp;G$95&amp; "]"),'Country performance'!$A67)</f>
        <v>#REF!</v>
      </c>
      <c r="H122" s="41" t="e" cm="1">
        <f t="array" aca="1" ref="H122" ca="1">H$96*INDEX(INDIRECT("country"&amp;"["&amp;H$95&amp; "]"),'Country performance'!$A67)</f>
        <v>#REF!</v>
      </c>
      <c r="I122" s="41" t="e" cm="1">
        <f t="array" aca="1" ref="I122" ca="1">I$96*INDEX(INDIRECT("country"&amp;"["&amp;I$95&amp; "]"),'Country performance'!$A67)</f>
        <v>#REF!</v>
      </c>
      <c r="J122" s="41" t="e" cm="1">
        <f t="array" aca="1" ref="J122" ca="1">J$96*INDEX(INDIRECT("country"&amp;"["&amp;J$95&amp; "]"),'Country performance'!$A67)</f>
        <v>#REF!</v>
      </c>
      <c r="K122" s="41" t="e" cm="1">
        <f t="array" aca="1" ref="K122" ca="1">K$96*INDEX(INDIRECT("country"&amp;"["&amp;K$95&amp; "]"),'Country performance'!$A67)</f>
        <v>#REF!</v>
      </c>
      <c r="L122" s="41" t="e" cm="1">
        <f t="array" aca="1" ref="L122" ca="1">L$96*INDEX(INDIRECT("country"&amp;"["&amp;L$95&amp; "]"),'Country performance'!$A67)</f>
        <v>#REF!</v>
      </c>
      <c r="M122" s="41" t="e" cm="1">
        <f t="array" aca="1" ref="M122" ca="1">M$96*INDEX(INDIRECT("country"&amp;"["&amp;M$95&amp; "]"),'Country performance'!$A67)</f>
        <v>#REF!</v>
      </c>
      <c r="N122" s="41" t="e" cm="1">
        <f t="array" aca="1" ref="N122" ca="1">N$96*INDEX(INDIRECT("country"&amp;"["&amp;N$95&amp; "]"),'Country performance'!$A67)</f>
        <v>#REF!</v>
      </c>
      <c r="O122" s="41" t="e" cm="1">
        <f t="array" aca="1" ref="O122" ca="1">O$96*INDEX(INDIRECT("country"&amp;"["&amp;O$95&amp; "]"),'Country performance'!$A67)</f>
        <v>#REF!</v>
      </c>
      <c r="P122" s="41" t="e" cm="1">
        <f t="array" aca="1" ref="P122" ca="1">P$96*INDEX(INDIRECT("country"&amp;"["&amp;P$95&amp; "]"),'Country performance'!$A67)</f>
        <v>#REF!</v>
      </c>
      <c r="Q122" s="41" t="e" cm="1">
        <f t="array" aca="1" ref="Q122" ca="1">Q$96*INDEX(INDIRECT("country"&amp;"["&amp;Q$95&amp; "]"),'Country performance'!$A67)</f>
        <v>#REF!</v>
      </c>
      <c r="R122" t="s">
        <v>662</v>
      </c>
      <c r="S122" s="36">
        <f t="shared" ca="1" si="36"/>
        <v>0</v>
      </c>
      <c r="T122" s="43">
        <f t="shared" ca="1" si="33"/>
        <v>1</v>
      </c>
      <c r="U122">
        <f t="shared" ca="1" si="34"/>
        <v>0</v>
      </c>
      <c r="V122">
        <f t="shared" ca="1" si="34"/>
        <v>0</v>
      </c>
      <c r="W122">
        <f t="shared" ca="1" si="34"/>
        <v>0</v>
      </c>
      <c r="X122">
        <f t="shared" ca="1" si="34"/>
        <v>0</v>
      </c>
      <c r="Y122">
        <f t="shared" ca="1" si="34"/>
        <v>0</v>
      </c>
      <c r="Z122">
        <f t="shared" ca="1" si="34"/>
        <v>0</v>
      </c>
      <c r="AA122">
        <f t="shared" ca="1" si="34"/>
        <v>0</v>
      </c>
      <c r="AB122">
        <f t="shared" ca="1" si="34"/>
        <v>0</v>
      </c>
      <c r="AC122">
        <f t="shared" ca="1" si="34"/>
        <v>0</v>
      </c>
      <c r="AD122">
        <f t="shared" ca="1" si="34"/>
        <v>0</v>
      </c>
      <c r="AE122">
        <f t="shared" ca="1" si="34"/>
        <v>0</v>
      </c>
      <c r="AF122">
        <f t="shared" ca="1" si="34"/>
        <v>0</v>
      </c>
      <c r="AG122">
        <f t="shared" ca="1" si="34"/>
        <v>0</v>
      </c>
      <c r="AI122" s="40"/>
    </row>
    <row r="123" spans="1:35">
      <c r="A123" s="41">
        <f t="shared" ref="A123:A137" ca="1" si="38">_xlfn.AGGREGATE(9,6,E123:Q123)</f>
        <v>32.700000000000003</v>
      </c>
      <c r="B123" s="42"/>
      <c r="C123" s="71">
        <f t="shared" ca="1" si="27"/>
        <v>1</v>
      </c>
      <c r="D123" s="30" t="str">
        <f>'Country performance'!B27</f>
        <v>EPI Species Habitat Index (2024)</v>
      </c>
      <c r="E123" s="41" cm="1">
        <f t="array" aca="1" ref="E123" ca="1">E$96*INDEX(INDIRECT("country"&amp;"["&amp;E$95&amp; "]"),'Country performance'!$A69)</f>
        <v>32.700000000000003</v>
      </c>
      <c r="F123" s="41" t="e" cm="1">
        <f t="array" aca="1" ref="F123" ca="1">F$96*INDEX(INDIRECT("country"&amp;"["&amp;F$95&amp; "]"),'Country performance'!$A68)</f>
        <v>#REF!</v>
      </c>
      <c r="G123" s="41" t="e" cm="1">
        <f t="array" aca="1" ref="G123" ca="1">G$96*INDEX(INDIRECT("country"&amp;"["&amp;G$95&amp; "]"),'Country performance'!$A68)</f>
        <v>#REF!</v>
      </c>
      <c r="H123" s="41" t="e" cm="1">
        <f t="array" aca="1" ref="H123" ca="1">H$96*INDEX(INDIRECT("country"&amp;"["&amp;H$95&amp; "]"),'Country performance'!$A68)</f>
        <v>#REF!</v>
      </c>
      <c r="I123" s="41" t="e" cm="1">
        <f t="array" aca="1" ref="I123" ca="1">I$96*INDEX(INDIRECT("country"&amp;"["&amp;I$95&amp; "]"),'Country performance'!$A68)</f>
        <v>#REF!</v>
      </c>
      <c r="J123" s="41" t="e" cm="1">
        <f t="array" aca="1" ref="J123" ca="1">J$96*INDEX(INDIRECT("country"&amp;"["&amp;J$95&amp; "]"),'Country performance'!$A68)</f>
        <v>#REF!</v>
      </c>
      <c r="K123" s="41" t="e" cm="1">
        <f t="array" aca="1" ref="K123" ca="1">K$96*INDEX(INDIRECT("country"&amp;"["&amp;K$95&amp; "]"),'Country performance'!$A68)</f>
        <v>#REF!</v>
      </c>
      <c r="L123" s="41" t="e" cm="1">
        <f t="array" aca="1" ref="L123" ca="1">L$96*INDEX(INDIRECT("country"&amp;"["&amp;L$95&amp; "]"),'Country performance'!$A68)</f>
        <v>#REF!</v>
      </c>
      <c r="M123" s="41" t="e" cm="1">
        <f t="array" aca="1" ref="M123" ca="1">M$96*INDEX(INDIRECT("country"&amp;"["&amp;M$95&amp; "]"),'Country performance'!$A68)</f>
        <v>#REF!</v>
      </c>
      <c r="N123" s="41" t="e" cm="1">
        <f t="array" aca="1" ref="N123" ca="1">N$96*INDEX(INDIRECT("country"&amp;"["&amp;N$95&amp; "]"),'Country performance'!$A68)</f>
        <v>#REF!</v>
      </c>
      <c r="O123" s="41" t="e" cm="1">
        <f t="array" aca="1" ref="O123" ca="1">O$96*INDEX(INDIRECT("country"&amp;"["&amp;O$95&amp; "]"),'Country performance'!$A68)</f>
        <v>#REF!</v>
      </c>
      <c r="P123" s="41" t="e" cm="1">
        <f t="array" aca="1" ref="P123" ca="1">P$96*INDEX(INDIRECT("country"&amp;"["&amp;P$95&amp; "]"),'Country performance'!$A68)</f>
        <v>#REF!</v>
      </c>
      <c r="Q123" s="41" t="e" cm="1">
        <f t="array" aca="1" ref="Q123" ca="1">Q$96*INDEX(INDIRECT("country"&amp;"["&amp;Q$95&amp; "]"),'Country performance'!$A68)</f>
        <v>#REF!</v>
      </c>
      <c r="R123" t="s">
        <v>662</v>
      </c>
      <c r="S123" s="36">
        <f t="shared" ca="1" si="36"/>
        <v>0</v>
      </c>
      <c r="T123" s="43">
        <f t="shared" ca="1" si="33"/>
        <v>1</v>
      </c>
      <c r="U123">
        <f t="shared" ref="U123:AG137" ca="1" si="39">IFERROR((E123/E123-1),E$96)</f>
        <v>0</v>
      </c>
      <c r="V123">
        <f t="shared" ca="1" si="39"/>
        <v>0</v>
      </c>
      <c r="W123">
        <f t="shared" ca="1" si="39"/>
        <v>0</v>
      </c>
      <c r="X123">
        <f t="shared" ca="1" si="39"/>
        <v>0</v>
      </c>
      <c r="Y123">
        <f t="shared" ca="1" si="39"/>
        <v>0</v>
      </c>
      <c r="Z123">
        <f t="shared" ca="1" si="39"/>
        <v>0</v>
      </c>
      <c r="AA123">
        <f t="shared" ca="1" si="39"/>
        <v>0</v>
      </c>
      <c r="AB123">
        <f t="shared" ca="1" si="39"/>
        <v>0</v>
      </c>
      <c r="AC123">
        <f t="shared" ca="1" si="39"/>
        <v>0</v>
      </c>
      <c r="AD123">
        <f t="shared" ca="1" si="39"/>
        <v>0</v>
      </c>
      <c r="AE123">
        <f t="shared" ca="1" si="39"/>
        <v>0</v>
      </c>
      <c r="AF123">
        <f t="shared" ca="1" si="39"/>
        <v>0</v>
      </c>
      <c r="AG123">
        <f t="shared" ca="1" si="39"/>
        <v>0</v>
      </c>
      <c r="AI123" s="40"/>
    </row>
    <row r="124" spans="1:35">
      <c r="A124" s="41">
        <f t="shared" ca="1" si="38"/>
        <v>40.5</v>
      </c>
      <c r="B124" s="42"/>
      <c r="C124" s="71">
        <f t="shared" ca="1" si="27"/>
        <v>1</v>
      </c>
      <c r="D124" s="30" t="str">
        <f>'Country performance'!B28</f>
        <v>EPI Protected Area Representativeness Index (2024)</v>
      </c>
      <c r="E124" s="41" cm="1">
        <f t="array" aca="1" ref="E124" ca="1">E$96*INDEX(INDIRECT("country"&amp;"["&amp;E$95&amp; "]"),'Country performance'!$A70)</f>
        <v>40.5</v>
      </c>
      <c r="F124" s="41" t="e" cm="1">
        <f t="array" aca="1" ref="F124" ca="1">F$96*INDEX(INDIRECT("country"&amp;"["&amp;F$95&amp; "]"),'Country performance'!$A69)</f>
        <v>#REF!</v>
      </c>
      <c r="G124" s="41" t="e" cm="1">
        <f t="array" aca="1" ref="G124" ca="1">G$96*INDEX(INDIRECT("country"&amp;"["&amp;G$95&amp; "]"),'Country performance'!$A69)</f>
        <v>#REF!</v>
      </c>
      <c r="H124" s="41" t="e" cm="1">
        <f t="array" aca="1" ref="H124" ca="1">H$96*INDEX(INDIRECT("country"&amp;"["&amp;H$95&amp; "]"),'Country performance'!$A69)</f>
        <v>#REF!</v>
      </c>
      <c r="I124" s="41" t="e" cm="1">
        <f t="array" aca="1" ref="I124" ca="1">I$96*INDEX(INDIRECT("country"&amp;"["&amp;I$95&amp; "]"),'Country performance'!$A69)</f>
        <v>#REF!</v>
      </c>
      <c r="J124" s="41" t="e" cm="1">
        <f t="array" aca="1" ref="J124" ca="1">J$96*INDEX(INDIRECT("country"&amp;"["&amp;J$95&amp; "]"),'Country performance'!$A69)</f>
        <v>#REF!</v>
      </c>
      <c r="K124" s="41" t="e" cm="1">
        <f t="array" aca="1" ref="K124" ca="1">K$96*INDEX(INDIRECT("country"&amp;"["&amp;K$95&amp; "]"),'Country performance'!$A69)</f>
        <v>#REF!</v>
      </c>
      <c r="L124" s="41" t="e" cm="1">
        <f t="array" aca="1" ref="L124" ca="1">L$96*INDEX(INDIRECT("country"&amp;"["&amp;L$95&amp; "]"),'Country performance'!$A69)</f>
        <v>#REF!</v>
      </c>
      <c r="M124" s="41" t="e" cm="1">
        <f t="array" aca="1" ref="M124" ca="1">M$96*INDEX(INDIRECT("country"&amp;"["&amp;M$95&amp; "]"),'Country performance'!$A69)</f>
        <v>#REF!</v>
      </c>
      <c r="N124" s="41" t="e" cm="1">
        <f t="array" aca="1" ref="N124" ca="1">N$96*INDEX(INDIRECT("country"&amp;"["&amp;N$95&amp; "]"),'Country performance'!$A69)</f>
        <v>#REF!</v>
      </c>
      <c r="O124" s="41" t="e" cm="1">
        <f t="array" aca="1" ref="O124" ca="1">O$96*INDEX(INDIRECT("country"&amp;"["&amp;O$95&amp; "]"),'Country performance'!$A69)</f>
        <v>#REF!</v>
      </c>
      <c r="P124" s="41" t="e" cm="1">
        <f t="array" aca="1" ref="P124" ca="1">P$96*INDEX(INDIRECT("country"&amp;"["&amp;P$95&amp; "]"),'Country performance'!$A69)</f>
        <v>#REF!</v>
      </c>
      <c r="Q124" s="41" t="e" cm="1">
        <f t="array" aca="1" ref="Q124" ca="1">Q$96*INDEX(INDIRECT("country"&amp;"["&amp;Q$95&amp; "]"),'Country performance'!$A69)</f>
        <v>#REF!</v>
      </c>
      <c r="R124" t="s">
        <v>662</v>
      </c>
      <c r="S124" s="36">
        <f t="shared" ca="1" si="36"/>
        <v>0</v>
      </c>
      <c r="T124" s="43">
        <f t="shared" ca="1" si="33"/>
        <v>1</v>
      </c>
      <c r="U124">
        <f t="shared" ca="1" si="39"/>
        <v>0</v>
      </c>
      <c r="V124">
        <f t="shared" ca="1" si="39"/>
        <v>0</v>
      </c>
      <c r="W124">
        <f t="shared" ca="1" si="39"/>
        <v>0</v>
      </c>
      <c r="X124">
        <f t="shared" ca="1" si="39"/>
        <v>0</v>
      </c>
      <c r="Y124">
        <f t="shared" ca="1" si="39"/>
        <v>0</v>
      </c>
      <c r="Z124">
        <f t="shared" ca="1" si="39"/>
        <v>0</v>
      </c>
      <c r="AA124">
        <f t="shared" ca="1" si="39"/>
        <v>0</v>
      </c>
      <c r="AB124">
        <f t="shared" ca="1" si="39"/>
        <v>0</v>
      </c>
      <c r="AC124">
        <f t="shared" ca="1" si="39"/>
        <v>0</v>
      </c>
      <c r="AD124">
        <f t="shared" ca="1" si="39"/>
        <v>0</v>
      </c>
      <c r="AE124">
        <f t="shared" ca="1" si="39"/>
        <v>0</v>
      </c>
      <c r="AF124">
        <f t="shared" ca="1" si="39"/>
        <v>0</v>
      </c>
      <c r="AG124">
        <f t="shared" ca="1" si="39"/>
        <v>0</v>
      </c>
      <c r="AI124" s="40"/>
    </row>
    <row r="125" spans="1:35">
      <c r="A125" s="41">
        <f t="shared" ca="1" si="38"/>
        <v>52.6</v>
      </c>
      <c r="B125" s="42"/>
      <c r="C125" s="71">
        <f t="shared" ca="1" si="27"/>
        <v>1</v>
      </c>
      <c r="D125" s="30" t="str">
        <f>'Country performance'!B29</f>
        <v>EPI Marine Protected Areas (2024)</v>
      </c>
      <c r="E125" s="41" cm="1">
        <f t="array" aca="1" ref="E125" ca="1">E$96*INDEX(INDIRECT("country"&amp;"["&amp;E$95&amp; "]"),'Country performance'!$A71)</f>
        <v>52.6</v>
      </c>
      <c r="F125" s="41" t="e" cm="1">
        <f t="array" aca="1" ref="F125" ca="1">F$96*INDEX(INDIRECT("country"&amp;"["&amp;F$95&amp; "]"),'Country performance'!$A70)</f>
        <v>#REF!</v>
      </c>
      <c r="G125" s="41" t="e" cm="1">
        <f t="array" aca="1" ref="G125" ca="1">G$96*INDEX(INDIRECT("country"&amp;"["&amp;G$95&amp; "]"),'Country performance'!$A70)</f>
        <v>#REF!</v>
      </c>
      <c r="H125" s="41" t="e" cm="1">
        <f t="array" aca="1" ref="H125" ca="1">H$96*INDEX(INDIRECT("country"&amp;"["&amp;H$95&amp; "]"),'Country performance'!$A70)</f>
        <v>#REF!</v>
      </c>
      <c r="I125" s="41" t="e" cm="1">
        <f t="array" aca="1" ref="I125" ca="1">I$96*INDEX(INDIRECT("country"&amp;"["&amp;I$95&amp; "]"),'Country performance'!$A70)</f>
        <v>#REF!</v>
      </c>
      <c r="J125" s="41" t="e" cm="1">
        <f t="array" aca="1" ref="J125" ca="1">J$96*INDEX(INDIRECT("country"&amp;"["&amp;J$95&amp; "]"),'Country performance'!$A70)</f>
        <v>#REF!</v>
      </c>
      <c r="K125" s="41" t="e" cm="1">
        <f t="array" aca="1" ref="K125" ca="1">K$96*INDEX(INDIRECT("country"&amp;"["&amp;K$95&amp; "]"),'Country performance'!$A70)</f>
        <v>#REF!</v>
      </c>
      <c r="L125" s="41" t="e" cm="1">
        <f t="array" aca="1" ref="L125" ca="1">L$96*INDEX(INDIRECT("country"&amp;"["&amp;L$95&amp; "]"),'Country performance'!$A70)</f>
        <v>#REF!</v>
      </c>
      <c r="M125" s="41" t="e" cm="1">
        <f t="array" aca="1" ref="M125" ca="1">M$96*INDEX(INDIRECT("country"&amp;"["&amp;M$95&amp; "]"),'Country performance'!$A70)</f>
        <v>#REF!</v>
      </c>
      <c r="N125" s="41" t="e" cm="1">
        <f t="array" aca="1" ref="N125" ca="1">N$96*INDEX(INDIRECT("country"&amp;"["&amp;N$95&amp; "]"),'Country performance'!$A70)</f>
        <v>#REF!</v>
      </c>
      <c r="O125" s="41" t="e" cm="1">
        <f t="array" aca="1" ref="O125" ca="1">O$96*INDEX(INDIRECT("country"&amp;"["&amp;O$95&amp; "]"),'Country performance'!$A70)</f>
        <v>#REF!</v>
      </c>
      <c r="P125" s="41" t="e" cm="1">
        <f t="array" aca="1" ref="P125" ca="1">P$96*INDEX(INDIRECT("country"&amp;"["&amp;P$95&amp; "]"),'Country performance'!$A70)</f>
        <v>#REF!</v>
      </c>
      <c r="Q125" s="41" t="e" cm="1">
        <f t="array" aca="1" ref="Q125" ca="1">Q$96*INDEX(INDIRECT("country"&amp;"["&amp;Q$95&amp; "]"),'Country performance'!$A70)</f>
        <v>#REF!</v>
      </c>
      <c r="R125" t="s">
        <v>662</v>
      </c>
      <c r="S125" s="36">
        <f t="shared" ca="1" si="36"/>
        <v>0</v>
      </c>
      <c r="T125" s="43">
        <f t="shared" ca="1" si="33"/>
        <v>1</v>
      </c>
      <c r="U125">
        <f t="shared" ca="1" si="39"/>
        <v>0</v>
      </c>
      <c r="V125">
        <f t="shared" ca="1" si="39"/>
        <v>0</v>
      </c>
      <c r="W125">
        <f t="shared" ca="1" si="39"/>
        <v>0</v>
      </c>
      <c r="X125">
        <f t="shared" ca="1" si="39"/>
        <v>0</v>
      </c>
      <c r="Y125">
        <f t="shared" ca="1" si="39"/>
        <v>0</v>
      </c>
      <c r="Z125">
        <f t="shared" ca="1" si="39"/>
        <v>0</v>
      </c>
      <c r="AA125">
        <f t="shared" ca="1" si="39"/>
        <v>0</v>
      </c>
      <c r="AB125">
        <f t="shared" ca="1" si="39"/>
        <v>0</v>
      </c>
      <c r="AC125">
        <f t="shared" ca="1" si="39"/>
        <v>0</v>
      </c>
      <c r="AD125">
        <f t="shared" ca="1" si="39"/>
        <v>0</v>
      </c>
      <c r="AE125">
        <f t="shared" ca="1" si="39"/>
        <v>0</v>
      </c>
      <c r="AF125">
        <f t="shared" ca="1" si="39"/>
        <v>0</v>
      </c>
      <c r="AG125">
        <f t="shared" ca="1" si="39"/>
        <v>0</v>
      </c>
      <c r="AI125" s="40"/>
    </row>
    <row r="126" spans="1:35">
      <c r="A126" s="41">
        <f t="shared" ca="1" si="38"/>
        <v>35.700000000000003</v>
      </c>
      <c r="B126" s="42"/>
      <c r="C126" s="71">
        <f t="shared" ca="1" si="27"/>
        <v>1</v>
      </c>
      <c r="D126" s="30" t="str">
        <f>'Country performance'!B30</f>
        <v>EPI Terrestrial Protected Areas (2024)</v>
      </c>
      <c r="E126" s="41" cm="1">
        <f t="array" aca="1" ref="E126" ca="1">E$96*INDEX(INDIRECT("country"&amp;"["&amp;E$95&amp; "]"),'Country performance'!$A72)</f>
        <v>35.700000000000003</v>
      </c>
      <c r="F126" s="41" t="e" cm="1">
        <f t="array" aca="1" ref="F126" ca="1">F$96*INDEX(INDIRECT("country"&amp;"["&amp;F$95&amp; "]"),'Country performance'!$A71)</f>
        <v>#REF!</v>
      </c>
      <c r="G126" s="41" t="e" cm="1">
        <f t="array" aca="1" ref="G126" ca="1">G$96*INDEX(INDIRECT("country"&amp;"["&amp;G$95&amp; "]"),'Country performance'!$A71)</f>
        <v>#REF!</v>
      </c>
      <c r="H126" s="41" t="e" cm="1">
        <f t="array" aca="1" ref="H126" ca="1">H$96*INDEX(INDIRECT("country"&amp;"["&amp;H$95&amp; "]"),'Country performance'!$A71)</f>
        <v>#REF!</v>
      </c>
      <c r="I126" s="41" t="e" cm="1">
        <f t="array" aca="1" ref="I126" ca="1">I$96*INDEX(INDIRECT("country"&amp;"["&amp;I$95&amp; "]"),'Country performance'!$A71)</f>
        <v>#REF!</v>
      </c>
      <c r="J126" s="41" t="e" cm="1">
        <f t="array" aca="1" ref="J126" ca="1">J$96*INDEX(INDIRECT("country"&amp;"["&amp;J$95&amp; "]"),'Country performance'!$A71)</f>
        <v>#REF!</v>
      </c>
      <c r="K126" s="41" t="e" cm="1">
        <f t="array" aca="1" ref="K126" ca="1">K$96*INDEX(INDIRECT("country"&amp;"["&amp;K$95&amp; "]"),'Country performance'!$A71)</f>
        <v>#REF!</v>
      </c>
      <c r="L126" s="41" t="e" cm="1">
        <f t="array" aca="1" ref="L126" ca="1">L$96*INDEX(INDIRECT("country"&amp;"["&amp;L$95&amp; "]"),'Country performance'!$A71)</f>
        <v>#REF!</v>
      </c>
      <c r="M126" s="41" t="e" cm="1">
        <f t="array" aca="1" ref="M126" ca="1">M$96*INDEX(INDIRECT("country"&amp;"["&amp;M$95&amp; "]"),'Country performance'!$A71)</f>
        <v>#REF!</v>
      </c>
      <c r="N126" s="41" t="e" cm="1">
        <f t="array" aca="1" ref="N126" ca="1">N$96*INDEX(INDIRECT("country"&amp;"["&amp;N$95&amp; "]"),'Country performance'!$A71)</f>
        <v>#REF!</v>
      </c>
      <c r="O126" s="41" t="e" cm="1">
        <f t="array" aca="1" ref="O126" ca="1">O$96*INDEX(INDIRECT("country"&amp;"["&amp;O$95&amp; "]"),'Country performance'!$A71)</f>
        <v>#REF!</v>
      </c>
      <c r="P126" s="41" t="e" cm="1">
        <f t="array" aca="1" ref="P126" ca="1">P$96*INDEX(INDIRECT("country"&amp;"["&amp;P$95&amp; "]"),'Country performance'!$A71)</f>
        <v>#REF!</v>
      </c>
      <c r="Q126" s="41" t="e" cm="1">
        <f t="array" aca="1" ref="Q126" ca="1">Q$96*INDEX(INDIRECT("country"&amp;"["&amp;Q$95&amp; "]"),'Country performance'!$A71)</f>
        <v>#REF!</v>
      </c>
      <c r="R126" t="s">
        <v>662</v>
      </c>
      <c r="S126" s="36">
        <f t="shared" ca="1" si="36"/>
        <v>0</v>
      </c>
      <c r="T126" s="43">
        <f t="shared" ca="1" si="33"/>
        <v>1</v>
      </c>
      <c r="U126">
        <f t="shared" ca="1" si="39"/>
        <v>0</v>
      </c>
      <c r="V126">
        <f t="shared" ca="1" si="39"/>
        <v>0</v>
      </c>
      <c r="W126">
        <f t="shared" ca="1" si="39"/>
        <v>0</v>
      </c>
      <c r="X126">
        <f t="shared" ca="1" si="39"/>
        <v>0</v>
      </c>
      <c r="Y126">
        <f t="shared" ca="1" si="39"/>
        <v>0</v>
      </c>
      <c r="Z126">
        <f t="shared" ca="1" si="39"/>
        <v>0</v>
      </c>
      <c r="AA126">
        <f t="shared" ca="1" si="39"/>
        <v>0</v>
      </c>
      <c r="AB126">
        <f t="shared" ca="1" si="39"/>
        <v>0</v>
      </c>
      <c r="AC126">
        <f t="shared" ca="1" si="39"/>
        <v>0</v>
      </c>
      <c r="AD126">
        <f t="shared" ca="1" si="39"/>
        <v>0</v>
      </c>
      <c r="AE126">
        <f t="shared" ca="1" si="39"/>
        <v>0</v>
      </c>
      <c r="AF126">
        <f t="shared" ca="1" si="39"/>
        <v>0</v>
      </c>
      <c r="AG126">
        <f t="shared" ca="1" si="39"/>
        <v>0</v>
      </c>
      <c r="AI126" s="40"/>
    </row>
    <row r="127" spans="1:35">
      <c r="A127" s="41">
        <f t="shared" ca="1" si="38"/>
        <v>0</v>
      </c>
      <c r="B127" s="42"/>
      <c r="C127" s="71">
        <f t="shared" ca="1" si="27"/>
        <v>0</v>
      </c>
      <c r="D127" s="30" t="str">
        <f>'Country performance'!B31</f>
        <v>Forced labour per country per sector (SHDB)</v>
      </c>
      <c r="E127" s="41" t="e" cm="1">
        <f t="array" aca="1" ref="E127" ca="1">E$96*INDEX(INDIRECT("country"&amp;"["&amp;E$95&amp; "]"),'Country performance'!$A73)</f>
        <v>#VALUE!</v>
      </c>
      <c r="F127" s="41" t="e" cm="1">
        <f t="array" aca="1" ref="F127" ca="1">F$96*INDEX(INDIRECT("country"&amp;"["&amp;F$95&amp; "]"),'Country performance'!$A72)</f>
        <v>#REF!</v>
      </c>
      <c r="G127" s="41" t="e" cm="1">
        <f t="array" aca="1" ref="G127" ca="1">G$96*INDEX(INDIRECT("country"&amp;"["&amp;G$95&amp; "]"),'Country performance'!$A72)</f>
        <v>#REF!</v>
      </c>
      <c r="H127" s="41" t="e" cm="1">
        <f t="array" aca="1" ref="H127" ca="1">H$96*INDEX(INDIRECT("country"&amp;"["&amp;H$95&amp; "]"),'Country performance'!$A72)</f>
        <v>#REF!</v>
      </c>
      <c r="I127" s="41" t="e" cm="1">
        <f t="array" aca="1" ref="I127" ca="1">I$96*INDEX(INDIRECT("country"&amp;"["&amp;I$95&amp; "]"),'Country performance'!$A72)</f>
        <v>#REF!</v>
      </c>
      <c r="J127" s="41" t="e" cm="1">
        <f t="array" aca="1" ref="J127" ca="1">J$96*INDEX(INDIRECT("country"&amp;"["&amp;J$95&amp; "]"),'Country performance'!$A72)</f>
        <v>#REF!</v>
      </c>
      <c r="K127" s="41" t="e" cm="1">
        <f t="array" aca="1" ref="K127" ca="1">K$96*INDEX(INDIRECT("country"&amp;"["&amp;K$95&amp; "]"),'Country performance'!$A72)</f>
        <v>#REF!</v>
      </c>
      <c r="L127" s="41" t="e" cm="1">
        <f t="array" aca="1" ref="L127" ca="1">L$96*INDEX(INDIRECT("country"&amp;"["&amp;L$95&amp; "]"),'Country performance'!$A72)</f>
        <v>#REF!</v>
      </c>
      <c r="M127" s="41" t="e" cm="1">
        <f t="array" aca="1" ref="M127" ca="1">M$96*INDEX(INDIRECT("country"&amp;"["&amp;M$95&amp; "]"),'Country performance'!$A72)</f>
        <v>#REF!</v>
      </c>
      <c r="N127" s="41" t="e" cm="1">
        <f t="array" aca="1" ref="N127" ca="1">N$96*INDEX(INDIRECT("country"&amp;"["&amp;N$95&amp; "]"),'Country performance'!$A72)</f>
        <v>#REF!</v>
      </c>
      <c r="O127" s="41" t="e" cm="1">
        <f t="array" aca="1" ref="O127" ca="1">O$96*INDEX(INDIRECT("country"&amp;"["&amp;O$95&amp; "]"),'Country performance'!$A72)</f>
        <v>#REF!</v>
      </c>
      <c r="P127" s="41" t="e" cm="1">
        <f t="array" aca="1" ref="P127" ca="1">P$96*INDEX(INDIRECT("country"&amp;"["&amp;P$95&amp; "]"),'Country performance'!$A72)</f>
        <v>#REF!</v>
      </c>
      <c r="Q127" s="41" t="e" cm="1">
        <f t="array" aca="1" ref="Q127" ca="1">Q$96*INDEX(INDIRECT("country"&amp;"["&amp;Q$95&amp; "]"),'Country performance'!$A72)</f>
        <v>#REF!</v>
      </c>
      <c r="R127" t="s">
        <v>662</v>
      </c>
      <c r="S127" s="36">
        <f t="shared" ca="1" si="36"/>
        <v>1</v>
      </c>
      <c r="T127" s="43">
        <f t="shared" ca="1" si="33"/>
        <v>0</v>
      </c>
      <c r="U127">
        <f t="shared" ca="1" si="39"/>
        <v>1</v>
      </c>
      <c r="V127">
        <f t="shared" ca="1" si="39"/>
        <v>0</v>
      </c>
      <c r="W127">
        <f t="shared" ca="1" si="39"/>
        <v>0</v>
      </c>
      <c r="X127">
        <f t="shared" ca="1" si="39"/>
        <v>0</v>
      </c>
      <c r="Y127">
        <f t="shared" ca="1" si="39"/>
        <v>0</v>
      </c>
      <c r="Z127">
        <f t="shared" ca="1" si="39"/>
        <v>0</v>
      </c>
      <c r="AA127">
        <f t="shared" ca="1" si="39"/>
        <v>0</v>
      </c>
      <c r="AB127">
        <f t="shared" ca="1" si="39"/>
        <v>0</v>
      </c>
      <c r="AC127">
        <f t="shared" ca="1" si="39"/>
        <v>0</v>
      </c>
      <c r="AD127">
        <f t="shared" ca="1" si="39"/>
        <v>0</v>
      </c>
      <c r="AE127">
        <f t="shared" ca="1" si="39"/>
        <v>0</v>
      </c>
      <c r="AF127">
        <f t="shared" ca="1" si="39"/>
        <v>0</v>
      </c>
      <c r="AG127">
        <f t="shared" ca="1" si="39"/>
        <v>0</v>
      </c>
      <c r="AI127" s="40"/>
    </row>
    <row r="128" spans="1:35">
      <c r="A128" s="41">
        <f t="shared" ca="1" si="38"/>
        <v>0</v>
      </c>
      <c r="B128" s="42"/>
      <c r="C128" s="71">
        <f t="shared" ca="1" si="27"/>
        <v>0</v>
      </c>
      <c r="D128" s="30" t="str">
        <f>'Country performance'!B32</f>
        <v>High conflict zones per country per sector (SHDB)</v>
      </c>
      <c r="E128" s="41" t="e" cm="1">
        <f t="array" aca="1" ref="E128" ca="1">E$96*INDEX(INDIRECT("country"&amp;"["&amp;E$95&amp; "]"),'Country performance'!$A74)</f>
        <v>#VALUE!</v>
      </c>
      <c r="F128" s="41" t="e" cm="1">
        <f t="array" aca="1" ref="F128" ca="1">F$96*INDEX(INDIRECT("country"&amp;"["&amp;F$95&amp; "]"),'Country performance'!$A73)</f>
        <v>#REF!</v>
      </c>
      <c r="G128" s="41" t="e" cm="1">
        <f t="array" aca="1" ref="G128" ca="1">G$96*INDEX(INDIRECT("country"&amp;"["&amp;G$95&amp; "]"),'Country performance'!$A73)</f>
        <v>#REF!</v>
      </c>
      <c r="H128" s="41" t="e" cm="1">
        <f t="array" aca="1" ref="H128" ca="1">H$96*INDEX(INDIRECT("country"&amp;"["&amp;H$95&amp; "]"),'Country performance'!$A73)</f>
        <v>#REF!</v>
      </c>
      <c r="I128" s="41" t="e" cm="1">
        <f t="array" aca="1" ref="I128" ca="1">I$96*INDEX(INDIRECT("country"&amp;"["&amp;I$95&amp; "]"),'Country performance'!$A73)</f>
        <v>#REF!</v>
      </c>
      <c r="J128" s="41" t="e" cm="1">
        <f t="array" aca="1" ref="J128" ca="1">J$96*INDEX(INDIRECT("country"&amp;"["&amp;J$95&amp; "]"),'Country performance'!$A73)</f>
        <v>#REF!</v>
      </c>
      <c r="K128" s="41" t="e" cm="1">
        <f t="array" aca="1" ref="K128" ca="1">K$96*INDEX(INDIRECT("country"&amp;"["&amp;K$95&amp; "]"),'Country performance'!$A73)</f>
        <v>#REF!</v>
      </c>
      <c r="L128" s="41" t="e" cm="1">
        <f t="array" aca="1" ref="L128" ca="1">L$96*INDEX(INDIRECT("country"&amp;"["&amp;L$95&amp; "]"),'Country performance'!$A73)</f>
        <v>#REF!</v>
      </c>
      <c r="M128" s="41" t="e" cm="1">
        <f t="array" aca="1" ref="M128" ca="1">M$96*INDEX(INDIRECT("country"&amp;"["&amp;M$95&amp; "]"),'Country performance'!$A73)</f>
        <v>#REF!</v>
      </c>
      <c r="N128" s="41" t="e" cm="1">
        <f t="array" aca="1" ref="N128" ca="1">N$96*INDEX(INDIRECT("country"&amp;"["&amp;N$95&amp; "]"),'Country performance'!$A73)</f>
        <v>#REF!</v>
      </c>
      <c r="O128" s="41" t="e" cm="1">
        <f t="array" aca="1" ref="O128" ca="1">O$96*INDEX(INDIRECT("country"&amp;"["&amp;O$95&amp; "]"),'Country performance'!$A73)</f>
        <v>#REF!</v>
      </c>
      <c r="P128" s="41" t="e" cm="1">
        <f t="array" aca="1" ref="P128" ca="1">P$96*INDEX(INDIRECT("country"&amp;"["&amp;P$95&amp; "]"),'Country performance'!$A73)</f>
        <v>#REF!</v>
      </c>
      <c r="Q128" s="41" t="e" cm="1">
        <f t="array" aca="1" ref="Q128" ca="1">Q$96*INDEX(INDIRECT("country"&amp;"["&amp;Q$95&amp; "]"),'Country performance'!$A73)</f>
        <v>#REF!</v>
      </c>
      <c r="R128" t="s">
        <v>662</v>
      </c>
      <c r="S128" s="36">
        <f t="shared" ca="1" si="36"/>
        <v>1</v>
      </c>
      <c r="T128" s="43">
        <f t="shared" ca="1" si="33"/>
        <v>0</v>
      </c>
      <c r="U128">
        <f t="shared" ca="1" si="39"/>
        <v>1</v>
      </c>
      <c r="V128">
        <f t="shared" ca="1" si="39"/>
        <v>0</v>
      </c>
      <c r="W128">
        <f t="shared" ca="1" si="39"/>
        <v>0</v>
      </c>
      <c r="X128">
        <f t="shared" ca="1" si="39"/>
        <v>0</v>
      </c>
      <c r="Y128">
        <f t="shared" ca="1" si="39"/>
        <v>0</v>
      </c>
      <c r="Z128">
        <f t="shared" ca="1" si="39"/>
        <v>0</v>
      </c>
      <c r="AA128">
        <f t="shared" ca="1" si="39"/>
        <v>0</v>
      </c>
      <c r="AB128">
        <f t="shared" ca="1" si="39"/>
        <v>0</v>
      </c>
      <c r="AC128">
        <f t="shared" ca="1" si="39"/>
        <v>0</v>
      </c>
      <c r="AD128">
        <f t="shared" ca="1" si="39"/>
        <v>0</v>
      </c>
      <c r="AE128">
        <f t="shared" ca="1" si="39"/>
        <v>0</v>
      </c>
      <c r="AF128">
        <f t="shared" ca="1" si="39"/>
        <v>0</v>
      </c>
      <c r="AG128">
        <f t="shared" ca="1" si="39"/>
        <v>0</v>
      </c>
      <c r="AI128" s="40"/>
    </row>
    <row r="129" spans="1:35">
      <c r="A129" s="41">
        <f t="shared" ca="1" si="38"/>
        <v>0</v>
      </c>
      <c r="B129" s="42"/>
      <c r="C129" s="71">
        <f t="shared" ca="1" si="27"/>
        <v>0</v>
      </c>
      <c r="D129" s="30" t="str">
        <f>'Country performance'!B33</f>
        <v>Child labour per country per sector (SHDB) (2010-2019)</v>
      </c>
      <c r="E129" s="41" t="e" cm="1">
        <f t="array" aca="1" ref="E129" ca="1">E$96*INDEX(INDIRECT("country"&amp;"["&amp;E$95&amp; "]"),'Country performance'!$A75)</f>
        <v>#VALUE!</v>
      </c>
      <c r="F129" s="41" t="e" cm="1">
        <f t="array" aca="1" ref="F129" ca="1">F$96*INDEX(INDIRECT("country"&amp;"["&amp;F$95&amp; "]"),'Country performance'!$A74)</f>
        <v>#REF!</v>
      </c>
      <c r="G129" s="41" t="e" cm="1">
        <f t="array" aca="1" ref="G129" ca="1">G$96*INDEX(INDIRECT("country"&amp;"["&amp;G$95&amp; "]"),'Country performance'!$A74)</f>
        <v>#REF!</v>
      </c>
      <c r="H129" s="41" t="e" cm="1">
        <f t="array" aca="1" ref="H129" ca="1">H$96*INDEX(INDIRECT("country"&amp;"["&amp;H$95&amp; "]"),'Country performance'!$A74)</f>
        <v>#REF!</v>
      </c>
      <c r="I129" s="41" t="e" cm="1">
        <f t="array" aca="1" ref="I129" ca="1">I$96*INDEX(INDIRECT("country"&amp;"["&amp;I$95&amp; "]"),'Country performance'!$A74)</f>
        <v>#REF!</v>
      </c>
      <c r="J129" s="41" t="e" cm="1">
        <f t="array" aca="1" ref="J129" ca="1">J$96*INDEX(INDIRECT("country"&amp;"["&amp;J$95&amp; "]"),'Country performance'!$A74)</f>
        <v>#REF!</v>
      </c>
      <c r="K129" s="41" t="e" cm="1">
        <f t="array" aca="1" ref="K129" ca="1">K$96*INDEX(INDIRECT("country"&amp;"["&amp;K$95&amp; "]"),'Country performance'!$A74)</f>
        <v>#REF!</v>
      </c>
      <c r="L129" s="41" t="e" cm="1">
        <f t="array" aca="1" ref="L129" ca="1">L$96*INDEX(INDIRECT("country"&amp;"["&amp;L$95&amp; "]"),'Country performance'!$A74)</f>
        <v>#REF!</v>
      </c>
      <c r="M129" s="41" t="e" cm="1">
        <f t="array" aca="1" ref="M129" ca="1">M$96*INDEX(INDIRECT("country"&amp;"["&amp;M$95&amp; "]"),'Country performance'!$A74)</f>
        <v>#REF!</v>
      </c>
      <c r="N129" s="41" t="e" cm="1">
        <f t="array" aca="1" ref="N129" ca="1">N$96*INDEX(INDIRECT("country"&amp;"["&amp;N$95&amp; "]"),'Country performance'!$A74)</f>
        <v>#REF!</v>
      </c>
      <c r="O129" s="41" t="e" cm="1">
        <f t="array" aca="1" ref="O129" ca="1">O$96*INDEX(INDIRECT("country"&amp;"["&amp;O$95&amp; "]"),'Country performance'!$A74)</f>
        <v>#REF!</v>
      </c>
      <c r="P129" s="41" t="e" cm="1">
        <f t="array" aca="1" ref="P129" ca="1">P$96*INDEX(INDIRECT("country"&amp;"["&amp;P$95&amp; "]"),'Country performance'!$A74)</f>
        <v>#REF!</v>
      </c>
      <c r="Q129" s="41" t="e" cm="1">
        <f t="array" aca="1" ref="Q129" ca="1">Q$96*INDEX(INDIRECT("country"&amp;"["&amp;Q$95&amp; "]"),'Country performance'!$A74)</f>
        <v>#REF!</v>
      </c>
      <c r="R129" t="s">
        <v>662</v>
      </c>
      <c r="S129" s="36">
        <f t="shared" ca="1" si="36"/>
        <v>1</v>
      </c>
      <c r="T129" s="43">
        <f t="shared" ca="1" si="33"/>
        <v>0</v>
      </c>
      <c r="U129">
        <f t="shared" ca="1" si="39"/>
        <v>1</v>
      </c>
      <c r="V129">
        <f t="shared" ca="1" si="39"/>
        <v>0</v>
      </c>
      <c r="W129">
        <f t="shared" ca="1" si="39"/>
        <v>0</v>
      </c>
      <c r="X129">
        <f t="shared" ca="1" si="39"/>
        <v>0</v>
      </c>
      <c r="Y129">
        <f t="shared" ca="1" si="39"/>
        <v>0</v>
      </c>
      <c r="Z129">
        <f t="shared" ca="1" si="39"/>
        <v>0</v>
      </c>
      <c r="AA129">
        <f t="shared" ca="1" si="39"/>
        <v>0</v>
      </c>
      <c r="AB129">
        <f t="shared" ca="1" si="39"/>
        <v>0</v>
      </c>
      <c r="AC129">
        <f t="shared" ca="1" si="39"/>
        <v>0</v>
      </c>
      <c r="AD129">
        <f t="shared" ca="1" si="39"/>
        <v>0</v>
      </c>
      <c r="AE129">
        <f t="shared" ca="1" si="39"/>
        <v>0</v>
      </c>
      <c r="AF129">
        <f t="shared" ca="1" si="39"/>
        <v>0</v>
      </c>
      <c r="AG129">
        <f t="shared" ca="1" si="39"/>
        <v>0</v>
      </c>
      <c r="AI129" s="40"/>
    </row>
    <row r="130" spans="1:35">
      <c r="A130" s="41">
        <f t="shared" ca="1" si="38"/>
        <v>24.299999999999997</v>
      </c>
      <c r="B130" s="42"/>
      <c r="C130" s="71">
        <f t="shared" ca="1" si="27"/>
        <v>1</v>
      </c>
      <c r="D130" s="30" t="str">
        <f>'Country performance'!B34</f>
        <v>Food Security Index (FSI) (2022)</v>
      </c>
      <c r="E130" s="41" cm="1">
        <f t="array" aca="1" ref="E130" ca="1">E$96*INDEX(INDIRECT("country"&amp;"["&amp;E$95&amp; "]"),'Country performance'!$A76)</f>
        <v>24.299999999999997</v>
      </c>
      <c r="F130" s="41" t="e" cm="1">
        <f t="array" aca="1" ref="F130" ca="1">F$96*INDEX(INDIRECT("country"&amp;"["&amp;F$95&amp; "]"),'Country performance'!$A75)</f>
        <v>#REF!</v>
      </c>
      <c r="G130" s="41" t="e" cm="1">
        <f t="array" aca="1" ref="G130" ca="1">G$96*INDEX(INDIRECT("country"&amp;"["&amp;G$95&amp; "]"),'Country performance'!$A75)</f>
        <v>#REF!</v>
      </c>
      <c r="H130" s="41" t="e" cm="1">
        <f t="array" aca="1" ref="H130" ca="1">H$96*INDEX(INDIRECT("country"&amp;"["&amp;H$95&amp; "]"),'Country performance'!$A75)</f>
        <v>#REF!</v>
      </c>
      <c r="I130" s="41" t="e" cm="1">
        <f t="array" aca="1" ref="I130" ca="1">I$96*INDEX(INDIRECT("country"&amp;"["&amp;I$95&amp; "]"),'Country performance'!$A75)</f>
        <v>#REF!</v>
      </c>
      <c r="J130" s="41" t="e" cm="1">
        <f t="array" aca="1" ref="J130" ca="1">J$96*INDEX(INDIRECT("country"&amp;"["&amp;J$95&amp; "]"),'Country performance'!$A75)</f>
        <v>#REF!</v>
      </c>
      <c r="K130" s="41" t="e" cm="1">
        <f t="array" aca="1" ref="K130" ca="1">K$96*INDEX(INDIRECT("country"&amp;"["&amp;K$95&amp; "]"),'Country performance'!$A75)</f>
        <v>#REF!</v>
      </c>
      <c r="L130" s="41" t="e" cm="1">
        <f t="array" aca="1" ref="L130" ca="1">L$96*INDEX(INDIRECT("country"&amp;"["&amp;L$95&amp; "]"),'Country performance'!$A75)</f>
        <v>#REF!</v>
      </c>
      <c r="M130" s="41" t="e" cm="1">
        <f t="array" aca="1" ref="M130" ca="1">M$96*INDEX(INDIRECT("country"&amp;"["&amp;M$95&amp; "]"),'Country performance'!$A75)</f>
        <v>#REF!</v>
      </c>
      <c r="N130" s="41" t="e" cm="1">
        <f t="array" aca="1" ref="N130" ca="1">N$96*INDEX(INDIRECT("country"&amp;"["&amp;N$95&amp; "]"),'Country performance'!$A75)</f>
        <v>#REF!</v>
      </c>
      <c r="O130" s="41" t="e" cm="1">
        <f t="array" aca="1" ref="O130" ca="1">O$96*INDEX(INDIRECT("country"&amp;"["&amp;O$95&amp; "]"),'Country performance'!$A75)</f>
        <v>#REF!</v>
      </c>
      <c r="P130" s="41" t="e" cm="1">
        <f t="array" aca="1" ref="P130" ca="1">P$96*INDEX(INDIRECT("country"&amp;"["&amp;P$95&amp; "]"),'Country performance'!$A75)</f>
        <v>#REF!</v>
      </c>
      <c r="Q130" s="41" t="e" cm="1">
        <f t="array" aca="1" ref="Q130" ca="1">Q$96*INDEX(INDIRECT("country"&amp;"["&amp;Q$95&amp; "]"),'Country performance'!$A75)</f>
        <v>#REF!</v>
      </c>
      <c r="R130" t="s">
        <v>662</v>
      </c>
      <c r="S130" s="36">
        <f t="shared" ca="1" si="36"/>
        <v>0</v>
      </c>
      <c r="T130" s="43">
        <f t="shared" ca="1" si="33"/>
        <v>1</v>
      </c>
      <c r="U130">
        <f t="shared" ca="1" si="39"/>
        <v>0</v>
      </c>
      <c r="V130">
        <f t="shared" ca="1" si="39"/>
        <v>0</v>
      </c>
      <c r="W130">
        <f t="shared" ca="1" si="39"/>
        <v>0</v>
      </c>
      <c r="X130">
        <f t="shared" ca="1" si="39"/>
        <v>0</v>
      </c>
      <c r="Y130">
        <f t="shared" ca="1" si="39"/>
        <v>0</v>
      </c>
      <c r="Z130">
        <f t="shared" ca="1" si="39"/>
        <v>0</v>
      </c>
      <c r="AA130">
        <f t="shared" ca="1" si="39"/>
        <v>0</v>
      </c>
      <c r="AB130">
        <f t="shared" ca="1" si="39"/>
        <v>0</v>
      </c>
      <c r="AC130">
        <f t="shared" ca="1" si="39"/>
        <v>0</v>
      </c>
      <c r="AD130">
        <f t="shared" ca="1" si="39"/>
        <v>0</v>
      </c>
      <c r="AE130">
        <f t="shared" ca="1" si="39"/>
        <v>0</v>
      </c>
      <c r="AF130">
        <f t="shared" ca="1" si="39"/>
        <v>0</v>
      </c>
      <c r="AG130">
        <f t="shared" ca="1" si="39"/>
        <v>0</v>
      </c>
      <c r="AI130" s="40"/>
    </row>
    <row r="131" spans="1:35">
      <c r="A131" s="41">
        <f t="shared" ca="1" si="38"/>
        <v>0</v>
      </c>
      <c r="B131" s="42"/>
      <c r="C131" s="71">
        <f t="shared" ca="1" si="27"/>
        <v>0</v>
      </c>
      <c r="D131" s="30" t="str">
        <f>'Country performance'!B35</f>
        <v>Disease outbreaks?</v>
      </c>
      <c r="E131" s="41" t="e" cm="1">
        <f t="array" aca="1" ref="E131" ca="1">E$96*INDEX(INDIRECT("country"&amp;"["&amp;E$95&amp; "]"),'Country performance'!$A77)</f>
        <v>#VALUE!</v>
      </c>
      <c r="F131" s="41" t="e" cm="1">
        <f t="array" aca="1" ref="F131" ca="1">F$96*INDEX(INDIRECT("country"&amp;"["&amp;F$95&amp; "]"),'Country performance'!$A76)</f>
        <v>#REF!</v>
      </c>
      <c r="G131" s="41" t="e" cm="1">
        <f t="array" aca="1" ref="G131" ca="1">G$96*INDEX(INDIRECT("country"&amp;"["&amp;G$95&amp; "]"),'Country performance'!$A76)</f>
        <v>#REF!</v>
      </c>
      <c r="H131" s="41" t="e" cm="1">
        <f t="array" aca="1" ref="H131" ca="1">H$96*INDEX(INDIRECT("country"&amp;"["&amp;H$95&amp; "]"),'Country performance'!$A76)</f>
        <v>#REF!</v>
      </c>
      <c r="I131" s="41" t="e" cm="1">
        <f t="array" aca="1" ref="I131" ca="1">I$96*INDEX(INDIRECT("country"&amp;"["&amp;I$95&amp; "]"),'Country performance'!$A76)</f>
        <v>#REF!</v>
      </c>
      <c r="J131" s="41" t="e" cm="1">
        <f t="array" aca="1" ref="J131" ca="1">J$96*INDEX(INDIRECT("country"&amp;"["&amp;J$95&amp; "]"),'Country performance'!$A76)</f>
        <v>#REF!</v>
      </c>
      <c r="K131" s="41" t="e" cm="1">
        <f t="array" aca="1" ref="K131" ca="1">K$96*INDEX(INDIRECT("country"&amp;"["&amp;K$95&amp; "]"),'Country performance'!$A76)</f>
        <v>#REF!</v>
      </c>
      <c r="L131" s="41" t="e" cm="1">
        <f t="array" aca="1" ref="L131" ca="1">L$96*INDEX(INDIRECT("country"&amp;"["&amp;L$95&amp; "]"),'Country performance'!$A76)</f>
        <v>#REF!</v>
      </c>
      <c r="M131" s="41" t="e" cm="1">
        <f t="array" aca="1" ref="M131" ca="1">M$96*INDEX(INDIRECT("country"&amp;"["&amp;M$95&amp; "]"),'Country performance'!$A76)</f>
        <v>#REF!</v>
      </c>
      <c r="N131" s="41" t="e" cm="1">
        <f t="array" aca="1" ref="N131" ca="1">N$96*INDEX(INDIRECT("country"&amp;"["&amp;N$95&amp; "]"),'Country performance'!$A76)</f>
        <v>#REF!</v>
      </c>
      <c r="O131" s="41" t="e" cm="1">
        <f t="array" aca="1" ref="O131" ca="1">O$96*INDEX(INDIRECT("country"&amp;"["&amp;O$95&amp; "]"),'Country performance'!$A76)</f>
        <v>#REF!</v>
      </c>
      <c r="P131" s="41" t="e" cm="1">
        <f t="array" aca="1" ref="P131" ca="1">P$96*INDEX(INDIRECT("country"&amp;"["&amp;P$95&amp; "]"),'Country performance'!$A76)</f>
        <v>#REF!</v>
      </c>
      <c r="Q131" s="41" t="e" cm="1">
        <f t="array" aca="1" ref="Q131" ca="1">Q$96*INDEX(INDIRECT("country"&amp;"["&amp;Q$95&amp; "]"),'Country performance'!$A76)</f>
        <v>#REF!</v>
      </c>
      <c r="R131" t="s">
        <v>662</v>
      </c>
      <c r="S131" s="36">
        <f t="shared" ca="1" si="36"/>
        <v>1</v>
      </c>
      <c r="T131" s="43">
        <f t="shared" ca="1" si="33"/>
        <v>0</v>
      </c>
      <c r="U131">
        <f t="shared" ca="1" si="39"/>
        <v>1</v>
      </c>
      <c r="V131">
        <f t="shared" ca="1" si="39"/>
        <v>0</v>
      </c>
      <c r="W131">
        <f t="shared" ca="1" si="39"/>
        <v>0</v>
      </c>
      <c r="X131">
        <f t="shared" ca="1" si="39"/>
        <v>0</v>
      </c>
      <c r="Y131">
        <f t="shared" ca="1" si="39"/>
        <v>0</v>
      </c>
      <c r="Z131">
        <f t="shared" ca="1" si="39"/>
        <v>0</v>
      </c>
      <c r="AA131">
        <f t="shared" ca="1" si="39"/>
        <v>0</v>
      </c>
      <c r="AB131">
        <f t="shared" ca="1" si="39"/>
        <v>0</v>
      </c>
      <c r="AC131">
        <f t="shared" ca="1" si="39"/>
        <v>0</v>
      </c>
      <c r="AD131">
        <f t="shared" ca="1" si="39"/>
        <v>0</v>
      </c>
      <c r="AE131">
        <f t="shared" ca="1" si="39"/>
        <v>0</v>
      </c>
      <c r="AF131">
        <f t="shared" ca="1" si="39"/>
        <v>0</v>
      </c>
      <c r="AG131">
        <f t="shared" ca="1" si="39"/>
        <v>0</v>
      </c>
      <c r="AI131" s="40"/>
    </row>
    <row r="132" spans="1:35">
      <c r="A132" s="41">
        <f t="shared" ca="1" si="38"/>
        <v>0</v>
      </c>
      <c r="B132" s="42"/>
      <c r="C132" s="71">
        <f t="shared" ca="1" si="27"/>
        <v>0</v>
      </c>
      <c r="D132" s="30" t="str">
        <f>'Country performance'!B36</f>
        <v>Land-use regulation?</v>
      </c>
      <c r="E132" s="41" t="e" cm="1">
        <f t="array" aca="1" ref="E132" ca="1">E$96*INDEX(INDIRECT("country"&amp;"["&amp;E$95&amp; "]"),'Country performance'!$A78)</f>
        <v>#VALUE!</v>
      </c>
      <c r="F132" s="41" t="e" cm="1">
        <f t="array" aca="1" ref="F132" ca="1">F$96*INDEX(INDIRECT("country"&amp;"["&amp;F$95&amp; "]"),'Country performance'!$A77)</f>
        <v>#REF!</v>
      </c>
      <c r="G132" s="41" t="e" cm="1">
        <f t="array" aca="1" ref="G132" ca="1">G$96*INDEX(INDIRECT("country"&amp;"["&amp;G$95&amp; "]"),'Country performance'!$A77)</f>
        <v>#REF!</v>
      </c>
      <c r="H132" s="41" t="e" cm="1">
        <f t="array" aca="1" ref="H132" ca="1">H$96*INDEX(INDIRECT("country"&amp;"["&amp;H$95&amp; "]"),'Country performance'!$A77)</f>
        <v>#REF!</v>
      </c>
      <c r="I132" s="41" t="e" cm="1">
        <f t="array" aca="1" ref="I132" ca="1">I$96*INDEX(INDIRECT("country"&amp;"["&amp;I$95&amp; "]"),'Country performance'!$A77)</f>
        <v>#REF!</v>
      </c>
      <c r="J132" s="41" t="e" cm="1">
        <f t="array" aca="1" ref="J132" ca="1">J$96*INDEX(INDIRECT("country"&amp;"["&amp;J$95&amp; "]"),'Country performance'!$A77)</f>
        <v>#REF!</v>
      </c>
      <c r="K132" s="41" t="e" cm="1">
        <f t="array" aca="1" ref="K132" ca="1">K$96*INDEX(INDIRECT("country"&amp;"["&amp;K$95&amp; "]"),'Country performance'!$A77)</f>
        <v>#REF!</v>
      </c>
      <c r="L132" s="41" t="e" cm="1">
        <f t="array" aca="1" ref="L132" ca="1">L$96*INDEX(INDIRECT("country"&amp;"["&amp;L$95&amp; "]"),'Country performance'!$A77)</f>
        <v>#REF!</v>
      </c>
      <c r="M132" s="41" t="e" cm="1">
        <f t="array" aca="1" ref="M132" ca="1">M$96*INDEX(INDIRECT("country"&amp;"["&amp;M$95&amp; "]"),'Country performance'!$A77)</f>
        <v>#REF!</v>
      </c>
      <c r="N132" s="41" t="e" cm="1">
        <f t="array" aca="1" ref="N132" ca="1">N$96*INDEX(INDIRECT("country"&amp;"["&amp;N$95&amp; "]"),'Country performance'!$A77)</f>
        <v>#REF!</v>
      </c>
      <c r="O132" s="41" t="e" cm="1">
        <f t="array" aca="1" ref="O132" ca="1">O$96*INDEX(INDIRECT("country"&amp;"["&amp;O$95&amp; "]"),'Country performance'!$A77)</f>
        <v>#REF!</v>
      </c>
      <c r="P132" s="41" t="e" cm="1">
        <f t="array" aca="1" ref="P132" ca="1">P$96*INDEX(INDIRECT("country"&amp;"["&amp;P$95&amp; "]"),'Country performance'!$A77)</f>
        <v>#REF!</v>
      </c>
      <c r="Q132" s="41" t="e" cm="1">
        <f t="array" aca="1" ref="Q132" ca="1">Q$96*INDEX(INDIRECT("country"&amp;"["&amp;Q$95&amp; "]"),'Country performance'!$A77)</f>
        <v>#REF!</v>
      </c>
      <c r="R132" t="s">
        <v>662</v>
      </c>
      <c r="S132" s="36">
        <f t="shared" ca="1" si="36"/>
        <v>1</v>
      </c>
      <c r="T132" s="43">
        <f t="shared" ca="1" si="33"/>
        <v>0</v>
      </c>
      <c r="U132">
        <f t="shared" ca="1" si="39"/>
        <v>1</v>
      </c>
      <c r="V132">
        <f t="shared" ca="1" si="39"/>
        <v>0</v>
      </c>
      <c r="W132">
        <f t="shared" ca="1" si="39"/>
        <v>0</v>
      </c>
      <c r="X132">
        <f t="shared" ca="1" si="39"/>
        <v>0</v>
      </c>
      <c r="Y132">
        <f t="shared" ca="1" si="39"/>
        <v>0</v>
      </c>
      <c r="Z132">
        <f t="shared" ca="1" si="39"/>
        <v>0</v>
      </c>
      <c r="AA132">
        <f t="shared" ca="1" si="39"/>
        <v>0</v>
      </c>
      <c r="AB132">
        <f t="shared" ca="1" si="39"/>
        <v>0</v>
      </c>
      <c r="AC132">
        <f t="shared" ca="1" si="39"/>
        <v>0</v>
      </c>
      <c r="AD132">
        <f t="shared" ca="1" si="39"/>
        <v>0</v>
      </c>
      <c r="AE132">
        <f t="shared" ca="1" si="39"/>
        <v>0</v>
      </c>
      <c r="AF132">
        <f t="shared" ca="1" si="39"/>
        <v>0</v>
      </c>
      <c r="AG132">
        <f t="shared" ca="1" si="39"/>
        <v>0</v>
      </c>
      <c r="AI132" s="40"/>
    </row>
    <row r="133" spans="1:35">
      <c r="A133" s="41">
        <f t="shared" ca="1" si="38"/>
        <v>0</v>
      </c>
      <c r="B133" s="42"/>
      <c r="C133" s="71">
        <f t="shared" ca="1" si="27"/>
        <v>0</v>
      </c>
      <c r="D133" s="30">
        <f>'Country performance'!B37</f>
        <v>0</v>
      </c>
      <c r="E133" s="41" t="e" cm="1">
        <f t="array" aca="1" ref="E133" ca="1">E$96*INDEX(INDIRECT("country"&amp;"["&amp;E$95&amp; "]"),'Country performance'!$A78)</f>
        <v>#VALUE!</v>
      </c>
      <c r="F133" s="41" t="e" cm="1">
        <f t="array" aca="1" ref="F133" ca="1">F$96*INDEX(INDIRECT("country"&amp;"["&amp;F$95&amp; "]"),'Country performance'!$A78)</f>
        <v>#REF!</v>
      </c>
      <c r="G133" s="41" t="e" cm="1">
        <f t="array" aca="1" ref="G133" ca="1">G$96*INDEX(INDIRECT("country"&amp;"["&amp;G$95&amp; "]"),'Country performance'!$A78)</f>
        <v>#REF!</v>
      </c>
      <c r="H133" s="41" t="e" cm="1">
        <f t="array" aca="1" ref="H133" ca="1">H$96*INDEX(INDIRECT("country"&amp;"["&amp;H$95&amp; "]"),'Country performance'!$A78)</f>
        <v>#REF!</v>
      </c>
      <c r="I133" s="41" t="e" cm="1">
        <f t="array" aca="1" ref="I133" ca="1">I$96*INDEX(INDIRECT("country"&amp;"["&amp;I$95&amp; "]"),'Country performance'!$A78)</f>
        <v>#REF!</v>
      </c>
      <c r="J133" s="41" t="e" cm="1">
        <f t="array" aca="1" ref="J133" ca="1">J$96*INDEX(INDIRECT("country"&amp;"["&amp;J$95&amp; "]"),'Country performance'!$A78)</f>
        <v>#REF!</v>
      </c>
      <c r="K133" s="41" t="e" cm="1">
        <f t="array" aca="1" ref="K133" ca="1">K$96*INDEX(INDIRECT("country"&amp;"["&amp;K$95&amp; "]"),'Country performance'!$A78)</f>
        <v>#REF!</v>
      </c>
      <c r="L133" s="41" t="e" cm="1">
        <f t="array" aca="1" ref="L133" ca="1">L$96*INDEX(INDIRECT("country"&amp;"["&amp;L$95&amp; "]"),'Country performance'!$A78)</f>
        <v>#REF!</v>
      </c>
      <c r="M133" s="41" t="e" cm="1">
        <f t="array" aca="1" ref="M133" ca="1">M$96*INDEX(INDIRECT("country"&amp;"["&amp;M$95&amp; "]"),'Country performance'!$A78)</f>
        <v>#REF!</v>
      </c>
      <c r="N133" s="41" t="e" cm="1">
        <f t="array" aca="1" ref="N133" ca="1">N$96*INDEX(INDIRECT("country"&amp;"["&amp;N$95&amp; "]"),'Country performance'!$A78)</f>
        <v>#REF!</v>
      </c>
      <c r="O133" s="41" t="e" cm="1">
        <f t="array" aca="1" ref="O133" ca="1">O$96*INDEX(INDIRECT("country"&amp;"["&amp;O$95&amp; "]"),'Country performance'!$A78)</f>
        <v>#REF!</v>
      </c>
      <c r="P133" s="41" t="e" cm="1">
        <f t="array" aca="1" ref="P133" ca="1">P$96*INDEX(INDIRECT("country"&amp;"["&amp;P$95&amp; "]"),'Country performance'!$A78)</f>
        <v>#REF!</v>
      </c>
      <c r="Q133" s="41" t="e" cm="1">
        <f t="array" aca="1" ref="Q133" ca="1">Q$96*INDEX(INDIRECT("country"&amp;"["&amp;Q$95&amp; "]"),'Country performance'!$A78)</f>
        <v>#REF!</v>
      </c>
      <c r="R133" t="s">
        <v>662</v>
      </c>
      <c r="S133" s="36">
        <f t="shared" ca="1" si="36"/>
        <v>1</v>
      </c>
      <c r="T133" s="43">
        <f t="shared" ca="1" si="33"/>
        <v>0</v>
      </c>
      <c r="U133">
        <f t="shared" ca="1" si="39"/>
        <v>1</v>
      </c>
      <c r="V133">
        <f t="shared" ca="1" si="39"/>
        <v>0</v>
      </c>
      <c r="W133">
        <f t="shared" ca="1" si="39"/>
        <v>0</v>
      </c>
      <c r="X133">
        <f t="shared" ca="1" si="39"/>
        <v>0</v>
      </c>
      <c r="Y133">
        <f t="shared" ca="1" si="39"/>
        <v>0</v>
      </c>
      <c r="Z133">
        <f t="shared" ca="1" si="39"/>
        <v>0</v>
      </c>
      <c r="AA133">
        <f t="shared" ca="1" si="39"/>
        <v>0</v>
      </c>
      <c r="AB133">
        <f t="shared" ca="1" si="39"/>
        <v>0</v>
      </c>
      <c r="AC133">
        <f t="shared" ca="1" si="39"/>
        <v>0</v>
      </c>
      <c r="AD133">
        <f t="shared" ca="1" si="39"/>
        <v>0</v>
      </c>
      <c r="AE133">
        <f t="shared" ca="1" si="39"/>
        <v>0</v>
      </c>
      <c r="AF133">
        <f t="shared" ca="1" si="39"/>
        <v>0</v>
      </c>
      <c r="AG133">
        <f t="shared" ca="1" si="39"/>
        <v>0</v>
      </c>
      <c r="AI133" s="40"/>
    </row>
    <row r="134" spans="1:35">
      <c r="A134" s="41">
        <f t="shared" ca="1" si="38"/>
        <v>0</v>
      </c>
      <c r="B134" s="42"/>
      <c r="C134" s="71">
        <f t="shared" ca="1" si="27"/>
        <v>0</v>
      </c>
      <c r="D134" s="30">
        <f>'Country performance'!B38</f>
        <v>0</v>
      </c>
      <c r="E134" s="41" cm="1">
        <f t="array" aca="1" ref="E134" ca="1">E$96*INDEX(INDIRECT("country"&amp;"["&amp;E$95&amp; "]"),'Country performance'!$A79)</f>
        <v>0</v>
      </c>
      <c r="F134" s="41" t="e" cm="1">
        <f t="array" aca="1" ref="F134" ca="1">F$96*INDEX(INDIRECT("country"&amp;"["&amp;F$95&amp; "]"),'Country performance'!$A79)</f>
        <v>#REF!</v>
      </c>
      <c r="G134" s="41" t="e" cm="1">
        <f t="array" aca="1" ref="G134" ca="1">G$96*INDEX(INDIRECT("country"&amp;"["&amp;G$95&amp; "]"),'Country performance'!$A79)</f>
        <v>#REF!</v>
      </c>
      <c r="H134" s="41" t="e" cm="1">
        <f t="array" aca="1" ref="H134" ca="1">H$96*INDEX(INDIRECT("country"&amp;"["&amp;H$95&amp; "]"),'Country performance'!$A79)</f>
        <v>#REF!</v>
      </c>
      <c r="I134" s="41" t="e" cm="1">
        <f t="array" aca="1" ref="I134" ca="1">I$96*INDEX(INDIRECT("country"&amp;"["&amp;I$95&amp; "]"),'Country performance'!$A79)</f>
        <v>#REF!</v>
      </c>
      <c r="J134" s="41" t="e" cm="1">
        <f t="array" aca="1" ref="J134" ca="1">J$96*INDEX(INDIRECT("country"&amp;"["&amp;J$95&amp; "]"),'Country performance'!$A79)</f>
        <v>#REF!</v>
      </c>
      <c r="K134" s="41" t="e" cm="1">
        <f t="array" aca="1" ref="K134" ca="1">K$96*INDEX(INDIRECT("country"&amp;"["&amp;K$95&amp; "]"),'Country performance'!$A79)</f>
        <v>#REF!</v>
      </c>
      <c r="L134" s="41" t="e" cm="1">
        <f t="array" aca="1" ref="L134" ca="1">L$96*INDEX(INDIRECT("country"&amp;"["&amp;L$95&amp; "]"),'Country performance'!$A79)</f>
        <v>#REF!</v>
      </c>
      <c r="M134" s="41" t="e" cm="1">
        <f t="array" aca="1" ref="M134" ca="1">M$96*INDEX(INDIRECT("country"&amp;"["&amp;M$95&amp; "]"),'Country performance'!$A79)</f>
        <v>#REF!</v>
      </c>
      <c r="N134" s="41" t="e" cm="1">
        <f t="array" aca="1" ref="N134" ca="1">N$96*INDEX(INDIRECT("country"&amp;"["&amp;N$95&amp; "]"),'Country performance'!$A79)</f>
        <v>#REF!</v>
      </c>
      <c r="O134" s="41" t="e" cm="1">
        <f t="array" aca="1" ref="O134" ca="1">O$96*INDEX(INDIRECT("country"&amp;"["&amp;O$95&amp; "]"),'Country performance'!$A79)</f>
        <v>#REF!</v>
      </c>
      <c r="P134" s="41" t="e" cm="1">
        <f t="array" aca="1" ref="P134" ca="1">P$96*INDEX(INDIRECT("country"&amp;"["&amp;P$95&amp; "]"),'Country performance'!$A79)</f>
        <v>#REF!</v>
      </c>
      <c r="Q134" s="41" t="e" cm="1">
        <f t="array" aca="1" ref="Q134" ca="1">Q$96*INDEX(INDIRECT("country"&amp;"["&amp;Q$95&amp; "]"),'Country performance'!$A79)</f>
        <v>#REF!</v>
      </c>
      <c r="R134" t="s">
        <v>662</v>
      </c>
      <c r="S134" s="36">
        <f t="shared" ca="1" si="36"/>
        <v>1</v>
      </c>
      <c r="T134" s="43">
        <f t="shared" ca="1" si="33"/>
        <v>0</v>
      </c>
      <c r="U134">
        <f t="shared" ca="1" si="39"/>
        <v>1</v>
      </c>
      <c r="V134">
        <f t="shared" ca="1" si="39"/>
        <v>0</v>
      </c>
      <c r="W134">
        <f t="shared" ca="1" si="39"/>
        <v>0</v>
      </c>
      <c r="X134">
        <f t="shared" ca="1" si="39"/>
        <v>0</v>
      </c>
      <c r="Y134">
        <f t="shared" ca="1" si="39"/>
        <v>0</v>
      </c>
      <c r="Z134">
        <f t="shared" ca="1" si="39"/>
        <v>0</v>
      </c>
      <c r="AA134">
        <f t="shared" ca="1" si="39"/>
        <v>0</v>
      </c>
      <c r="AB134">
        <f t="shared" ca="1" si="39"/>
        <v>0</v>
      </c>
      <c r="AC134">
        <f t="shared" ca="1" si="39"/>
        <v>0</v>
      </c>
      <c r="AD134">
        <f t="shared" ca="1" si="39"/>
        <v>0</v>
      </c>
      <c r="AE134">
        <f t="shared" ca="1" si="39"/>
        <v>0</v>
      </c>
      <c r="AF134">
        <f t="shared" ca="1" si="39"/>
        <v>0</v>
      </c>
      <c r="AG134">
        <f t="shared" ca="1" si="39"/>
        <v>0</v>
      </c>
      <c r="AI134" s="40"/>
    </row>
    <row r="135" spans="1:35">
      <c r="A135" s="41">
        <f t="shared" ca="1" si="38"/>
        <v>0</v>
      </c>
      <c r="B135" s="42"/>
      <c r="C135" s="71">
        <f t="shared" ca="1" si="27"/>
        <v>0</v>
      </c>
      <c r="D135" s="30">
        <f>'Country performance'!B39</f>
        <v>0</v>
      </c>
      <c r="E135" s="41" cm="1">
        <f t="array" aca="1" ref="E135" ca="1">E$96*INDEX(INDIRECT("country"&amp;"["&amp;E$95&amp; "]"),'Country performance'!$A80)</f>
        <v>0</v>
      </c>
      <c r="F135" s="41" t="e" cm="1">
        <f t="array" aca="1" ref="F135" ca="1">F$96*INDEX(INDIRECT("country"&amp;"["&amp;F$95&amp; "]"),'Country performance'!$A80)</f>
        <v>#REF!</v>
      </c>
      <c r="G135" s="41" t="e" cm="1">
        <f t="array" aca="1" ref="G135" ca="1">G$96*INDEX(INDIRECT("country"&amp;"["&amp;G$95&amp; "]"),'Country performance'!$A80)</f>
        <v>#REF!</v>
      </c>
      <c r="H135" s="41" t="e" cm="1">
        <f t="array" aca="1" ref="H135" ca="1">H$96*INDEX(INDIRECT("country"&amp;"["&amp;H$95&amp; "]"),'Country performance'!$A80)</f>
        <v>#REF!</v>
      </c>
      <c r="I135" s="41" t="e" cm="1">
        <f t="array" aca="1" ref="I135" ca="1">I$96*INDEX(INDIRECT("country"&amp;"["&amp;I$95&amp; "]"),'Country performance'!$A80)</f>
        <v>#REF!</v>
      </c>
      <c r="J135" s="41" t="e" cm="1">
        <f t="array" aca="1" ref="J135" ca="1">J$96*INDEX(INDIRECT("country"&amp;"["&amp;J$95&amp; "]"),'Country performance'!$A80)</f>
        <v>#REF!</v>
      </c>
      <c r="K135" s="41" t="e" cm="1">
        <f t="array" aca="1" ref="K135" ca="1">K$96*INDEX(INDIRECT("country"&amp;"["&amp;K$95&amp; "]"),'Country performance'!$A80)</f>
        <v>#REF!</v>
      </c>
      <c r="L135" s="41" t="e" cm="1">
        <f t="array" aca="1" ref="L135" ca="1">L$96*INDEX(INDIRECT("country"&amp;"["&amp;L$95&amp; "]"),'Country performance'!$A80)</f>
        <v>#REF!</v>
      </c>
      <c r="M135" s="41" t="e" cm="1">
        <f t="array" aca="1" ref="M135" ca="1">M$96*INDEX(INDIRECT("country"&amp;"["&amp;M$95&amp; "]"),'Country performance'!$A80)</f>
        <v>#REF!</v>
      </c>
      <c r="N135" s="41" t="e" cm="1">
        <f t="array" aca="1" ref="N135" ca="1">N$96*INDEX(INDIRECT("country"&amp;"["&amp;N$95&amp; "]"),'Country performance'!$A80)</f>
        <v>#REF!</v>
      </c>
      <c r="O135" s="41" t="e" cm="1">
        <f t="array" aca="1" ref="O135" ca="1">O$96*INDEX(INDIRECT("country"&amp;"["&amp;O$95&amp; "]"),'Country performance'!$A80)</f>
        <v>#REF!</v>
      </c>
      <c r="P135" s="41" t="e" cm="1">
        <f t="array" aca="1" ref="P135" ca="1">P$96*INDEX(INDIRECT("country"&amp;"["&amp;P$95&amp; "]"),'Country performance'!$A80)</f>
        <v>#REF!</v>
      </c>
      <c r="Q135" s="41" t="e" cm="1">
        <f t="array" aca="1" ref="Q135" ca="1">Q$96*INDEX(INDIRECT("country"&amp;"["&amp;Q$95&amp; "]"),'Country performance'!$A80)</f>
        <v>#REF!</v>
      </c>
      <c r="R135" t="s">
        <v>662</v>
      </c>
      <c r="S135" s="36">
        <f t="shared" ca="1" si="36"/>
        <v>1</v>
      </c>
      <c r="T135" s="43">
        <f t="shared" ca="1" si="33"/>
        <v>0</v>
      </c>
      <c r="U135">
        <f t="shared" ca="1" si="39"/>
        <v>1</v>
      </c>
      <c r="V135">
        <f t="shared" ca="1" si="39"/>
        <v>0</v>
      </c>
      <c r="W135">
        <f t="shared" ca="1" si="39"/>
        <v>0</v>
      </c>
      <c r="X135">
        <f t="shared" ca="1" si="39"/>
        <v>0</v>
      </c>
      <c r="Y135">
        <f t="shared" ca="1" si="39"/>
        <v>0</v>
      </c>
      <c r="Z135">
        <f t="shared" ca="1" si="39"/>
        <v>0</v>
      </c>
      <c r="AA135">
        <f t="shared" ca="1" si="39"/>
        <v>0</v>
      </c>
      <c r="AB135">
        <f t="shared" ca="1" si="39"/>
        <v>0</v>
      </c>
      <c r="AC135">
        <f t="shared" ca="1" si="39"/>
        <v>0</v>
      </c>
      <c r="AD135">
        <f t="shared" ca="1" si="39"/>
        <v>0</v>
      </c>
      <c r="AE135">
        <f t="shared" ca="1" si="39"/>
        <v>0</v>
      </c>
      <c r="AF135">
        <f t="shared" ca="1" si="39"/>
        <v>0</v>
      </c>
      <c r="AG135">
        <f t="shared" ca="1" si="39"/>
        <v>0</v>
      </c>
      <c r="AI135" s="40"/>
    </row>
    <row r="136" spans="1:35">
      <c r="A136" s="41">
        <f t="shared" ca="1" si="38"/>
        <v>0</v>
      </c>
      <c r="B136" s="42"/>
      <c r="C136" s="71">
        <f t="shared" ca="1" si="27"/>
        <v>0</v>
      </c>
      <c r="D136" s="30">
        <f>'Country performance'!B40</f>
        <v>0</v>
      </c>
      <c r="E136" s="41" cm="1">
        <f t="array" aca="1" ref="E136" ca="1">E$96*INDEX(INDIRECT("country"&amp;"["&amp;E$95&amp; "]"),'Country performance'!$A81)</f>
        <v>0</v>
      </c>
      <c r="F136" s="41" t="e" cm="1">
        <f t="array" aca="1" ref="F136" ca="1">F$96*INDEX(INDIRECT("country"&amp;"["&amp;F$95&amp; "]"),'Country performance'!$A81)</f>
        <v>#REF!</v>
      </c>
      <c r="G136" s="41" t="e" cm="1">
        <f t="array" aca="1" ref="G136" ca="1">G$96*INDEX(INDIRECT("country"&amp;"["&amp;G$95&amp; "]"),'Country performance'!$A81)</f>
        <v>#REF!</v>
      </c>
      <c r="H136" s="41" t="e" cm="1">
        <f t="array" aca="1" ref="H136" ca="1">H$96*INDEX(INDIRECT("country"&amp;"["&amp;H$95&amp; "]"),'Country performance'!$A81)</f>
        <v>#REF!</v>
      </c>
      <c r="I136" s="41" t="e" cm="1">
        <f t="array" aca="1" ref="I136" ca="1">I$96*INDEX(INDIRECT("country"&amp;"["&amp;I$95&amp; "]"),'Country performance'!$A81)</f>
        <v>#REF!</v>
      </c>
      <c r="J136" s="41" t="e" cm="1">
        <f t="array" aca="1" ref="J136" ca="1">J$96*INDEX(INDIRECT("country"&amp;"["&amp;J$95&amp; "]"),'Country performance'!$A81)</f>
        <v>#REF!</v>
      </c>
      <c r="K136" s="41" t="e" cm="1">
        <f t="array" aca="1" ref="K136" ca="1">K$96*INDEX(INDIRECT("country"&amp;"["&amp;K$95&amp; "]"),'Country performance'!$A81)</f>
        <v>#REF!</v>
      </c>
      <c r="L136" s="41" t="e" cm="1">
        <f t="array" aca="1" ref="L136" ca="1">L$96*INDEX(INDIRECT("country"&amp;"["&amp;L$95&amp; "]"),'Country performance'!$A81)</f>
        <v>#REF!</v>
      </c>
      <c r="M136" s="41" t="e" cm="1">
        <f t="array" aca="1" ref="M136" ca="1">M$96*INDEX(INDIRECT("country"&amp;"["&amp;M$95&amp; "]"),'Country performance'!$A81)</f>
        <v>#REF!</v>
      </c>
      <c r="N136" s="41" t="e" cm="1">
        <f t="array" aca="1" ref="N136" ca="1">N$96*INDEX(INDIRECT("country"&amp;"["&amp;N$95&amp; "]"),'Country performance'!$A81)</f>
        <v>#REF!</v>
      </c>
      <c r="O136" s="41" t="e" cm="1">
        <f t="array" aca="1" ref="O136" ca="1">O$96*INDEX(INDIRECT("country"&amp;"["&amp;O$95&amp; "]"),'Country performance'!$A81)</f>
        <v>#REF!</v>
      </c>
      <c r="P136" s="41" t="e" cm="1">
        <f t="array" aca="1" ref="P136" ca="1">P$96*INDEX(INDIRECT("country"&amp;"["&amp;P$95&amp; "]"),'Country performance'!$A81)</f>
        <v>#REF!</v>
      </c>
      <c r="Q136" s="41" t="e" cm="1">
        <f t="array" aca="1" ref="Q136" ca="1">Q$96*INDEX(INDIRECT("country"&amp;"["&amp;Q$95&amp; "]"),'Country performance'!$A81)</f>
        <v>#REF!</v>
      </c>
      <c r="R136" t="s">
        <v>662</v>
      </c>
      <c r="S136" s="36">
        <f t="shared" ca="1" si="36"/>
        <v>1</v>
      </c>
      <c r="T136" s="43">
        <f t="shared" ca="1" si="33"/>
        <v>0</v>
      </c>
      <c r="U136">
        <f t="shared" ca="1" si="39"/>
        <v>1</v>
      </c>
      <c r="V136">
        <f t="shared" ca="1" si="39"/>
        <v>0</v>
      </c>
      <c r="W136">
        <f t="shared" ca="1" si="39"/>
        <v>0</v>
      </c>
      <c r="X136">
        <f t="shared" ca="1" si="39"/>
        <v>0</v>
      </c>
      <c r="Y136">
        <f t="shared" ca="1" si="39"/>
        <v>0</v>
      </c>
      <c r="Z136">
        <f t="shared" ca="1" si="39"/>
        <v>0</v>
      </c>
      <c r="AA136">
        <f t="shared" ca="1" si="39"/>
        <v>0</v>
      </c>
      <c r="AB136">
        <f t="shared" ca="1" si="39"/>
        <v>0</v>
      </c>
      <c r="AC136">
        <f t="shared" ca="1" si="39"/>
        <v>0</v>
      </c>
      <c r="AD136">
        <f t="shared" ca="1" si="39"/>
        <v>0</v>
      </c>
      <c r="AE136">
        <f t="shared" ca="1" si="39"/>
        <v>0</v>
      </c>
      <c r="AF136">
        <f t="shared" ca="1" si="39"/>
        <v>0</v>
      </c>
      <c r="AG136">
        <f t="shared" ca="1" si="39"/>
        <v>0</v>
      </c>
      <c r="AI136" s="40"/>
    </row>
    <row r="137" spans="1:35">
      <c r="A137" s="41">
        <f t="shared" ca="1" si="38"/>
        <v>0</v>
      </c>
      <c r="B137" s="42"/>
      <c r="C137" s="71">
        <f t="shared" ca="1" si="27"/>
        <v>0</v>
      </c>
      <c r="D137" s="30">
        <f>'Country performance'!B41</f>
        <v>0</v>
      </c>
      <c r="E137" s="41" cm="1">
        <f t="array" aca="1" ref="E137" ca="1">E$96*INDEX(INDIRECT("country"&amp;"["&amp;E$95&amp; "]"),'Country performance'!$A82)</f>
        <v>0</v>
      </c>
      <c r="F137" s="41" t="e" cm="1">
        <f t="array" aca="1" ref="F137" ca="1">F$96*INDEX(INDIRECT("country"&amp;"["&amp;F$95&amp; "]"),'Country performance'!$A82)</f>
        <v>#REF!</v>
      </c>
      <c r="G137" s="41" t="e" cm="1">
        <f t="array" aca="1" ref="G137" ca="1">G$96*INDEX(INDIRECT("country"&amp;"["&amp;G$95&amp; "]"),'Country performance'!$A82)</f>
        <v>#REF!</v>
      </c>
      <c r="H137" s="41" t="e" cm="1">
        <f t="array" aca="1" ref="H137" ca="1">H$96*INDEX(INDIRECT("country"&amp;"["&amp;H$95&amp; "]"),'Country performance'!$A82)</f>
        <v>#REF!</v>
      </c>
      <c r="I137" s="41" t="e" cm="1">
        <f t="array" aca="1" ref="I137" ca="1">I$96*INDEX(INDIRECT("country"&amp;"["&amp;I$95&amp; "]"),'Country performance'!$A82)</f>
        <v>#REF!</v>
      </c>
      <c r="J137" s="41" t="e" cm="1">
        <f t="array" aca="1" ref="J137" ca="1">J$96*INDEX(INDIRECT("country"&amp;"["&amp;J$95&amp; "]"),'Country performance'!$A82)</f>
        <v>#REF!</v>
      </c>
      <c r="K137" s="41" t="e" cm="1">
        <f t="array" aca="1" ref="K137" ca="1">K$96*INDEX(INDIRECT("country"&amp;"["&amp;K$95&amp; "]"),'Country performance'!$A82)</f>
        <v>#REF!</v>
      </c>
      <c r="L137" s="41" t="e" cm="1">
        <f t="array" aca="1" ref="L137" ca="1">L$96*INDEX(INDIRECT("country"&amp;"["&amp;L$95&amp; "]"),'Country performance'!$A82)</f>
        <v>#REF!</v>
      </c>
      <c r="M137" s="41" t="e" cm="1">
        <f t="array" aca="1" ref="M137" ca="1">M$96*INDEX(INDIRECT("country"&amp;"["&amp;M$95&amp; "]"),'Country performance'!$A82)</f>
        <v>#REF!</v>
      </c>
      <c r="N137" s="41" t="e" cm="1">
        <f t="array" aca="1" ref="N137" ca="1">N$96*INDEX(INDIRECT("country"&amp;"["&amp;N$95&amp; "]"),'Country performance'!$A82)</f>
        <v>#REF!</v>
      </c>
      <c r="O137" s="41" t="e" cm="1">
        <f t="array" aca="1" ref="O137" ca="1">O$96*INDEX(INDIRECT("country"&amp;"["&amp;O$95&amp; "]"),'Country performance'!$A82)</f>
        <v>#REF!</v>
      </c>
      <c r="P137" s="41" t="e" cm="1">
        <f t="array" aca="1" ref="P137" ca="1">P$96*INDEX(INDIRECT("country"&amp;"["&amp;P$95&amp; "]"),'Country performance'!$A82)</f>
        <v>#REF!</v>
      </c>
      <c r="Q137" s="41" t="e" cm="1">
        <f t="array" aca="1" ref="Q137" ca="1">Q$96*INDEX(INDIRECT("country"&amp;"["&amp;Q$95&amp; "]"),'Country performance'!$A82)</f>
        <v>#REF!</v>
      </c>
      <c r="R137" t="s">
        <v>662</v>
      </c>
      <c r="S137" s="36">
        <f t="shared" ca="1" si="36"/>
        <v>1</v>
      </c>
      <c r="T137" s="43">
        <f t="shared" ca="1" si="33"/>
        <v>0</v>
      </c>
      <c r="U137">
        <f t="shared" ca="1" si="39"/>
        <v>1</v>
      </c>
      <c r="V137">
        <f t="shared" ca="1" si="39"/>
        <v>0</v>
      </c>
      <c r="W137">
        <f t="shared" ca="1" si="39"/>
        <v>0</v>
      </c>
      <c r="X137">
        <f t="shared" ca="1" si="39"/>
        <v>0</v>
      </c>
      <c r="Y137">
        <f t="shared" ca="1" si="39"/>
        <v>0</v>
      </c>
      <c r="Z137">
        <f t="shared" ca="1" si="39"/>
        <v>0</v>
      </c>
      <c r="AA137">
        <f t="shared" ca="1" si="39"/>
        <v>0</v>
      </c>
      <c r="AB137">
        <f t="shared" ca="1" si="39"/>
        <v>0</v>
      </c>
      <c r="AC137">
        <f t="shared" ca="1" si="39"/>
        <v>0</v>
      </c>
      <c r="AD137">
        <f t="shared" ca="1" si="39"/>
        <v>0</v>
      </c>
      <c r="AE137">
        <f t="shared" ca="1" si="39"/>
        <v>0</v>
      </c>
      <c r="AF137">
        <f t="shared" ca="1" si="39"/>
        <v>0</v>
      </c>
      <c r="AG137">
        <f t="shared" ca="1" si="39"/>
        <v>0</v>
      </c>
      <c r="AI137" s="40"/>
    </row>
    <row r="138" spans="1:35" ht="15" thickBot="1">
      <c r="A138" s="44">
        <f>S97</f>
        <v>0</v>
      </c>
      <c r="D138" t="str">
        <f>R97</f>
        <v xml:space="preserve">Total subjected to export restrictions </v>
      </c>
      <c r="T138" s="43"/>
      <c r="AI138" s="45"/>
    </row>
    <row r="139" spans="1:35" ht="15" thickBot="1">
      <c r="AI139" s="40"/>
    </row>
    <row r="140" spans="1:35" ht="15" thickBot="1">
      <c r="A140" s="103" t="s">
        <v>656</v>
      </c>
      <c r="B140" s="30" t="s">
        <v>657</v>
      </c>
      <c r="C140" s="30" t="str">
        <f>T140</f>
        <v>% of market represented</v>
      </c>
      <c r="D140" s="65" t="s">
        <v>666</v>
      </c>
      <c r="E140" s="31"/>
      <c r="F140" s="31"/>
      <c r="G140" s="31"/>
      <c r="H140" s="31"/>
      <c r="I140" s="31"/>
      <c r="J140" s="31"/>
      <c r="K140" s="31"/>
      <c r="L140" s="31"/>
      <c r="M140" s="31"/>
      <c r="N140" s="31"/>
      <c r="O140" s="31"/>
      <c r="P140" s="31"/>
      <c r="Q140" s="31"/>
      <c r="T140" s="32" t="s">
        <v>659</v>
      </c>
      <c r="U140">
        <f t="shared" ref="U140:AE140" si="40">E140</f>
        <v>0</v>
      </c>
      <c r="V140">
        <f t="shared" si="40"/>
        <v>0</v>
      </c>
      <c r="W140">
        <f t="shared" si="40"/>
        <v>0</v>
      </c>
      <c r="X140">
        <f t="shared" si="40"/>
        <v>0</v>
      </c>
      <c r="Y140">
        <f t="shared" si="40"/>
        <v>0</v>
      </c>
      <c r="Z140">
        <f t="shared" si="40"/>
        <v>0</v>
      </c>
      <c r="AA140">
        <f t="shared" si="40"/>
        <v>0</v>
      </c>
      <c r="AB140">
        <f t="shared" si="40"/>
        <v>0</v>
      </c>
      <c r="AC140">
        <f t="shared" si="40"/>
        <v>0</v>
      </c>
      <c r="AD140">
        <f t="shared" si="40"/>
        <v>0</v>
      </c>
      <c r="AE140">
        <f t="shared" si="40"/>
        <v>0</v>
      </c>
      <c r="AF140">
        <f>P140</f>
        <v>0</v>
      </c>
      <c r="AG140">
        <f>Q140</f>
        <v>0</v>
      </c>
      <c r="AI140" s="33"/>
    </row>
    <row r="141" spans="1:35">
      <c r="A141" s="103"/>
      <c r="B141" s="30">
        <f>S141</f>
        <v>0</v>
      </c>
      <c r="C141" s="30">
        <f t="shared" ref="C141:C167" si="41">T141</f>
        <v>0</v>
      </c>
      <c r="D141" s="30" t="s">
        <v>660</v>
      </c>
      <c r="E141" s="34"/>
      <c r="F141" s="34"/>
      <c r="G141" s="34"/>
      <c r="H141" s="34"/>
      <c r="I141" s="34"/>
      <c r="J141" s="34"/>
      <c r="K141" s="34"/>
      <c r="L141" s="35"/>
      <c r="M141" s="35"/>
      <c r="N141" s="35"/>
      <c r="O141" s="35"/>
      <c r="P141" s="35"/>
      <c r="Q141" s="35"/>
      <c r="R141" t="s">
        <v>661</v>
      </c>
      <c r="S141" s="36">
        <f>SUM(U141:AG141)</f>
        <v>0</v>
      </c>
      <c r="T141" s="37">
        <f>SUM($E141:Q141)</f>
        <v>0</v>
      </c>
      <c r="U141">
        <f t="shared" ref="U141:AE141" si="42">(100*E141)^2</f>
        <v>0</v>
      </c>
      <c r="V141">
        <f t="shared" si="42"/>
        <v>0</v>
      </c>
      <c r="W141">
        <f t="shared" si="42"/>
        <v>0</v>
      </c>
      <c r="X141">
        <f t="shared" si="42"/>
        <v>0</v>
      </c>
      <c r="Y141">
        <f t="shared" si="42"/>
        <v>0</v>
      </c>
      <c r="Z141">
        <f t="shared" si="42"/>
        <v>0</v>
      </c>
      <c r="AA141">
        <f t="shared" si="42"/>
        <v>0</v>
      </c>
      <c r="AB141">
        <f t="shared" si="42"/>
        <v>0</v>
      </c>
      <c r="AC141">
        <f t="shared" si="42"/>
        <v>0</v>
      </c>
      <c r="AD141">
        <f t="shared" si="42"/>
        <v>0</v>
      </c>
      <c r="AE141">
        <f t="shared" si="42"/>
        <v>0</v>
      </c>
      <c r="AF141">
        <f>(100*P141)^2</f>
        <v>0</v>
      </c>
      <c r="AG141">
        <f>(100*Q141)^2</f>
        <v>0</v>
      </c>
      <c r="AI141" s="33"/>
    </row>
    <row r="142" spans="1:35">
      <c r="A142" s="30"/>
      <c r="B142" s="30"/>
      <c r="C142" s="30">
        <f>T142</f>
        <v>0</v>
      </c>
      <c r="D142" s="30" t="s">
        <v>127</v>
      </c>
      <c r="E142" s="38"/>
      <c r="F142" s="38"/>
      <c r="G142" s="38"/>
      <c r="H142" s="38"/>
      <c r="I142" s="38"/>
      <c r="J142" s="38"/>
      <c r="K142" s="38"/>
      <c r="L142" s="39"/>
      <c r="M142" s="39"/>
      <c r="N142" s="39"/>
      <c r="O142" s="39"/>
      <c r="P142" s="39"/>
      <c r="Q142" s="39"/>
      <c r="R142" s="31" t="s">
        <v>647</v>
      </c>
      <c r="S142" s="36">
        <f t="shared" ref="S142:S152" si="43">SUM(U142:AG142)</f>
        <v>0</v>
      </c>
      <c r="U142">
        <f>IF(E142&lt;&gt;"Yes",0,E$141)</f>
        <v>0</v>
      </c>
      <c r="V142">
        <f t="shared" ref="V142:AG142" si="44">IF(F142&lt;&gt;"Yes",0,F$141)</f>
        <v>0</v>
      </c>
      <c r="W142">
        <f t="shared" si="44"/>
        <v>0</v>
      </c>
      <c r="X142">
        <f t="shared" si="44"/>
        <v>0</v>
      </c>
      <c r="Y142">
        <f t="shared" si="44"/>
        <v>0</v>
      </c>
      <c r="Z142">
        <f t="shared" si="44"/>
        <v>0</v>
      </c>
      <c r="AA142">
        <f t="shared" si="44"/>
        <v>0</v>
      </c>
      <c r="AB142">
        <f t="shared" si="44"/>
        <v>0</v>
      </c>
      <c r="AC142">
        <f t="shared" si="44"/>
        <v>0</v>
      </c>
      <c r="AD142">
        <f t="shared" si="44"/>
        <v>0</v>
      </c>
      <c r="AE142">
        <f t="shared" si="44"/>
        <v>0</v>
      </c>
      <c r="AF142">
        <f t="shared" si="44"/>
        <v>0</v>
      </c>
      <c r="AG142">
        <f t="shared" si="44"/>
        <v>0</v>
      </c>
      <c r="AI142" s="40"/>
    </row>
    <row r="143" spans="1:35">
      <c r="A143" s="41">
        <f t="shared" ref="A143:A156" ca="1" si="45">_xlfn.AGGREGATE(9,6,E143:Q143)</f>
        <v>0</v>
      </c>
      <c r="B143" s="42"/>
      <c r="C143" s="30">
        <f t="shared" ca="1" si="41"/>
        <v>0</v>
      </c>
      <c r="D143" s="30" t="str">
        <f>'Country performance'!B2</f>
        <v>WGI - Political stability &amp; absence of Violence/terrorism (2020)</v>
      </c>
      <c r="E143" s="41" t="e" cm="1">
        <f t="array" aca="1" ref="E143" ca="1">E$141*INDEX(INDIRECT("country"&amp;"["&amp;E$140&amp; "]"),'Country performance'!$A44)</f>
        <v>#REF!</v>
      </c>
      <c r="F143" s="41" t="e" cm="1">
        <f t="array" aca="1" ref="F143" ca="1">F$141*INDEX(INDIRECT("country"&amp;"["&amp;F$140&amp; "]"),'Country performance'!$A44)</f>
        <v>#REF!</v>
      </c>
      <c r="G143" s="41" t="e" cm="1">
        <f t="array" aca="1" ref="G143" ca="1">G$141*INDEX(INDIRECT("country"&amp;"["&amp;G$140&amp; "]"),'Country performance'!$A44)</f>
        <v>#REF!</v>
      </c>
      <c r="H143" s="41" t="e" cm="1">
        <f t="array" aca="1" ref="H143" ca="1">H$141*INDEX(INDIRECT("country"&amp;"["&amp;H$140&amp; "]"),'Country performance'!$A44)</f>
        <v>#REF!</v>
      </c>
      <c r="I143" s="41" t="e" cm="1">
        <f t="array" aca="1" ref="I143" ca="1">I$141*INDEX(INDIRECT("country"&amp;"["&amp;I$140&amp; "]"),'Country performance'!$A44)</f>
        <v>#REF!</v>
      </c>
      <c r="J143" s="41" t="e" cm="1">
        <f t="array" aca="1" ref="J143" ca="1">J$141*INDEX(INDIRECT("country"&amp;"["&amp;J$140&amp; "]"),'Country performance'!$A44)</f>
        <v>#REF!</v>
      </c>
      <c r="K143" s="41" t="e" cm="1">
        <f t="array" aca="1" ref="K143" ca="1">K$141*INDEX(INDIRECT("country"&amp;"["&amp;K$140&amp; "]"),'Country performance'!$A44)</f>
        <v>#REF!</v>
      </c>
      <c r="L143" s="41" t="e" cm="1">
        <f t="array" aca="1" ref="L143" ca="1">L$141*INDEX(INDIRECT("country"&amp;"["&amp;L$140&amp; "]"),'Country performance'!$A44)</f>
        <v>#REF!</v>
      </c>
      <c r="M143" s="41" t="e" cm="1">
        <f t="array" aca="1" ref="M143" ca="1">M$141*INDEX(INDIRECT("country"&amp;"["&amp;M$140&amp; "]"),'Country performance'!$A44)</f>
        <v>#REF!</v>
      </c>
      <c r="N143" s="41" t="e" cm="1">
        <f t="array" aca="1" ref="N143" ca="1">N$141*INDEX(INDIRECT("country"&amp;"["&amp;N$140&amp; "]"),'Country performance'!$A44)</f>
        <v>#REF!</v>
      </c>
      <c r="O143" s="41" t="e" cm="1">
        <f t="array" aca="1" ref="O143" ca="1">O$141*INDEX(INDIRECT("country"&amp;"["&amp;O$140&amp; "]"),'Country performance'!$A44)</f>
        <v>#REF!</v>
      </c>
      <c r="P143" s="41" t="e" cm="1">
        <f t="array" aca="1" ref="P143" ca="1">P$141*INDEX(INDIRECT("country"&amp;"["&amp;P$140&amp; "]"),'Country performance'!$A44)</f>
        <v>#REF!</v>
      </c>
      <c r="Q143" s="41" t="e" cm="1">
        <f t="array" aca="1" ref="Q143" ca="1">Q$141*INDEX(INDIRECT("country"&amp;"["&amp;Q$140&amp; "]"),'Country performance'!$A44)</f>
        <v>#REF!</v>
      </c>
      <c r="R143" t="s">
        <v>662</v>
      </c>
      <c r="S143" s="36">
        <f t="shared" ca="1" si="43"/>
        <v>0</v>
      </c>
      <c r="T143" s="43">
        <f ca="1">T$141-S143</f>
        <v>0</v>
      </c>
      <c r="U143">
        <f ca="1">IFERROR((E143/E143-1),E$141)</f>
        <v>0</v>
      </c>
      <c r="V143">
        <f t="shared" ref="V143:AG158" ca="1" si="46">IFERROR((F143/F143-1),F$141)</f>
        <v>0</v>
      </c>
      <c r="W143">
        <f t="shared" ca="1" si="46"/>
        <v>0</v>
      </c>
      <c r="X143">
        <f t="shared" ca="1" si="46"/>
        <v>0</v>
      </c>
      <c r="Y143">
        <f t="shared" ca="1" si="46"/>
        <v>0</v>
      </c>
      <c r="Z143">
        <f t="shared" ca="1" si="46"/>
        <v>0</v>
      </c>
      <c r="AA143">
        <f t="shared" ca="1" si="46"/>
        <v>0</v>
      </c>
      <c r="AB143">
        <f t="shared" ca="1" si="46"/>
        <v>0</v>
      </c>
      <c r="AC143">
        <f t="shared" ca="1" si="46"/>
        <v>0</v>
      </c>
      <c r="AD143">
        <f t="shared" ca="1" si="46"/>
        <v>0</v>
      </c>
      <c r="AE143">
        <f t="shared" ca="1" si="46"/>
        <v>0</v>
      </c>
      <c r="AF143">
        <f t="shared" ca="1" si="46"/>
        <v>0</v>
      </c>
      <c r="AG143">
        <f t="shared" ca="1" si="46"/>
        <v>0</v>
      </c>
      <c r="AI143" s="40"/>
    </row>
    <row r="144" spans="1:35">
      <c r="A144" s="41">
        <f t="shared" ca="1" si="45"/>
        <v>0</v>
      </c>
      <c r="B144" s="42"/>
      <c r="C144" s="30">
        <f t="shared" ca="1" si="41"/>
        <v>0</v>
      </c>
      <c r="D144" s="30" t="str">
        <f>'Country performance'!B3</f>
        <v>WGI - Government effectiveness (2020)</v>
      </c>
      <c r="E144" s="41" t="e" cm="1">
        <f t="array" aca="1" ref="E144" ca="1">E$141*INDEX(INDIRECT("country"&amp;"["&amp;E$140&amp; "]"),'Country performance'!$A45)</f>
        <v>#REF!</v>
      </c>
      <c r="F144" s="41" t="e" cm="1">
        <f t="array" aca="1" ref="F144" ca="1">F$141*INDEX(INDIRECT("country"&amp;"["&amp;F$140&amp; "]"),'Country performance'!$A45)</f>
        <v>#REF!</v>
      </c>
      <c r="G144" s="41" t="e" cm="1">
        <f t="array" aca="1" ref="G144" ca="1">G$141*INDEX(INDIRECT("country"&amp;"["&amp;G$140&amp; "]"),'Country performance'!$A45)</f>
        <v>#REF!</v>
      </c>
      <c r="H144" s="41" t="e" cm="1">
        <f t="array" aca="1" ref="H144" ca="1">H$141*INDEX(INDIRECT("country"&amp;"["&amp;H$140&amp; "]"),'Country performance'!$A45)</f>
        <v>#REF!</v>
      </c>
      <c r="I144" s="41" t="e" cm="1">
        <f t="array" aca="1" ref="I144" ca="1">I$141*INDEX(INDIRECT("country"&amp;"["&amp;I$140&amp; "]"),'Country performance'!$A45)</f>
        <v>#REF!</v>
      </c>
      <c r="J144" s="41" t="e" cm="1">
        <f t="array" aca="1" ref="J144" ca="1">J$141*INDEX(INDIRECT("country"&amp;"["&amp;J$140&amp; "]"),'Country performance'!$A45)</f>
        <v>#REF!</v>
      </c>
      <c r="K144" s="41" t="e" cm="1">
        <f t="array" aca="1" ref="K144" ca="1">K$141*INDEX(INDIRECT("country"&amp;"["&amp;K$140&amp; "]"),'Country performance'!$A45)</f>
        <v>#REF!</v>
      </c>
      <c r="L144" s="41" t="e" cm="1">
        <f t="array" aca="1" ref="L144" ca="1">L$141*INDEX(INDIRECT("country"&amp;"["&amp;L$140&amp; "]"),'Country performance'!$A45)</f>
        <v>#REF!</v>
      </c>
      <c r="M144" s="41" t="e" cm="1">
        <f t="array" aca="1" ref="M144" ca="1">M$141*INDEX(INDIRECT("country"&amp;"["&amp;M$140&amp; "]"),'Country performance'!$A45)</f>
        <v>#REF!</v>
      </c>
      <c r="N144" s="41" t="e" cm="1">
        <f t="array" aca="1" ref="N144" ca="1">N$141*INDEX(INDIRECT("country"&amp;"["&amp;N$140&amp; "]"),'Country performance'!$A45)</f>
        <v>#REF!</v>
      </c>
      <c r="O144" s="41" t="e" cm="1">
        <f t="array" aca="1" ref="O144" ca="1">O$141*INDEX(INDIRECT("country"&amp;"["&amp;O$140&amp; "]"),'Country performance'!$A45)</f>
        <v>#REF!</v>
      </c>
      <c r="P144" s="41" t="e" cm="1">
        <f t="array" aca="1" ref="P144" ca="1">P$141*INDEX(INDIRECT("country"&amp;"["&amp;P$140&amp; "]"),'Country performance'!$A45)</f>
        <v>#REF!</v>
      </c>
      <c r="Q144" s="41" t="e" cm="1">
        <f t="array" aca="1" ref="Q144" ca="1">Q$141*INDEX(INDIRECT("country"&amp;"["&amp;Q$140&amp; "]"),'Country performance'!$A45)</f>
        <v>#REF!</v>
      </c>
      <c r="R144" t="s">
        <v>662</v>
      </c>
      <c r="S144" s="36">
        <f t="shared" ca="1" si="43"/>
        <v>0</v>
      </c>
      <c r="T144" s="43">
        <f t="shared" ref="T144:T182" ca="1" si="47">T$141-S144</f>
        <v>0</v>
      </c>
      <c r="U144">
        <f t="shared" ref="U144:AG167" ca="1" si="48">IFERROR((E144/E144-1),E$141)</f>
        <v>0</v>
      </c>
      <c r="V144">
        <f t="shared" ca="1" si="46"/>
        <v>0</v>
      </c>
      <c r="W144">
        <f t="shared" ca="1" si="46"/>
        <v>0</v>
      </c>
      <c r="X144">
        <f t="shared" ca="1" si="46"/>
        <v>0</v>
      </c>
      <c r="Y144">
        <f t="shared" ca="1" si="46"/>
        <v>0</v>
      </c>
      <c r="Z144">
        <f t="shared" ca="1" si="46"/>
        <v>0</v>
      </c>
      <c r="AA144">
        <f t="shared" ca="1" si="46"/>
        <v>0</v>
      </c>
      <c r="AB144">
        <f t="shared" ca="1" si="46"/>
        <v>0</v>
      </c>
      <c r="AC144">
        <f t="shared" ca="1" si="46"/>
        <v>0</v>
      </c>
      <c r="AD144">
        <f t="shared" ca="1" si="46"/>
        <v>0</v>
      </c>
      <c r="AE144">
        <f t="shared" ca="1" si="46"/>
        <v>0</v>
      </c>
      <c r="AF144">
        <f t="shared" ca="1" si="46"/>
        <v>0</v>
      </c>
      <c r="AG144">
        <f t="shared" ca="1" si="46"/>
        <v>0</v>
      </c>
      <c r="AI144" s="40"/>
    </row>
    <row r="145" spans="1:35">
      <c r="A145" s="41">
        <f t="shared" ca="1" si="45"/>
        <v>0</v>
      </c>
      <c r="B145" s="42"/>
      <c r="C145" s="30">
        <f t="shared" ca="1" si="41"/>
        <v>0</v>
      </c>
      <c r="D145" s="30" t="str">
        <f>'Country performance'!B4</f>
        <v>WGI - Regulatory Quality (2020)</v>
      </c>
      <c r="E145" s="41" t="e" cm="1">
        <f t="array" aca="1" ref="E145" ca="1">E$141*INDEX(INDIRECT("country"&amp;"["&amp;E$140&amp; "]"),'Country performance'!$A46)</f>
        <v>#REF!</v>
      </c>
      <c r="F145" s="41" t="e" cm="1">
        <f t="array" aca="1" ref="F145" ca="1">F$141*INDEX(INDIRECT("country"&amp;"["&amp;F$140&amp; "]"),'Country performance'!$A46)</f>
        <v>#REF!</v>
      </c>
      <c r="G145" s="41" t="e" cm="1">
        <f t="array" aca="1" ref="G145" ca="1">G$141*INDEX(INDIRECT("country"&amp;"["&amp;G$140&amp; "]"),'Country performance'!$A46)</f>
        <v>#REF!</v>
      </c>
      <c r="H145" s="41" t="e" cm="1">
        <f t="array" aca="1" ref="H145" ca="1">H$141*INDEX(INDIRECT("country"&amp;"["&amp;H$140&amp; "]"),'Country performance'!$A46)</f>
        <v>#REF!</v>
      </c>
      <c r="I145" s="41" t="e" cm="1">
        <f t="array" aca="1" ref="I145" ca="1">I$141*INDEX(INDIRECT("country"&amp;"["&amp;I$140&amp; "]"),'Country performance'!$A46)</f>
        <v>#REF!</v>
      </c>
      <c r="J145" s="41" t="e" cm="1">
        <f t="array" aca="1" ref="J145" ca="1">J$141*INDEX(INDIRECT("country"&amp;"["&amp;J$140&amp; "]"),'Country performance'!$A46)</f>
        <v>#REF!</v>
      </c>
      <c r="K145" s="41" t="e" cm="1">
        <f t="array" aca="1" ref="K145" ca="1">K$141*INDEX(INDIRECT("country"&amp;"["&amp;K$140&amp; "]"),'Country performance'!$A46)</f>
        <v>#REF!</v>
      </c>
      <c r="L145" s="41" t="e" cm="1">
        <f t="array" aca="1" ref="L145" ca="1">L$141*INDEX(INDIRECT("country"&amp;"["&amp;L$140&amp; "]"),'Country performance'!$A46)</f>
        <v>#REF!</v>
      </c>
      <c r="M145" s="41" t="e" cm="1">
        <f t="array" aca="1" ref="M145" ca="1">M$141*INDEX(INDIRECT("country"&amp;"["&amp;M$140&amp; "]"),'Country performance'!$A46)</f>
        <v>#REF!</v>
      </c>
      <c r="N145" s="41" t="e" cm="1">
        <f t="array" aca="1" ref="N145" ca="1">N$141*INDEX(INDIRECT("country"&amp;"["&amp;N$140&amp; "]"),'Country performance'!$A46)</f>
        <v>#REF!</v>
      </c>
      <c r="O145" s="41" t="e" cm="1">
        <f t="array" aca="1" ref="O145" ca="1">O$141*INDEX(INDIRECT("country"&amp;"["&amp;O$140&amp; "]"),'Country performance'!$A46)</f>
        <v>#REF!</v>
      </c>
      <c r="P145" s="41" t="e" cm="1">
        <f t="array" aca="1" ref="P145" ca="1">P$141*INDEX(INDIRECT("country"&amp;"["&amp;P$140&amp; "]"),'Country performance'!$A46)</f>
        <v>#REF!</v>
      </c>
      <c r="Q145" s="41" t="e" cm="1">
        <f t="array" aca="1" ref="Q145" ca="1">Q$141*INDEX(INDIRECT("country"&amp;"["&amp;Q$140&amp; "]"),'Country performance'!$A46)</f>
        <v>#REF!</v>
      </c>
      <c r="R145" t="s">
        <v>662</v>
      </c>
      <c r="S145" s="36">
        <f t="shared" ca="1" si="43"/>
        <v>0</v>
      </c>
      <c r="T145" s="43">
        <f t="shared" ca="1" si="47"/>
        <v>0</v>
      </c>
      <c r="U145">
        <f t="shared" ca="1" si="48"/>
        <v>0</v>
      </c>
      <c r="V145">
        <f t="shared" ca="1" si="46"/>
        <v>0</v>
      </c>
      <c r="W145">
        <f t="shared" ca="1" si="46"/>
        <v>0</v>
      </c>
      <c r="X145">
        <f t="shared" ca="1" si="46"/>
        <v>0</v>
      </c>
      <c r="Y145">
        <f t="shared" ca="1" si="46"/>
        <v>0</v>
      </c>
      <c r="Z145">
        <f t="shared" ca="1" si="46"/>
        <v>0</v>
      </c>
      <c r="AA145">
        <f t="shared" ca="1" si="46"/>
        <v>0</v>
      </c>
      <c r="AB145">
        <f t="shared" ca="1" si="46"/>
        <v>0</v>
      </c>
      <c r="AC145">
        <f t="shared" ca="1" si="46"/>
        <v>0</v>
      </c>
      <c r="AD145">
        <f t="shared" ca="1" si="46"/>
        <v>0</v>
      </c>
      <c r="AE145">
        <f t="shared" ca="1" si="46"/>
        <v>0</v>
      </c>
      <c r="AF145">
        <f t="shared" ca="1" si="46"/>
        <v>0</v>
      </c>
      <c r="AG145">
        <f t="shared" ca="1" si="46"/>
        <v>0</v>
      </c>
      <c r="AI145" s="40"/>
    </row>
    <row r="146" spans="1:35">
      <c r="A146" s="41">
        <f t="shared" ca="1" si="45"/>
        <v>0</v>
      </c>
      <c r="B146" s="42"/>
      <c r="C146" s="30">
        <f t="shared" ca="1" si="41"/>
        <v>0</v>
      </c>
      <c r="D146" s="30" t="str">
        <f>'Country performance'!B5</f>
        <v>WGI - Rule of law (2020)</v>
      </c>
      <c r="E146" s="41" t="e" cm="1">
        <f t="array" aca="1" ref="E146" ca="1">E$141*INDEX(INDIRECT("country"&amp;"["&amp;E$140&amp; "]"),'Country performance'!$A47)</f>
        <v>#REF!</v>
      </c>
      <c r="F146" s="41" t="e" cm="1">
        <f t="array" aca="1" ref="F146" ca="1">F$141*INDEX(INDIRECT("country"&amp;"["&amp;F$140&amp; "]"),'Country performance'!$A47)</f>
        <v>#REF!</v>
      </c>
      <c r="G146" s="41" t="e" cm="1">
        <f t="array" aca="1" ref="G146" ca="1">G$141*INDEX(INDIRECT("country"&amp;"["&amp;G$140&amp; "]"),'Country performance'!$A47)</f>
        <v>#REF!</v>
      </c>
      <c r="H146" s="41" t="e" cm="1">
        <f t="array" aca="1" ref="H146" ca="1">H$141*INDEX(INDIRECT("country"&amp;"["&amp;H$140&amp; "]"),'Country performance'!$A47)</f>
        <v>#REF!</v>
      </c>
      <c r="I146" s="41" t="e" cm="1">
        <f t="array" aca="1" ref="I146" ca="1">I$141*INDEX(INDIRECT("country"&amp;"["&amp;I$140&amp; "]"),'Country performance'!$A47)</f>
        <v>#REF!</v>
      </c>
      <c r="J146" s="41" t="e" cm="1">
        <f t="array" aca="1" ref="J146" ca="1">J$141*INDEX(INDIRECT("country"&amp;"["&amp;J$140&amp; "]"),'Country performance'!$A47)</f>
        <v>#REF!</v>
      </c>
      <c r="K146" s="41" t="e" cm="1">
        <f t="array" aca="1" ref="K146" ca="1">K$141*INDEX(INDIRECT("country"&amp;"["&amp;K$140&amp; "]"),'Country performance'!$A47)</f>
        <v>#REF!</v>
      </c>
      <c r="L146" s="41" t="e" cm="1">
        <f t="array" aca="1" ref="L146" ca="1">L$141*INDEX(INDIRECT("country"&amp;"["&amp;L$140&amp; "]"),'Country performance'!$A47)</f>
        <v>#REF!</v>
      </c>
      <c r="M146" s="41" t="e" cm="1">
        <f t="array" aca="1" ref="M146" ca="1">M$141*INDEX(INDIRECT("country"&amp;"["&amp;M$140&amp; "]"),'Country performance'!$A47)</f>
        <v>#REF!</v>
      </c>
      <c r="N146" s="41" t="e" cm="1">
        <f t="array" aca="1" ref="N146" ca="1">N$141*INDEX(INDIRECT("country"&amp;"["&amp;N$140&amp; "]"),'Country performance'!$A47)</f>
        <v>#REF!</v>
      </c>
      <c r="O146" s="41" t="e" cm="1">
        <f t="array" aca="1" ref="O146" ca="1">O$141*INDEX(INDIRECT("country"&amp;"["&amp;O$140&amp; "]"),'Country performance'!$A47)</f>
        <v>#REF!</v>
      </c>
      <c r="P146" s="41" t="e" cm="1">
        <f t="array" aca="1" ref="P146" ca="1">P$141*INDEX(INDIRECT("country"&amp;"["&amp;P$140&amp; "]"),'Country performance'!$A47)</f>
        <v>#REF!</v>
      </c>
      <c r="Q146" s="41" t="e" cm="1">
        <f t="array" aca="1" ref="Q146" ca="1">Q$141*INDEX(INDIRECT("country"&amp;"["&amp;Q$140&amp; "]"),'Country performance'!$A47)</f>
        <v>#REF!</v>
      </c>
      <c r="R146" t="s">
        <v>662</v>
      </c>
      <c r="S146" s="36">
        <f t="shared" ca="1" si="43"/>
        <v>0</v>
      </c>
      <c r="T146" s="43">
        <f t="shared" ca="1" si="47"/>
        <v>0</v>
      </c>
      <c r="U146">
        <f t="shared" ca="1" si="48"/>
        <v>0</v>
      </c>
      <c r="V146">
        <f t="shared" ca="1" si="46"/>
        <v>0</v>
      </c>
      <c r="W146">
        <f t="shared" ca="1" si="46"/>
        <v>0</v>
      </c>
      <c r="X146">
        <f t="shared" ca="1" si="46"/>
        <v>0</v>
      </c>
      <c r="Y146">
        <f t="shared" ca="1" si="46"/>
        <v>0</v>
      </c>
      <c r="Z146">
        <f t="shared" ca="1" si="46"/>
        <v>0</v>
      </c>
      <c r="AA146">
        <f t="shared" ca="1" si="46"/>
        <v>0</v>
      </c>
      <c r="AB146">
        <f t="shared" ca="1" si="46"/>
        <v>0</v>
      </c>
      <c r="AC146">
        <f t="shared" ca="1" si="46"/>
        <v>0</v>
      </c>
      <c r="AD146">
        <f t="shared" ca="1" si="46"/>
        <v>0</v>
      </c>
      <c r="AE146">
        <f t="shared" ca="1" si="46"/>
        <v>0</v>
      </c>
      <c r="AF146">
        <f t="shared" ca="1" si="46"/>
        <v>0</v>
      </c>
      <c r="AG146">
        <f t="shared" ca="1" si="46"/>
        <v>0</v>
      </c>
      <c r="AI146" s="40"/>
    </row>
    <row r="147" spans="1:35">
      <c r="A147" s="41">
        <f t="shared" ca="1" si="45"/>
        <v>0</v>
      </c>
      <c r="B147" s="42"/>
      <c r="C147" s="30">
        <f t="shared" ca="1" si="41"/>
        <v>0</v>
      </c>
      <c r="D147" s="30" t="str">
        <f>'Country performance'!B6</f>
        <v>WGI - Control of corruption (2020)</v>
      </c>
      <c r="E147" s="41" t="e" cm="1">
        <f t="array" aca="1" ref="E147" ca="1">E$141*INDEX(INDIRECT("country"&amp;"["&amp;E$140&amp; "]"),'Country performance'!$A48)</f>
        <v>#REF!</v>
      </c>
      <c r="F147" s="41" t="e" cm="1">
        <f t="array" aca="1" ref="F147" ca="1">F$141*INDEX(INDIRECT("country"&amp;"["&amp;F$140&amp; "]"),'Country performance'!$A48)</f>
        <v>#REF!</v>
      </c>
      <c r="G147" s="41" t="e" cm="1">
        <f t="array" aca="1" ref="G147" ca="1">G$141*INDEX(INDIRECT("country"&amp;"["&amp;G$140&amp; "]"),'Country performance'!$A48)</f>
        <v>#REF!</v>
      </c>
      <c r="H147" s="41" t="e" cm="1">
        <f t="array" aca="1" ref="H147" ca="1">H$141*INDEX(INDIRECT("country"&amp;"["&amp;H$140&amp; "]"),'Country performance'!$A48)</f>
        <v>#REF!</v>
      </c>
      <c r="I147" s="41" t="e" cm="1">
        <f t="array" aca="1" ref="I147" ca="1">I$141*INDEX(INDIRECT("country"&amp;"["&amp;I$140&amp; "]"),'Country performance'!$A48)</f>
        <v>#REF!</v>
      </c>
      <c r="J147" s="41" t="e" cm="1">
        <f t="array" aca="1" ref="J147" ca="1">J$141*INDEX(INDIRECT("country"&amp;"["&amp;J$140&amp; "]"),'Country performance'!$A48)</f>
        <v>#REF!</v>
      </c>
      <c r="K147" s="41" t="e" cm="1">
        <f t="array" aca="1" ref="K147" ca="1">K$141*INDEX(INDIRECT("country"&amp;"["&amp;K$140&amp; "]"),'Country performance'!$A48)</f>
        <v>#REF!</v>
      </c>
      <c r="L147" s="41" t="e" cm="1">
        <f t="array" aca="1" ref="L147" ca="1">L$141*INDEX(INDIRECT("country"&amp;"["&amp;L$140&amp; "]"),'Country performance'!$A48)</f>
        <v>#REF!</v>
      </c>
      <c r="M147" s="41" t="e" cm="1">
        <f t="array" aca="1" ref="M147" ca="1">M$141*INDEX(INDIRECT("country"&amp;"["&amp;M$140&amp; "]"),'Country performance'!$A48)</f>
        <v>#REF!</v>
      </c>
      <c r="N147" s="41" t="e" cm="1">
        <f t="array" aca="1" ref="N147" ca="1">N$141*INDEX(INDIRECT("country"&amp;"["&amp;N$140&amp; "]"),'Country performance'!$A48)</f>
        <v>#REF!</v>
      </c>
      <c r="O147" s="41" t="e" cm="1">
        <f t="array" aca="1" ref="O147" ca="1">O$141*INDEX(INDIRECT("country"&amp;"["&amp;O$140&amp; "]"),'Country performance'!$A48)</f>
        <v>#REF!</v>
      </c>
      <c r="P147" s="41" t="e" cm="1">
        <f t="array" aca="1" ref="P147" ca="1">P$141*INDEX(INDIRECT("country"&amp;"["&amp;P$140&amp; "]"),'Country performance'!$A48)</f>
        <v>#REF!</v>
      </c>
      <c r="Q147" s="41" t="e" cm="1">
        <f t="array" aca="1" ref="Q147" ca="1">Q$141*INDEX(INDIRECT("country"&amp;"["&amp;Q$140&amp; "]"),'Country performance'!$A48)</f>
        <v>#REF!</v>
      </c>
      <c r="R147" t="s">
        <v>662</v>
      </c>
      <c r="S147" s="36">
        <f t="shared" ca="1" si="43"/>
        <v>0</v>
      </c>
      <c r="T147" s="43">
        <f t="shared" ca="1" si="47"/>
        <v>0</v>
      </c>
      <c r="U147">
        <f t="shared" ca="1" si="48"/>
        <v>0</v>
      </c>
      <c r="V147">
        <f t="shared" ca="1" si="46"/>
        <v>0</v>
      </c>
      <c r="W147">
        <f t="shared" ca="1" si="46"/>
        <v>0</v>
      </c>
      <c r="X147">
        <f t="shared" ca="1" si="46"/>
        <v>0</v>
      </c>
      <c r="Y147">
        <f t="shared" ca="1" si="46"/>
        <v>0</v>
      </c>
      <c r="Z147">
        <f t="shared" ca="1" si="46"/>
        <v>0</v>
      </c>
      <c r="AA147">
        <f t="shared" ca="1" si="46"/>
        <v>0</v>
      </c>
      <c r="AB147">
        <f t="shared" ca="1" si="46"/>
        <v>0</v>
      </c>
      <c r="AC147">
        <f t="shared" ca="1" si="46"/>
        <v>0</v>
      </c>
      <c r="AD147">
        <f t="shared" ca="1" si="46"/>
        <v>0</v>
      </c>
      <c r="AE147">
        <f t="shared" ca="1" si="46"/>
        <v>0</v>
      </c>
      <c r="AF147">
        <f t="shared" ca="1" si="46"/>
        <v>0</v>
      </c>
      <c r="AG147">
        <f t="shared" ca="1" si="46"/>
        <v>0</v>
      </c>
      <c r="AI147" s="40"/>
    </row>
    <row r="148" spans="1:35">
      <c r="A148" s="41">
        <f t="shared" ca="1" si="45"/>
        <v>0</v>
      </c>
      <c r="B148" s="42"/>
      <c r="C148" s="30">
        <f t="shared" ca="1" si="41"/>
        <v>0</v>
      </c>
      <c r="D148" s="30" t="str">
        <f>'Country performance'!B7</f>
        <v>WGI - Voice and Accountability (2020)</v>
      </c>
      <c r="E148" s="41" t="e" cm="1">
        <f t="array" aca="1" ref="E148" ca="1">E$141*INDEX(INDIRECT("country"&amp;"["&amp;E$140&amp; "]"),'Country performance'!$A49)</f>
        <v>#REF!</v>
      </c>
      <c r="F148" s="41" t="e" cm="1">
        <f t="array" aca="1" ref="F148" ca="1">F$141*INDEX(INDIRECT("country"&amp;"["&amp;F$140&amp; "]"),'Country performance'!$A49)</f>
        <v>#REF!</v>
      </c>
      <c r="G148" s="41" t="e" cm="1">
        <f t="array" aca="1" ref="G148" ca="1">G$141*INDEX(INDIRECT("country"&amp;"["&amp;G$140&amp; "]"),'Country performance'!$A49)</f>
        <v>#REF!</v>
      </c>
      <c r="H148" s="41" t="e" cm="1">
        <f t="array" aca="1" ref="H148" ca="1">H$141*INDEX(INDIRECT("country"&amp;"["&amp;H$140&amp; "]"),'Country performance'!$A49)</f>
        <v>#REF!</v>
      </c>
      <c r="I148" s="41" t="e" cm="1">
        <f t="array" aca="1" ref="I148" ca="1">I$141*INDEX(INDIRECT("country"&amp;"["&amp;I$140&amp; "]"),'Country performance'!$A49)</f>
        <v>#REF!</v>
      </c>
      <c r="J148" s="41" t="e" cm="1">
        <f t="array" aca="1" ref="J148" ca="1">J$141*INDEX(INDIRECT("country"&amp;"["&amp;J$140&amp; "]"),'Country performance'!$A49)</f>
        <v>#REF!</v>
      </c>
      <c r="K148" s="41" t="e" cm="1">
        <f t="array" aca="1" ref="K148" ca="1">K$141*INDEX(INDIRECT("country"&amp;"["&amp;K$140&amp; "]"),'Country performance'!$A49)</f>
        <v>#REF!</v>
      </c>
      <c r="L148" s="41" t="e" cm="1">
        <f t="array" aca="1" ref="L148" ca="1">L$141*INDEX(INDIRECT("country"&amp;"["&amp;L$140&amp; "]"),'Country performance'!$A49)</f>
        <v>#REF!</v>
      </c>
      <c r="M148" s="41" t="e" cm="1">
        <f t="array" aca="1" ref="M148" ca="1">M$141*INDEX(INDIRECT("country"&amp;"["&amp;M$140&amp; "]"),'Country performance'!$A49)</f>
        <v>#REF!</v>
      </c>
      <c r="N148" s="41" t="e" cm="1">
        <f t="array" aca="1" ref="N148" ca="1">N$141*INDEX(INDIRECT("country"&amp;"["&amp;N$140&amp; "]"),'Country performance'!$A49)</f>
        <v>#REF!</v>
      </c>
      <c r="O148" s="41" t="e" cm="1">
        <f t="array" aca="1" ref="O148" ca="1">O$141*INDEX(INDIRECT("country"&amp;"["&amp;O$140&amp; "]"),'Country performance'!$A49)</f>
        <v>#REF!</v>
      </c>
      <c r="P148" s="41" t="e" cm="1">
        <f t="array" aca="1" ref="P148" ca="1">P$141*INDEX(INDIRECT("country"&amp;"["&amp;P$140&amp; "]"),'Country performance'!$A49)</f>
        <v>#REF!</v>
      </c>
      <c r="Q148" s="41" t="e" cm="1">
        <f t="array" aca="1" ref="Q148" ca="1">Q$141*INDEX(INDIRECT("country"&amp;"["&amp;Q$140&amp; "]"),'Country performance'!$A49)</f>
        <v>#REF!</v>
      </c>
      <c r="R148" t="s">
        <v>662</v>
      </c>
      <c r="S148" s="36">
        <f t="shared" ca="1" si="43"/>
        <v>0</v>
      </c>
      <c r="T148" s="43">
        <f t="shared" ca="1" si="47"/>
        <v>0</v>
      </c>
      <c r="U148">
        <f t="shared" ca="1" si="48"/>
        <v>0</v>
      </c>
      <c r="V148">
        <f t="shared" ca="1" si="46"/>
        <v>0</v>
      </c>
      <c r="W148">
        <f t="shared" ca="1" si="46"/>
        <v>0</v>
      </c>
      <c r="X148">
        <f t="shared" ca="1" si="46"/>
        <v>0</v>
      </c>
      <c r="Y148">
        <f t="shared" ca="1" si="46"/>
        <v>0</v>
      </c>
      <c r="Z148">
        <f t="shared" ca="1" si="46"/>
        <v>0</v>
      </c>
      <c r="AA148">
        <f t="shared" ca="1" si="46"/>
        <v>0</v>
      </c>
      <c r="AB148">
        <f t="shared" ca="1" si="46"/>
        <v>0</v>
      </c>
      <c r="AC148">
        <f t="shared" ca="1" si="46"/>
        <v>0</v>
      </c>
      <c r="AD148">
        <f t="shared" ca="1" si="46"/>
        <v>0</v>
      </c>
      <c r="AE148">
        <f t="shared" ca="1" si="46"/>
        <v>0</v>
      </c>
      <c r="AF148">
        <f t="shared" ca="1" si="46"/>
        <v>0</v>
      </c>
      <c r="AG148">
        <f t="shared" ca="1" si="46"/>
        <v>0</v>
      </c>
      <c r="AI148" s="40"/>
    </row>
    <row r="149" spans="1:35">
      <c r="A149" s="41">
        <f t="shared" ca="1" si="45"/>
        <v>0</v>
      </c>
      <c r="B149" s="42"/>
      <c r="C149" s="30">
        <f t="shared" ca="1" si="41"/>
        <v>0</v>
      </c>
      <c r="D149" s="30" t="str">
        <f>'Country performance'!B8</f>
        <v>Fragile State Index (2022)</v>
      </c>
      <c r="E149" s="41" t="e" cm="1">
        <f t="array" aca="1" ref="E149" ca="1">E$141*INDEX(INDIRECT("country"&amp;"["&amp;E$140&amp; "]"),'Country performance'!$A50)</f>
        <v>#REF!</v>
      </c>
      <c r="F149" s="41" t="e" cm="1">
        <f t="array" aca="1" ref="F149" ca="1">F$141*INDEX(INDIRECT("country"&amp;"["&amp;F$140&amp; "]"),'Country performance'!$A50)</f>
        <v>#REF!</v>
      </c>
      <c r="G149" s="41" t="e" cm="1">
        <f t="array" aca="1" ref="G149" ca="1">G$141*INDEX(INDIRECT("country"&amp;"["&amp;G$140&amp; "]"),'Country performance'!$A50)</f>
        <v>#REF!</v>
      </c>
      <c r="H149" s="41" t="e" cm="1">
        <f t="array" aca="1" ref="H149" ca="1">H$141*INDEX(INDIRECT("country"&amp;"["&amp;H$140&amp; "]"),'Country performance'!$A50)</f>
        <v>#REF!</v>
      </c>
      <c r="I149" s="41" t="e" cm="1">
        <f t="array" aca="1" ref="I149" ca="1">I$141*INDEX(INDIRECT("country"&amp;"["&amp;I$140&amp; "]"),'Country performance'!$A50)</f>
        <v>#REF!</v>
      </c>
      <c r="J149" s="41" t="e" cm="1">
        <f t="array" aca="1" ref="J149" ca="1">J$141*INDEX(INDIRECT("country"&amp;"["&amp;J$140&amp; "]"),'Country performance'!$A50)</f>
        <v>#REF!</v>
      </c>
      <c r="K149" s="41" t="e" cm="1">
        <f t="array" aca="1" ref="K149" ca="1">K$141*INDEX(INDIRECT("country"&amp;"["&amp;K$140&amp; "]"),'Country performance'!$A50)</f>
        <v>#REF!</v>
      </c>
      <c r="L149" s="41" t="e" cm="1">
        <f t="array" aca="1" ref="L149" ca="1">L$141*INDEX(INDIRECT("country"&amp;"["&amp;L$140&amp; "]"),'Country performance'!$A50)</f>
        <v>#REF!</v>
      </c>
      <c r="M149" s="41" t="e" cm="1">
        <f t="array" aca="1" ref="M149" ca="1">M$141*INDEX(INDIRECT("country"&amp;"["&amp;M$140&amp; "]"),'Country performance'!$A50)</f>
        <v>#REF!</v>
      </c>
      <c r="N149" s="41" t="e" cm="1">
        <f t="array" aca="1" ref="N149" ca="1">N$141*INDEX(INDIRECT("country"&amp;"["&amp;N$140&amp; "]"),'Country performance'!$A50)</f>
        <v>#REF!</v>
      </c>
      <c r="O149" s="41" t="e" cm="1">
        <f t="array" aca="1" ref="O149" ca="1">O$141*INDEX(INDIRECT("country"&amp;"["&amp;O$140&amp; "]"),'Country performance'!$A50)</f>
        <v>#REF!</v>
      </c>
      <c r="P149" s="41" t="e" cm="1">
        <f t="array" aca="1" ref="P149" ca="1">P$141*INDEX(INDIRECT("country"&amp;"["&amp;P$140&amp; "]"),'Country performance'!$A50)</f>
        <v>#REF!</v>
      </c>
      <c r="Q149" s="41" t="e" cm="1">
        <f t="array" aca="1" ref="Q149" ca="1">Q$141*INDEX(INDIRECT("country"&amp;"["&amp;Q$140&amp; "]"),'Country performance'!$A50)</f>
        <v>#REF!</v>
      </c>
      <c r="R149" t="s">
        <v>662</v>
      </c>
      <c r="S149" s="36">
        <f t="shared" ca="1" si="43"/>
        <v>0</v>
      </c>
      <c r="T149" s="43">
        <f t="shared" ca="1" si="47"/>
        <v>0</v>
      </c>
      <c r="U149">
        <f t="shared" ca="1" si="48"/>
        <v>0</v>
      </c>
      <c r="V149">
        <f t="shared" ca="1" si="46"/>
        <v>0</v>
      </c>
      <c r="W149">
        <f t="shared" ca="1" si="46"/>
        <v>0</v>
      </c>
      <c r="X149">
        <f t="shared" ca="1" si="46"/>
        <v>0</v>
      </c>
      <c r="Y149">
        <f t="shared" ca="1" si="46"/>
        <v>0</v>
      </c>
      <c r="Z149">
        <f t="shared" ca="1" si="46"/>
        <v>0</v>
      </c>
      <c r="AA149">
        <f t="shared" ca="1" si="46"/>
        <v>0</v>
      </c>
      <c r="AB149">
        <f t="shared" ca="1" si="46"/>
        <v>0</v>
      </c>
      <c r="AC149">
        <f t="shared" ca="1" si="46"/>
        <v>0</v>
      </c>
      <c r="AD149">
        <f t="shared" ca="1" si="46"/>
        <v>0</v>
      </c>
      <c r="AE149">
        <f t="shared" ca="1" si="46"/>
        <v>0</v>
      </c>
      <c r="AF149">
        <f t="shared" ca="1" si="46"/>
        <v>0</v>
      </c>
      <c r="AG149">
        <f t="shared" ca="1" si="46"/>
        <v>0</v>
      </c>
      <c r="AI149" s="40"/>
    </row>
    <row r="150" spans="1:35">
      <c r="A150" s="41">
        <f t="shared" ca="1" si="45"/>
        <v>0</v>
      </c>
      <c r="B150" s="42"/>
      <c r="C150" s="30">
        <f t="shared" ca="1" si="41"/>
        <v>0</v>
      </c>
      <c r="D150" s="30" t="str">
        <f>'Country performance'!B9</f>
        <v>Policy Perception Index (2021)</v>
      </c>
      <c r="E150" s="41" t="e" cm="1">
        <f t="array" aca="1" ref="E150" ca="1">E$141*INDEX(INDIRECT("country"&amp;"["&amp;E$140&amp; "]"),'Country performance'!$A51)</f>
        <v>#REF!</v>
      </c>
      <c r="F150" s="41" t="e" cm="1">
        <f t="array" aca="1" ref="F150" ca="1">F$141*INDEX(INDIRECT("country"&amp;"["&amp;F$140&amp; "]"),'Country performance'!$A51)</f>
        <v>#REF!</v>
      </c>
      <c r="G150" s="41" t="e" cm="1">
        <f t="array" aca="1" ref="G150" ca="1">G$141*INDEX(INDIRECT("country"&amp;"["&amp;G$140&amp; "]"),'Country performance'!$A51)</f>
        <v>#REF!</v>
      </c>
      <c r="H150" s="41" t="e" cm="1">
        <f t="array" aca="1" ref="H150" ca="1">H$141*INDEX(INDIRECT("country"&amp;"["&amp;H$140&amp; "]"),'Country performance'!$A51)</f>
        <v>#REF!</v>
      </c>
      <c r="I150" s="41" t="e" cm="1">
        <f t="array" aca="1" ref="I150" ca="1">I$141*INDEX(INDIRECT("country"&amp;"["&amp;I$140&amp; "]"),'Country performance'!$A51)</f>
        <v>#REF!</v>
      </c>
      <c r="J150" s="41" t="e" cm="1">
        <f t="array" aca="1" ref="J150" ca="1">J$141*INDEX(INDIRECT("country"&amp;"["&amp;J$140&amp; "]"),'Country performance'!$A51)</f>
        <v>#REF!</v>
      </c>
      <c r="K150" s="41" t="e" cm="1">
        <f t="array" aca="1" ref="K150" ca="1">K$141*INDEX(INDIRECT("country"&amp;"["&amp;K$140&amp; "]"),'Country performance'!$A51)</f>
        <v>#REF!</v>
      </c>
      <c r="L150" s="41" t="e" cm="1">
        <f t="array" aca="1" ref="L150" ca="1">L$141*INDEX(INDIRECT("country"&amp;"["&amp;L$140&amp; "]"),'Country performance'!$A51)</f>
        <v>#REF!</v>
      </c>
      <c r="M150" s="41" t="e" cm="1">
        <f t="array" aca="1" ref="M150" ca="1">M$141*INDEX(INDIRECT("country"&amp;"["&amp;M$140&amp; "]"),'Country performance'!$A51)</f>
        <v>#REF!</v>
      </c>
      <c r="N150" s="41" t="e" cm="1">
        <f t="array" aca="1" ref="N150" ca="1">N$141*INDEX(INDIRECT("country"&amp;"["&amp;N$140&amp; "]"),'Country performance'!$A51)</f>
        <v>#REF!</v>
      </c>
      <c r="O150" s="41" t="e" cm="1">
        <f t="array" aca="1" ref="O150" ca="1">O$141*INDEX(INDIRECT("country"&amp;"["&amp;O$140&amp; "]"),'Country performance'!$A51)</f>
        <v>#REF!</v>
      </c>
      <c r="P150" s="41" t="e" cm="1">
        <f t="array" aca="1" ref="P150" ca="1">P$141*INDEX(INDIRECT("country"&amp;"["&amp;P$140&amp; "]"),'Country performance'!$A51)</f>
        <v>#REF!</v>
      </c>
      <c r="Q150" s="41" t="e" cm="1">
        <f t="array" aca="1" ref="Q150" ca="1">Q$141*INDEX(INDIRECT("country"&amp;"["&amp;Q$140&amp; "]"),'Country performance'!$A51)</f>
        <v>#REF!</v>
      </c>
      <c r="R150" t="s">
        <v>662</v>
      </c>
      <c r="S150" s="36">
        <f t="shared" ca="1" si="43"/>
        <v>0</v>
      </c>
      <c r="T150" s="43">
        <f t="shared" ca="1" si="47"/>
        <v>0</v>
      </c>
      <c r="U150">
        <f t="shared" ca="1" si="48"/>
        <v>0</v>
      </c>
      <c r="V150">
        <f t="shared" ca="1" si="46"/>
        <v>0</v>
      </c>
      <c r="W150">
        <f t="shared" ca="1" si="46"/>
        <v>0</v>
      </c>
      <c r="X150">
        <f t="shared" ca="1" si="46"/>
        <v>0</v>
      </c>
      <c r="Y150">
        <f t="shared" ca="1" si="46"/>
        <v>0</v>
      </c>
      <c r="Z150">
        <f t="shared" ca="1" si="46"/>
        <v>0</v>
      </c>
      <c r="AA150">
        <f t="shared" ca="1" si="46"/>
        <v>0</v>
      </c>
      <c r="AB150">
        <f t="shared" ca="1" si="46"/>
        <v>0</v>
      </c>
      <c r="AC150">
        <f t="shared" ca="1" si="46"/>
        <v>0</v>
      </c>
      <c r="AD150">
        <f t="shared" ca="1" si="46"/>
        <v>0</v>
      </c>
      <c r="AE150">
        <f t="shared" ca="1" si="46"/>
        <v>0</v>
      </c>
      <c r="AF150">
        <f t="shared" ca="1" si="46"/>
        <v>0</v>
      </c>
      <c r="AG150">
        <f t="shared" ca="1" si="46"/>
        <v>0</v>
      </c>
      <c r="AI150" s="40"/>
    </row>
    <row r="151" spans="1:35">
      <c r="A151" s="41">
        <f t="shared" ca="1" si="45"/>
        <v>0</v>
      </c>
      <c r="B151" s="42"/>
      <c r="C151" s="30">
        <f t="shared" ca="1" si="41"/>
        <v>0</v>
      </c>
      <c r="D151" s="30" t="str">
        <f>'Country performance'!B10</f>
        <v>Enabling trade index (2016)</v>
      </c>
      <c r="E151" s="41" t="e" cm="1">
        <f t="array" aca="1" ref="E151" ca="1">E$141*INDEX(INDIRECT("country"&amp;"["&amp;E$140&amp; "]"),'Country performance'!$A52)</f>
        <v>#REF!</v>
      </c>
      <c r="F151" s="41" t="e" cm="1">
        <f t="array" aca="1" ref="F151" ca="1">F$141*INDEX(INDIRECT("country"&amp;"["&amp;F$140&amp; "]"),'Country performance'!$A52)</f>
        <v>#REF!</v>
      </c>
      <c r="G151" s="41" t="e" cm="1">
        <f t="array" aca="1" ref="G151" ca="1">G$141*INDEX(INDIRECT("country"&amp;"["&amp;G$140&amp; "]"),'Country performance'!$A52)</f>
        <v>#REF!</v>
      </c>
      <c r="H151" s="41" t="e" cm="1">
        <f t="array" aca="1" ref="H151" ca="1">H$141*INDEX(INDIRECT("country"&amp;"["&amp;H$140&amp; "]"),'Country performance'!$A52)</f>
        <v>#REF!</v>
      </c>
      <c r="I151" s="41" t="e" cm="1">
        <f t="array" aca="1" ref="I151" ca="1">I$141*INDEX(INDIRECT("country"&amp;"["&amp;I$140&amp; "]"),'Country performance'!$A52)</f>
        <v>#REF!</v>
      </c>
      <c r="J151" s="41" t="e" cm="1">
        <f t="array" aca="1" ref="J151" ca="1">J$141*INDEX(INDIRECT("country"&amp;"["&amp;J$140&amp; "]"),'Country performance'!$A52)</f>
        <v>#REF!</v>
      </c>
      <c r="K151" s="41" t="e" cm="1">
        <f t="array" aca="1" ref="K151" ca="1">K$141*INDEX(INDIRECT("country"&amp;"["&amp;K$140&amp; "]"),'Country performance'!$A52)</f>
        <v>#REF!</v>
      </c>
      <c r="L151" s="41" t="e" cm="1">
        <f t="array" aca="1" ref="L151" ca="1">L$141*INDEX(INDIRECT("country"&amp;"["&amp;L$140&amp; "]"),'Country performance'!$A52)</f>
        <v>#REF!</v>
      </c>
      <c r="M151" s="41" t="e" cm="1">
        <f t="array" aca="1" ref="M151" ca="1">M$141*INDEX(INDIRECT("country"&amp;"["&amp;M$140&amp; "]"),'Country performance'!$A52)</f>
        <v>#REF!</v>
      </c>
      <c r="N151" s="41" t="e" cm="1">
        <f t="array" aca="1" ref="N151" ca="1">N$141*INDEX(INDIRECT("country"&amp;"["&amp;N$140&amp; "]"),'Country performance'!$A52)</f>
        <v>#REF!</v>
      </c>
      <c r="O151" s="41" t="e" cm="1">
        <f t="array" aca="1" ref="O151" ca="1">O$141*INDEX(INDIRECT("country"&amp;"["&amp;O$140&amp; "]"),'Country performance'!$A52)</f>
        <v>#REF!</v>
      </c>
      <c r="P151" s="41" t="e" cm="1">
        <f t="array" aca="1" ref="P151" ca="1">P$141*INDEX(INDIRECT("country"&amp;"["&amp;P$140&amp; "]"),'Country performance'!$A52)</f>
        <v>#REF!</v>
      </c>
      <c r="Q151" s="41" t="e" cm="1">
        <f t="array" aca="1" ref="Q151" ca="1">Q$141*INDEX(INDIRECT("country"&amp;"["&amp;Q$140&amp; "]"),'Country performance'!$A52)</f>
        <v>#REF!</v>
      </c>
      <c r="R151" t="s">
        <v>662</v>
      </c>
      <c r="S151" s="36">
        <f t="shared" ca="1" si="43"/>
        <v>0</v>
      </c>
      <c r="T151" s="43">
        <f t="shared" ca="1" si="47"/>
        <v>0</v>
      </c>
      <c r="U151">
        <f t="shared" ca="1" si="48"/>
        <v>0</v>
      </c>
      <c r="V151">
        <f t="shared" ca="1" si="46"/>
        <v>0</v>
      </c>
      <c r="W151">
        <f t="shared" ca="1" si="46"/>
        <v>0</v>
      </c>
      <c r="X151">
        <f t="shared" ca="1" si="46"/>
        <v>0</v>
      </c>
      <c r="Y151">
        <f t="shared" ca="1" si="46"/>
        <v>0</v>
      </c>
      <c r="Z151">
        <f t="shared" ca="1" si="46"/>
        <v>0</v>
      </c>
      <c r="AA151">
        <f t="shared" ca="1" si="46"/>
        <v>0</v>
      </c>
      <c r="AB151">
        <f t="shared" ca="1" si="46"/>
        <v>0</v>
      </c>
      <c r="AC151">
        <f t="shared" ca="1" si="46"/>
        <v>0</v>
      </c>
      <c r="AD151">
        <f t="shared" ca="1" si="46"/>
        <v>0</v>
      </c>
      <c r="AE151">
        <f t="shared" ca="1" si="46"/>
        <v>0</v>
      </c>
      <c r="AF151">
        <f t="shared" ca="1" si="46"/>
        <v>0</v>
      </c>
      <c r="AG151">
        <f t="shared" ca="1" si="46"/>
        <v>0</v>
      </c>
      <c r="AI151" s="40"/>
    </row>
    <row r="152" spans="1:35">
      <c r="A152" s="41">
        <f t="shared" ca="1" si="45"/>
        <v>0</v>
      </c>
      <c r="B152" s="42"/>
      <c r="C152" s="30">
        <f t="shared" ca="1" si="41"/>
        <v>0</v>
      </c>
      <c r="D152" s="30" t="str">
        <f>'Country performance'!B11</f>
        <v>Environmental Performance Index (2024)</v>
      </c>
      <c r="E152" s="41" t="e" cm="1">
        <f t="array" aca="1" ref="E152" ca="1">E$141*INDEX(INDIRECT("country"&amp;"["&amp;E$140&amp; "]"),'Country performance'!$A53)</f>
        <v>#REF!</v>
      </c>
      <c r="F152" s="41" t="e" cm="1">
        <f t="array" aca="1" ref="F152" ca="1">F$141*INDEX(INDIRECT("country"&amp;"["&amp;F$140&amp; "]"),'Country performance'!$A53)</f>
        <v>#REF!</v>
      </c>
      <c r="G152" s="41" t="e" cm="1">
        <f t="array" aca="1" ref="G152" ca="1">G$141*INDEX(INDIRECT("country"&amp;"["&amp;G$140&amp; "]"),'Country performance'!$A53)</f>
        <v>#REF!</v>
      </c>
      <c r="H152" s="41" t="e" cm="1">
        <f t="array" aca="1" ref="H152" ca="1">H$141*INDEX(INDIRECT("country"&amp;"["&amp;H$140&amp; "]"),'Country performance'!$A53)</f>
        <v>#REF!</v>
      </c>
      <c r="I152" s="41" t="e" cm="1">
        <f t="array" aca="1" ref="I152" ca="1">I$141*INDEX(INDIRECT("country"&amp;"["&amp;I$140&amp; "]"),'Country performance'!$A53)</f>
        <v>#REF!</v>
      </c>
      <c r="J152" s="41" t="e" cm="1">
        <f t="array" aca="1" ref="J152" ca="1">J$141*INDEX(INDIRECT("country"&amp;"["&amp;J$140&amp; "]"),'Country performance'!$A53)</f>
        <v>#REF!</v>
      </c>
      <c r="K152" s="41" t="e" cm="1">
        <f t="array" aca="1" ref="K152" ca="1">K$141*INDEX(INDIRECT("country"&amp;"["&amp;K$140&amp; "]"),'Country performance'!$A53)</f>
        <v>#REF!</v>
      </c>
      <c r="L152" s="41" t="e" cm="1">
        <f t="array" aca="1" ref="L152" ca="1">L$141*INDEX(INDIRECT("country"&amp;"["&amp;L$140&amp; "]"),'Country performance'!$A53)</f>
        <v>#REF!</v>
      </c>
      <c r="M152" s="41" t="e" cm="1">
        <f t="array" aca="1" ref="M152" ca="1">M$141*INDEX(INDIRECT("country"&amp;"["&amp;M$140&amp; "]"),'Country performance'!$A53)</f>
        <v>#REF!</v>
      </c>
      <c r="N152" s="41" t="e" cm="1">
        <f t="array" aca="1" ref="N152" ca="1">N$141*INDEX(INDIRECT("country"&amp;"["&amp;N$140&amp; "]"),'Country performance'!$A53)</f>
        <v>#REF!</v>
      </c>
      <c r="O152" s="41" t="e" cm="1">
        <f t="array" aca="1" ref="O152" ca="1">O$141*INDEX(INDIRECT("country"&amp;"["&amp;O$140&amp; "]"),'Country performance'!$A53)</f>
        <v>#REF!</v>
      </c>
      <c r="P152" s="41" t="e" cm="1">
        <f t="array" aca="1" ref="P152" ca="1">P$141*INDEX(INDIRECT("country"&amp;"["&amp;P$140&amp; "]"),'Country performance'!$A53)</f>
        <v>#REF!</v>
      </c>
      <c r="Q152" s="41" t="e" cm="1">
        <f t="array" aca="1" ref="Q152" ca="1">Q$141*INDEX(INDIRECT("country"&amp;"["&amp;Q$140&amp; "]"),'Country performance'!$A53)</f>
        <v>#REF!</v>
      </c>
      <c r="R152" t="s">
        <v>662</v>
      </c>
      <c r="S152" s="36">
        <f t="shared" ca="1" si="43"/>
        <v>0</v>
      </c>
      <c r="T152" s="43">
        <f t="shared" ca="1" si="47"/>
        <v>0</v>
      </c>
      <c r="U152">
        <f t="shared" ca="1" si="48"/>
        <v>0</v>
      </c>
      <c r="V152">
        <f t="shared" ca="1" si="46"/>
        <v>0</v>
      </c>
      <c r="W152">
        <f t="shared" ca="1" si="46"/>
        <v>0</v>
      </c>
      <c r="X152">
        <f t="shared" ca="1" si="46"/>
        <v>0</v>
      </c>
      <c r="Y152">
        <f t="shared" ca="1" si="46"/>
        <v>0</v>
      </c>
      <c r="Z152">
        <f t="shared" ca="1" si="46"/>
        <v>0</v>
      </c>
      <c r="AA152">
        <f t="shared" ca="1" si="46"/>
        <v>0</v>
      </c>
      <c r="AB152">
        <f t="shared" ca="1" si="46"/>
        <v>0</v>
      </c>
      <c r="AC152">
        <f t="shared" ca="1" si="46"/>
        <v>0</v>
      </c>
      <c r="AD152">
        <f t="shared" ca="1" si="46"/>
        <v>0</v>
      </c>
      <c r="AE152">
        <f t="shared" ca="1" si="46"/>
        <v>0</v>
      </c>
      <c r="AF152">
        <f t="shared" ca="1" si="46"/>
        <v>0</v>
      </c>
      <c r="AG152">
        <f t="shared" ca="1" si="46"/>
        <v>0</v>
      </c>
      <c r="AI152" s="40"/>
    </row>
    <row r="153" spans="1:35">
      <c r="A153" s="41">
        <f t="shared" ca="1" si="45"/>
        <v>0</v>
      </c>
      <c r="B153" s="42"/>
      <c r="C153" s="30">
        <f t="shared" ca="1" si="41"/>
        <v>0</v>
      </c>
      <c r="D153" s="30" t="str">
        <f>'Country performance'!B12</f>
        <v>Child labour (% ages 5-17) (2010-2019)</v>
      </c>
      <c r="E153" s="41" t="e" cm="1">
        <f t="array" aca="1" ref="E153" ca="1">E$141*INDEX(INDIRECT("country"&amp;"["&amp;E$140&amp; "]"),'Country performance'!$A54)</f>
        <v>#REF!</v>
      </c>
      <c r="F153" s="41" t="e" cm="1">
        <f t="array" aca="1" ref="F153" ca="1">F$141*INDEX(INDIRECT("country"&amp;"["&amp;F$140&amp; "]"),'Country performance'!$A54)</f>
        <v>#REF!</v>
      </c>
      <c r="G153" s="41" t="e" cm="1">
        <f t="array" aca="1" ref="G153" ca="1">G$141*INDEX(INDIRECT("country"&amp;"["&amp;G$140&amp; "]"),'Country performance'!$A54)</f>
        <v>#REF!</v>
      </c>
      <c r="H153" s="41" t="e" cm="1">
        <f t="array" aca="1" ref="H153" ca="1">H$141*INDEX(INDIRECT("country"&amp;"["&amp;H$140&amp; "]"),'Country performance'!$A54)</f>
        <v>#REF!</v>
      </c>
      <c r="I153" s="41" t="e" cm="1">
        <f t="array" aca="1" ref="I153" ca="1">I$141*INDEX(INDIRECT("country"&amp;"["&amp;I$140&amp; "]"),'Country performance'!$A54)</f>
        <v>#REF!</v>
      </c>
      <c r="J153" s="41" t="e" cm="1">
        <f t="array" aca="1" ref="J153" ca="1">J$141*INDEX(INDIRECT("country"&amp;"["&amp;J$140&amp; "]"),'Country performance'!$A54)</f>
        <v>#REF!</v>
      </c>
      <c r="K153" s="41" t="e" cm="1">
        <f t="array" aca="1" ref="K153" ca="1">K$141*INDEX(INDIRECT("country"&amp;"["&amp;K$140&amp; "]"),'Country performance'!$A54)</f>
        <v>#REF!</v>
      </c>
      <c r="L153" s="41" t="e" cm="1">
        <f t="array" aca="1" ref="L153" ca="1">L$141*INDEX(INDIRECT("country"&amp;"["&amp;L$140&amp; "]"),'Country performance'!$A54)</f>
        <v>#REF!</v>
      </c>
      <c r="M153" s="41" t="e" cm="1">
        <f t="array" aca="1" ref="M153" ca="1">M$141*INDEX(INDIRECT("country"&amp;"["&amp;M$140&amp; "]"),'Country performance'!$A54)</f>
        <v>#REF!</v>
      </c>
      <c r="N153" s="41" t="e" cm="1">
        <f t="array" aca="1" ref="N153" ca="1">N$141*INDEX(INDIRECT("country"&amp;"["&amp;N$140&amp; "]"),'Country performance'!$A54)</f>
        <v>#REF!</v>
      </c>
      <c r="O153" s="41" t="e" cm="1">
        <f t="array" aca="1" ref="O153" ca="1">O$141*INDEX(INDIRECT("country"&amp;"["&amp;O$140&amp; "]"),'Country performance'!$A54)</f>
        <v>#REF!</v>
      </c>
      <c r="P153" s="41" t="e" cm="1">
        <f t="array" aca="1" ref="P153" ca="1">P$141*INDEX(INDIRECT("country"&amp;"["&amp;P$140&amp; "]"),'Country performance'!$A54)</f>
        <v>#REF!</v>
      </c>
      <c r="Q153" s="41" t="e" cm="1">
        <f t="array" aca="1" ref="Q153" ca="1">Q$141*INDEX(INDIRECT("country"&amp;"["&amp;Q$140&amp; "]"),'Country performance'!$A54)</f>
        <v>#REF!</v>
      </c>
      <c r="R153" t="s">
        <v>662</v>
      </c>
      <c r="S153" s="36">
        <f ca="1">SUM(U153:AG153)</f>
        <v>0</v>
      </c>
      <c r="T153" s="43">
        <f t="shared" ca="1" si="47"/>
        <v>0</v>
      </c>
      <c r="U153">
        <f t="shared" ca="1" si="48"/>
        <v>0</v>
      </c>
      <c r="V153">
        <f t="shared" ca="1" si="46"/>
        <v>0</v>
      </c>
      <c r="W153">
        <f t="shared" ca="1" si="46"/>
        <v>0</v>
      </c>
      <c r="X153">
        <f t="shared" ca="1" si="46"/>
        <v>0</v>
      </c>
      <c r="Y153">
        <f t="shared" ca="1" si="46"/>
        <v>0</v>
      </c>
      <c r="Z153">
        <f t="shared" ca="1" si="46"/>
        <v>0</v>
      </c>
      <c r="AA153">
        <f t="shared" ca="1" si="46"/>
        <v>0</v>
      </c>
      <c r="AB153">
        <f t="shared" ca="1" si="46"/>
        <v>0</v>
      </c>
      <c r="AC153">
        <f t="shared" ca="1" si="46"/>
        <v>0</v>
      </c>
      <c r="AD153">
        <f t="shared" ca="1" si="46"/>
        <v>0</v>
      </c>
      <c r="AE153">
        <f t="shared" ca="1" si="46"/>
        <v>0</v>
      </c>
      <c r="AF153">
        <f t="shared" ca="1" si="46"/>
        <v>0</v>
      </c>
      <c r="AG153">
        <f t="shared" ca="1" si="46"/>
        <v>0</v>
      </c>
      <c r="AI153" s="40"/>
    </row>
    <row r="154" spans="1:35">
      <c r="A154" s="41">
        <f t="shared" ca="1" si="45"/>
        <v>0</v>
      </c>
      <c r="B154" s="42"/>
      <c r="C154" s="30">
        <f t="shared" ca="1" si="41"/>
        <v>0</v>
      </c>
      <c r="D154" s="30" t="str">
        <f>'Country performance'!B13</f>
        <v>Global Peace Index (2022)</v>
      </c>
      <c r="E154" s="41" t="e" cm="1">
        <f t="array" aca="1" ref="E154" ca="1">E$141*INDEX(INDIRECT("country"&amp;"["&amp;E$140&amp; "]"),'Country performance'!$A55)</f>
        <v>#REF!</v>
      </c>
      <c r="F154" s="41" t="e" cm="1">
        <f t="array" aca="1" ref="F154" ca="1">F$141*INDEX(INDIRECT("country"&amp;"["&amp;F$140&amp; "]"),'Country performance'!$A55)</f>
        <v>#REF!</v>
      </c>
      <c r="G154" s="41" t="e" cm="1">
        <f t="array" aca="1" ref="G154" ca="1">G$141*INDEX(INDIRECT("country"&amp;"["&amp;G$140&amp; "]"),'Country performance'!$A55)</f>
        <v>#REF!</v>
      </c>
      <c r="H154" s="41" t="e" cm="1">
        <f t="array" aca="1" ref="H154" ca="1">H$141*INDEX(INDIRECT("country"&amp;"["&amp;H$140&amp; "]"),'Country performance'!$A55)</f>
        <v>#REF!</v>
      </c>
      <c r="I154" s="41" t="e" cm="1">
        <f t="array" aca="1" ref="I154" ca="1">I$141*INDEX(INDIRECT("country"&amp;"["&amp;I$140&amp; "]"),'Country performance'!$A55)</f>
        <v>#REF!</v>
      </c>
      <c r="J154" s="41" t="e" cm="1">
        <f t="array" aca="1" ref="J154" ca="1">J$141*INDEX(INDIRECT("country"&amp;"["&amp;J$140&amp; "]"),'Country performance'!$A55)</f>
        <v>#REF!</v>
      </c>
      <c r="K154" s="41" t="e" cm="1">
        <f t="array" aca="1" ref="K154" ca="1">K$141*INDEX(INDIRECT("country"&amp;"["&amp;K$140&amp; "]"),'Country performance'!$A55)</f>
        <v>#REF!</v>
      </c>
      <c r="L154" s="41" t="e" cm="1">
        <f t="array" aca="1" ref="L154" ca="1">L$141*INDEX(INDIRECT("country"&amp;"["&amp;L$140&amp; "]"),'Country performance'!$A55)</f>
        <v>#REF!</v>
      </c>
      <c r="M154" s="41" t="e" cm="1">
        <f t="array" aca="1" ref="M154" ca="1">M$141*INDEX(INDIRECT("country"&amp;"["&amp;M$140&amp; "]"),'Country performance'!$A55)</f>
        <v>#REF!</v>
      </c>
      <c r="N154" s="41" t="e" cm="1">
        <f t="array" aca="1" ref="N154" ca="1">N$141*INDEX(INDIRECT("country"&amp;"["&amp;N$140&amp; "]"),'Country performance'!$A55)</f>
        <v>#REF!</v>
      </c>
      <c r="O154" s="41" t="e" cm="1">
        <f t="array" aca="1" ref="O154" ca="1">O$141*INDEX(INDIRECT("country"&amp;"["&amp;O$140&amp; "]"),'Country performance'!$A55)</f>
        <v>#REF!</v>
      </c>
      <c r="P154" s="41" t="e" cm="1">
        <f t="array" aca="1" ref="P154" ca="1">P$141*INDEX(INDIRECT("country"&amp;"["&amp;P$140&amp; "]"),'Country performance'!$A55)</f>
        <v>#REF!</v>
      </c>
      <c r="Q154" s="41" t="e" cm="1">
        <f t="array" aca="1" ref="Q154" ca="1">Q$141*INDEX(INDIRECT("country"&amp;"["&amp;Q$140&amp; "]"),'Country performance'!$A55)</f>
        <v>#REF!</v>
      </c>
      <c r="R154" t="s">
        <v>662</v>
      </c>
      <c r="S154" s="36">
        <f t="shared" ref="S154:S182" ca="1" si="49">SUM(U154:AG154)</f>
        <v>0</v>
      </c>
      <c r="T154" s="43">
        <f t="shared" ca="1" si="47"/>
        <v>0</v>
      </c>
      <c r="U154">
        <f t="shared" ca="1" si="48"/>
        <v>0</v>
      </c>
      <c r="V154">
        <f t="shared" ca="1" si="46"/>
        <v>0</v>
      </c>
      <c r="W154">
        <f t="shared" ca="1" si="46"/>
        <v>0</v>
      </c>
      <c r="X154">
        <f t="shared" ca="1" si="46"/>
        <v>0</v>
      </c>
      <c r="Y154">
        <f t="shared" ca="1" si="46"/>
        <v>0</v>
      </c>
      <c r="Z154">
        <f t="shared" ca="1" si="46"/>
        <v>0</v>
      </c>
      <c r="AA154">
        <f t="shared" ca="1" si="46"/>
        <v>0</v>
      </c>
      <c r="AB154">
        <f t="shared" ca="1" si="46"/>
        <v>0</v>
      </c>
      <c r="AC154">
        <f t="shared" ca="1" si="46"/>
        <v>0</v>
      </c>
      <c r="AD154">
        <f t="shared" ca="1" si="46"/>
        <v>0</v>
      </c>
      <c r="AE154">
        <f t="shared" ca="1" si="46"/>
        <v>0</v>
      </c>
      <c r="AF154">
        <f t="shared" ca="1" si="46"/>
        <v>0</v>
      </c>
      <c r="AG154">
        <f t="shared" ca="1" si="46"/>
        <v>0</v>
      </c>
      <c r="AI154" s="40"/>
    </row>
    <row r="155" spans="1:35">
      <c r="A155" s="41">
        <f t="shared" ca="1" si="45"/>
        <v>0</v>
      </c>
      <c r="B155" s="42"/>
      <c r="C155" s="30">
        <f t="shared" ca="1" si="41"/>
        <v>0</v>
      </c>
      <c r="D155" s="30" t="str">
        <f>'Country performance'!B14</f>
        <v>Corruption Perceptions Index CPI (2021)</v>
      </c>
      <c r="E155" s="41" t="e" cm="1">
        <f t="array" aca="1" ref="E155" ca="1">E$141*INDEX(INDIRECT("country"&amp;"["&amp;E$140&amp; "]"),'Country performance'!$A56)</f>
        <v>#REF!</v>
      </c>
      <c r="F155" s="41" t="e" cm="1">
        <f t="array" aca="1" ref="F155" ca="1">F$141*INDEX(INDIRECT("country"&amp;"["&amp;F$140&amp; "]"),'Country performance'!$A56)</f>
        <v>#REF!</v>
      </c>
      <c r="G155" s="41" t="e" cm="1">
        <f t="array" aca="1" ref="G155" ca="1">G$141*INDEX(INDIRECT("country"&amp;"["&amp;G$140&amp; "]"),'Country performance'!$A56)</f>
        <v>#REF!</v>
      </c>
      <c r="H155" s="41" t="e" cm="1">
        <f t="array" aca="1" ref="H155" ca="1">H$141*INDEX(INDIRECT("country"&amp;"["&amp;H$140&amp; "]"),'Country performance'!$A56)</f>
        <v>#REF!</v>
      </c>
      <c r="I155" s="41" t="e" cm="1">
        <f t="array" aca="1" ref="I155" ca="1">I$141*INDEX(INDIRECT("country"&amp;"["&amp;I$140&amp; "]"),'Country performance'!$A56)</f>
        <v>#REF!</v>
      </c>
      <c r="J155" s="41" t="e" cm="1">
        <f t="array" aca="1" ref="J155" ca="1">J$141*INDEX(INDIRECT("country"&amp;"["&amp;J$140&amp; "]"),'Country performance'!$A56)</f>
        <v>#REF!</v>
      </c>
      <c r="K155" s="41" t="e" cm="1">
        <f t="array" aca="1" ref="K155" ca="1">K$141*INDEX(INDIRECT("country"&amp;"["&amp;K$140&amp; "]"),'Country performance'!$A56)</f>
        <v>#REF!</v>
      </c>
      <c r="L155" s="41" t="e" cm="1">
        <f t="array" aca="1" ref="L155" ca="1">L$141*INDEX(INDIRECT("country"&amp;"["&amp;L$140&amp; "]"),'Country performance'!$A56)</f>
        <v>#REF!</v>
      </c>
      <c r="M155" s="41" t="e" cm="1">
        <f t="array" aca="1" ref="M155" ca="1">M$141*INDEX(INDIRECT("country"&amp;"["&amp;M$140&amp; "]"),'Country performance'!$A56)</f>
        <v>#REF!</v>
      </c>
      <c r="N155" s="41" t="e" cm="1">
        <f t="array" aca="1" ref="N155" ca="1">N$141*INDEX(INDIRECT("country"&amp;"["&amp;N$140&amp; "]"),'Country performance'!$A56)</f>
        <v>#REF!</v>
      </c>
      <c r="O155" s="41" t="e" cm="1">
        <f t="array" aca="1" ref="O155" ca="1">O$141*INDEX(INDIRECT("country"&amp;"["&amp;O$140&amp; "]"),'Country performance'!$A56)</f>
        <v>#REF!</v>
      </c>
      <c r="P155" s="41" t="e" cm="1">
        <f t="array" aca="1" ref="P155" ca="1">P$141*INDEX(INDIRECT("country"&amp;"["&amp;P$140&amp; "]"),'Country performance'!$A56)</f>
        <v>#REF!</v>
      </c>
      <c r="Q155" s="41" t="e" cm="1">
        <f t="array" aca="1" ref="Q155" ca="1">Q$141*INDEX(INDIRECT("country"&amp;"["&amp;Q$140&amp; "]"),'Country performance'!$A56)</f>
        <v>#REF!</v>
      </c>
      <c r="R155" t="s">
        <v>662</v>
      </c>
      <c r="S155" s="36">
        <f t="shared" ca="1" si="49"/>
        <v>0</v>
      </c>
      <c r="T155" s="43">
        <f t="shared" ca="1" si="47"/>
        <v>0</v>
      </c>
      <c r="U155">
        <f t="shared" ca="1" si="48"/>
        <v>0</v>
      </c>
      <c r="V155">
        <f t="shared" ca="1" si="46"/>
        <v>0</v>
      </c>
      <c r="W155">
        <f t="shared" ca="1" si="46"/>
        <v>0</v>
      </c>
      <c r="X155">
        <f t="shared" ca="1" si="46"/>
        <v>0</v>
      </c>
      <c r="Y155">
        <f t="shared" ca="1" si="46"/>
        <v>0</v>
      </c>
      <c r="Z155">
        <f t="shared" ca="1" si="46"/>
        <v>0</v>
      </c>
      <c r="AA155">
        <f t="shared" ca="1" si="46"/>
        <v>0</v>
      </c>
      <c r="AB155">
        <f t="shared" ca="1" si="46"/>
        <v>0</v>
      </c>
      <c r="AC155">
        <f t="shared" ca="1" si="46"/>
        <v>0</v>
      </c>
      <c r="AD155">
        <f t="shared" ca="1" si="46"/>
        <v>0</v>
      </c>
      <c r="AE155">
        <f t="shared" ca="1" si="46"/>
        <v>0</v>
      </c>
      <c r="AF155">
        <f t="shared" ca="1" si="46"/>
        <v>0</v>
      </c>
      <c r="AG155">
        <f t="shared" ca="1" si="46"/>
        <v>0</v>
      </c>
      <c r="AI155" s="40"/>
    </row>
    <row r="156" spans="1:35">
      <c r="A156" s="41">
        <f t="shared" ca="1" si="45"/>
        <v>0</v>
      </c>
      <c r="B156" s="42"/>
      <c r="C156" s="30">
        <f t="shared" ca="1" si="41"/>
        <v>0</v>
      </c>
      <c r="D156" s="30" t="str">
        <f>'Country performance'!B15</f>
        <v>Human Development Index HDI (2019)</v>
      </c>
      <c r="E156" s="41" t="e" cm="1">
        <f t="array" aca="1" ref="E156" ca="1">E$141*INDEX(INDIRECT("country"&amp;"["&amp;E$140&amp; "]"),'Country performance'!$A57)</f>
        <v>#REF!</v>
      </c>
      <c r="F156" s="41" t="e" cm="1">
        <f t="array" aca="1" ref="F156" ca="1">F$141*INDEX(INDIRECT("country"&amp;"["&amp;F$140&amp; "]"),'Country performance'!$A57)</f>
        <v>#REF!</v>
      </c>
      <c r="G156" s="41" t="e" cm="1">
        <f t="array" aca="1" ref="G156" ca="1">G$141*INDEX(INDIRECT("country"&amp;"["&amp;G$140&amp; "]"),'Country performance'!$A57)</f>
        <v>#REF!</v>
      </c>
      <c r="H156" s="41" t="e" cm="1">
        <f t="array" aca="1" ref="H156" ca="1">H$141*INDEX(INDIRECT("country"&amp;"["&amp;H$140&amp; "]"),'Country performance'!$A57)</f>
        <v>#REF!</v>
      </c>
      <c r="I156" s="41" t="e" cm="1">
        <f t="array" aca="1" ref="I156" ca="1">I$141*INDEX(INDIRECT("country"&amp;"["&amp;I$140&amp; "]"),'Country performance'!$A57)</f>
        <v>#REF!</v>
      </c>
      <c r="J156" s="41" t="e" cm="1">
        <f t="array" aca="1" ref="J156" ca="1">J$141*INDEX(INDIRECT("country"&amp;"["&amp;J$140&amp; "]"),'Country performance'!$A57)</f>
        <v>#REF!</v>
      </c>
      <c r="K156" s="41" t="e" cm="1">
        <f t="array" aca="1" ref="K156" ca="1">K$141*INDEX(INDIRECT("country"&amp;"["&amp;K$140&amp; "]"),'Country performance'!$A57)</f>
        <v>#REF!</v>
      </c>
      <c r="L156" s="41" t="e" cm="1">
        <f t="array" aca="1" ref="L156" ca="1">L$141*INDEX(INDIRECT("country"&amp;"["&amp;L$140&amp; "]"),'Country performance'!$A57)</f>
        <v>#REF!</v>
      </c>
      <c r="M156" s="41" t="e" cm="1">
        <f t="array" aca="1" ref="M156" ca="1">M$141*INDEX(INDIRECT("country"&amp;"["&amp;M$140&amp; "]"),'Country performance'!$A57)</f>
        <v>#REF!</v>
      </c>
      <c r="N156" s="41" t="e" cm="1">
        <f t="array" aca="1" ref="N156" ca="1">N$141*INDEX(INDIRECT("country"&amp;"["&amp;N$140&amp; "]"),'Country performance'!$A57)</f>
        <v>#REF!</v>
      </c>
      <c r="O156" s="41" t="e" cm="1">
        <f t="array" aca="1" ref="O156" ca="1">O$141*INDEX(INDIRECT("country"&amp;"["&amp;O$140&amp; "]"),'Country performance'!$A57)</f>
        <v>#REF!</v>
      </c>
      <c r="P156" s="41" t="e" cm="1">
        <f t="array" aca="1" ref="P156" ca="1">P$141*INDEX(INDIRECT("country"&amp;"["&amp;P$140&amp; "]"),'Country performance'!$A57)</f>
        <v>#REF!</v>
      </c>
      <c r="Q156" s="41" t="e" cm="1">
        <f t="array" aca="1" ref="Q156" ca="1">Q$141*INDEX(INDIRECT("country"&amp;"["&amp;Q$140&amp; "]"),'Country performance'!$A57)</f>
        <v>#REF!</v>
      </c>
      <c r="R156" t="s">
        <v>662</v>
      </c>
      <c r="S156" s="36">
        <f t="shared" ca="1" si="49"/>
        <v>0</v>
      </c>
      <c r="T156" s="43">
        <f t="shared" ca="1" si="47"/>
        <v>0</v>
      </c>
      <c r="U156">
        <f t="shared" ca="1" si="48"/>
        <v>0</v>
      </c>
      <c r="V156">
        <f t="shared" ca="1" si="46"/>
        <v>0</v>
      </c>
      <c r="W156">
        <f t="shared" ca="1" si="46"/>
        <v>0</v>
      </c>
      <c r="X156">
        <f t="shared" ca="1" si="46"/>
        <v>0</v>
      </c>
      <c r="Y156">
        <f t="shared" ca="1" si="46"/>
        <v>0</v>
      </c>
      <c r="Z156">
        <f t="shared" ca="1" si="46"/>
        <v>0</v>
      </c>
      <c r="AA156">
        <f t="shared" ca="1" si="46"/>
        <v>0</v>
      </c>
      <c r="AB156">
        <f t="shared" ca="1" si="46"/>
        <v>0</v>
      </c>
      <c r="AC156">
        <f t="shared" ca="1" si="46"/>
        <v>0</v>
      </c>
      <c r="AD156">
        <f t="shared" ca="1" si="46"/>
        <v>0</v>
      </c>
      <c r="AE156">
        <f t="shared" ca="1" si="46"/>
        <v>0</v>
      </c>
      <c r="AF156">
        <f t="shared" ca="1" si="46"/>
        <v>0</v>
      </c>
      <c r="AG156">
        <f t="shared" ca="1" si="46"/>
        <v>0</v>
      </c>
      <c r="AI156" s="40"/>
    </row>
    <row r="157" spans="1:35">
      <c r="A157" s="41">
        <f ca="1">_xlfn.AGGREGATE(9,6,E157:Q157)</f>
        <v>0</v>
      </c>
      <c r="B157" s="42"/>
      <c r="C157" s="30">
        <f t="shared" ca="1" si="41"/>
        <v>0</v>
      </c>
      <c r="D157" s="30" t="str">
        <f>'Country performance'!B16</f>
        <v>Natural disaster Index (NDI) (2013)</v>
      </c>
      <c r="E157" s="41" t="e" cm="1">
        <f t="array" aca="1" ref="E157" ca="1">E$141*INDEX(INDIRECT("country"&amp;"["&amp;E$140&amp; "]"),'Country performance'!$A58)</f>
        <v>#REF!</v>
      </c>
      <c r="F157" s="41" t="e" cm="1">
        <f t="array" aca="1" ref="F157" ca="1">F$141*INDEX(INDIRECT("country"&amp;"["&amp;F$140&amp; "]"),'Country performance'!$A58)</f>
        <v>#REF!</v>
      </c>
      <c r="G157" s="41" t="e" cm="1">
        <f t="array" aca="1" ref="G157" ca="1">G$141*INDEX(INDIRECT("country"&amp;"["&amp;G$140&amp; "]"),'Country performance'!$A58)</f>
        <v>#REF!</v>
      </c>
      <c r="H157" s="41" t="e" cm="1">
        <f t="array" aca="1" ref="H157" ca="1">H$141*INDEX(INDIRECT("country"&amp;"["&amp;H$140&amp; "]"),'Country performance'!$A58)</f>
        <v>#REF!</v>
      </c>
      <c r="I157" s="41" t="e" cm="1">
        <f t="array" aca="1" ref="I157" ca="1">I$141*INDEX(INDIRECT("country"&amp;"["&amp;I$140&amp; "]"),'Country performance'!$A58)</f>
        <v>#REF!</v>
      </c>
      <c r="J157" s="41" t="e" cm="1">
        <f t="array" aca="1" ref="J157" ca="1">J$141*INDEX(INDIRECT("country"&amp;"["&amp;J$140&amp; "]"),'Country performance'!$A58)</f>
        <v>#REF!</v>
      </c>
      <c r="K157" s="41" t="e" cm="1">
        <f t="array" aca="1" ref="K157" ca="1">K$141*INDEX(INDIRECT("country"&amp;"["&amp;K$140&amp; "]"),'Country performance'!$A58)</f>
        <v>#REF!</v>
      </c>
      <c r="L157" s="41" t="e" cm="1">
        <f t="array" aca="1" ref="L157" ca="1">L$141*INDEX(INDIRECT("country"&amp;"["&amp;L$140&amp; "]"),'Country performance'!$A58)</f>
        <v>#REF!</v>
      </c>
      <c r="M157" s="41" t="e" cm="1">
        <f t="array" aca="1" ref="M157" ca="1">M$141*INDEX(INDIRECT("country"&amp;"["&amp;M$140&amp; "]"),'Country performance'!$A58)</f>
        <v>#REF!</v>
      </c>
      <c r="N157" s="41" t="e" cm="1">
        <f t="array" aca="1" ref="N157" ca="1">N$141*INDEX(INDIRECT("country"&amp;"["&amp;N$140&amp; "]"),'Country performance'!$A58)</f>
        <v>#REF!</v>
      </c>
      <c r="O157" s="41" t="e" cm="1">
        <f t="array" aca="1" ref="O157" ca="1">O$141*INDEX(INDIRECT("country"&amp;"["&amp;O$140&amp; "]"),'Country performance'!$A58)</f>
        <v>#REF!</v>
      </c>
      <c r="P157" s="41" t="e" cm="1">
        <f t="array" aca="1" ref="P157" ca="1">P$141*INDEX(INDIRECT("country"&amp;"["&amp;P$140&amp; "]"),'Country performance'!$A58)</f>
        <v>#REF!</v>
      </c>
      <c r="Q157" s="41" t="e" cm="1">
        <f t="array" aca="1" ref="Q157" ca="1">Q$141*INDEX(INDIRECT("country"&amp;"["&amp;Q$140&amp; "]"),'Country performance'!$A58)</f>
        <v>#REF!</v>
      </c>
      <c r="R157" t="s">
        <v>662</v>
      </c>
      <c r="S157" s="36">
        <f t="shared" ca="1" si="49"/>
        <v>0</v>
      </c>
      <c r="T157" s="43">
        <f t="shared" ca="1" si="47"/>
        <v>0</v>
      </c>
      <c r="U157">
        <f t="shared" ca="1" si="48"/>
        <v>0</v>
      </c>
      <c r="V157">
        <f t="shared" ca="1" si="46"/>
        <v>0</v>
      </c>
      <c r="W157">
        <f t="shared" ca="1" si="46"/>
        <v>0</v>
      </c>
      <c r="X157">
        <f t="shared" ca="1" si="46"/>
        <v>0</v>
      </c>
      <c r="Y157">
        <f t="shared" ca="1" si="46"/>
        <v>0</v>
      </c>
      <c r="Z157">
        <f t="shared" ca="1" si="46"/>
        <v>0</v>
      </c>
      <c r="AA157">
        <f t="shared" ca="1" si="46"/>
        <v>0</v>
      </c>
      <c r="AB157">
        <f t="shared" ca="1" si="46"/>
        <v>0</v>
      </c>
      <c r="AC157">
        <f t="shared" ca="1" si="46"/>
        <v>0</v>
      </c>
      <c r="AD157">
        <f t="shared" ca="1" si="46"/>
        <v>0</v>
      </c>
      <c r="AE157">
        <f t="shared" ca="1" si="46"/>
        <v>0</v>
      </c>
      <c r="AF157">
        <f t="shared" ca="1" si="46"/>
        <v>0</v>
      </c>
      <c r="AG157">
        <f t="shared" ca="1" si="46"/>
        <v>0</v>
      </c>
      <c r="AI157" s="40"/>
    </row>
    <row r="158" spans="1:35">
      <c r="A158" s="41">
        <f t="shared" ref="A158:A166" ca="1" si="50">_xlfn.AGGREGATE(9,6,E158:Q158)</f>
        <v>0</v>
      </c>
      <c r="B158" s="42"/>
      <c r="C158" s="30">
        <f t="shared" ca="1" si="41"/>
        <v>0</v>
      </c>
      <c r="D158" s="30" t="str">
        <f>'Country performance'!B17</f>
        <v>Economic Vulnerability Index (2024)</v>
      </c>
      <c r="E158" s="41" t="e" cm="1">
        <f t="array" aca="1" ref="E158" ca="1">E$141*INDEX(INDIRECT("country"&amp;"["&amp;E$140&amp; "]"),'Country performance'!$A59)</f>
        <v>#REF!</v>
      </c>
      <c r="F158" s="41" t="e" cm="1">
        <f t="array" aca="1" ref="F158" ca="1">F$141*INDEX(INDIRECT("country"&amp;"["&amp;F$140&amp; "]"),'Country performance'!$A59)</f>
        <v>#REF!</v>
      </c>
      <c r="G158" s="41" t="e" cm="1">
        <f t="array" aca="1" ref="G158" ca="1">G$141*INDEX(INDIRECT("country"&amp;"["&amp;G$140&amp; "]"),'Country performance'!$A59)</f>
        <v>#REF!</v>
      </c>
      <c r="H158" s="41" t="e" cm="1">
        <f t="array" aca="1" ref="H158" ca="1">H$141*INDEX(INDIRECT("country"&amp;"["&amp;H$140&amp; "]"),'Country performance'!$A59)</f>
        <v>#REF!</v>
      </c>
      <c r="I158" s="41" t="e" cm="1">
        <f t="array" aca="1" ref="I158" ca="1">I$141*INDEX(INDIRECT("country"&amp;"["&amp;I$140&amp; "]"),'Country performance'!$A59)</f>
        <v>#REF!</v>
      </c>
      <c r="J158" s="41" t="e" cm="1">
        <f t="array" aca="1" ref="J158" ca="1">J$141*INDEX(INDIRECT("country"&amp;"["&amp;J$140&amp; "]"),'Country performance'!$A59)</f>
        <v>#REF!</v>
      </c>
      <c r="K158" s="41" t="e" cm="1">
        <f t="array" aca="1" ref="K158" ca="1">K$141*INDEX(INDIRECT("country"&amp;"["&amp;K$140&amp; "]"),'Country performance'!$A59)</f>
        <v>#REF!</v>
      </c>
      <c r="L158" s="41" t="e" cm="1">
        <f t="array" aca="1" ref="L158" ca="1">L$141*INDEX(INDIRECT("country"&amp;"["&amp;L$140&amp; "]"),'Country performance'!$A59)</f>
        <v>#REF!</v>
      </c>
      <c r="M158" s="41" t="e" cm="1">
        <f t="array" aca="1" ref="M158" ca="1">M$141*INDEX(INDIRECT("country"&amp;"["&amp;M$140&amp; "]"),'Country performance'!$A59)</f>
        <v>#REF!</v>
      </c>
      <c r="N158" s="41" t="e" cm="1">
        <f t="array" aca="1" ref="N158" ca="1">N$141*INDEX(INDIRECT("country"&amp;"["&amp;N$140&amp; "]"),'Country performance'!$A59)</f>
        <v>#REF!</v>
      </c>
      <c r="O158" s="41" t="e" cm="1">
        <f t="array" aca="1" ref="O158" ca="1">O$141*INDEX(INDIRECT("country"&amp;"["&amp;O$140&amp; "]"),'Country performance'!$A59)</f>
        <v>#REF!</v>
      </c>
      <c r="P158" s="41" t="e" cm="1">
        <f t="array" aca="1" ref="P158" ca="1">P$141*INDEX(INDIRECT("country"&amp;"["&amp;P$140&amp; "]"),'Country performance'!$A59)</f>
        <v>#REF!</v>
      </c>
      <c r="Q158" s="41" t="e" cm="1">
        <f t="array" aca="1" ref="Q158" ca="1">Q$141*INDEX(INDIRECT("country"&amp;"["&amp;Q$140&amp; "]"),'Country performance'!$A59)</f>
        <v>#REF!</v>
      </c>
      <c r="R158" t="s">
        <v>662</v>
      </c>
      <c r="S158" s="36">
        <f t="shared" ca="1" si="49"/>
        <v>0</v>
      </c>
      <c r="T158" s="43">
        <f t="shared" ca="1" si="47"/>
        <v>0</v>
      </c>
      <c r="U158">
        <f t="shared" ca="1" si="48"/>
        <v>0</v>
      </c>
      <c r="V158">
        <f t="shared" ca="1" si="46"/>
        <v>0</v>
      </c>
      <c r="W158">
        <f t="shared" ca="1" si="46"/>
        <v>0</v>
      </c>
      <c r="X158">
        <f t="shared" ca="1" si="46"/>
        <v>0</v>
      </c>
      <c r="Y158">
        <f t="shared" ca="1" si="46"/>
        <v>0</v>
      </c>
      <c r="Z158">
        <f t="shared" ca="1" si="46"/>
        <v>0</v>
      </c>
      <c r="AA158">
        <f t="shared" ca="1" si="46"/>
        <v>0</v>
      </c>
      <c r="AB158">
        <f t="shared" ca="1" si="46"/>
        <v>0</v>
      </c>
      <c r="AC158">
        <f t="shared" ca="1" si="46"/>
        <v>0</v>
      </c>
      <c r="AD158">
        <f t="shared" ca="1" si="46"/>
        <v>0</v>
      </c>
      <c r="AE158">
        <f t="shared" ca="1" si="46"/>
        <v>0</v>
      </c>
      <c r="AF158">
        <f t="shared" ca="1" si="46"/>
        <v>0</v>
      </c>
      <c r="AG158">
        <f t="shared" ca="1" si="46"/>
        <v>0</v>
      </c>
      <c r="AI158" s="40"/>
    </row>
    <row r="159" spans="1:35">
      <c r="A159" s="41">
        <f t="shared" ca="1" si="50"/>
        <v>0</v>
      </c>
      <c r="B159" s="42"/>
      <c r="C159" s="30">
        <f t="shared" ca="1" si="41"/>
        <v>0</v>
      </c>
      <c r="D159" s="30" t="str">
        <f>'Country performance'!B18</f>
        <v>Economic Vulnerability Index - Share of agriculture, forestry and fisheries (2024)</v>
      </c>
      <c r="E159" s="41" t="e" cm="1">
        <f t="array" aca="1" ref="E159" ca="1">E$141*INDEX(INDIRECT("country"&amp;"["&amp;E$140&amp; "]"),'Country performance'!$A60)</f>
        <v>#REF!</v>
      </c>
      <c r="F159" s="41" t="e" cm="1">
        <f t="array" aca="1" ref="F159" ca="1">F$141*INDEX(INDIRECT("country"&amp;"["&amp;F$140&amp; "]"),'Country performance'!$A60)</f>
        <v>#REF!</v>
      </c>
      <c r="G159" s="41" t="e" cm="1">
        <f t="array" aca="1" ref="G159" ca="1">G$141*INDEX(INDIRECT("country"&amp;"["&amp;G$140&amp; "]"),'Country performance'!$A60)</f>
        <v>#REF!</v>
      </c>
      <c r="H159" s="41" t="e" cm="1">
        <f t="array" aca="1" ref="H159" ca="1">H$141*INDEX(INDIRECT("country"&amp;"["&amp;H$140&amp; "]"),'Country performance'!$A60)</f>
        <v>#REF!</v>
      </c>
      <c r="I159" s="41" t="e" cm="1">
        <f t="array" aca="1" ref="I159" ca="1">I$141*INDEX(INDIRECT("country"&amp;"["&amp;I$140&amp; "]"),'Country performance'!$A60)</f>
        <v>#REF!</v>
      </c>
      <c r="J159" s="41" t="e" cm="1">
        <f t="array" aca="1" ref="J159" ca="1">J$141*INDEX(INDIRECT("country"&amp;"["&amp;J$140&amp; "]"),'Country performance'!$A60)</f>
        <v>#REF!</v>
      </c>
      <c r="K159" s="41" t="e" cm="1">
        <f t="array" aca="1" ref="K159" ca="1">K$141*INDEX(INDIRECT("country"&amp;"["&amp;K$140&amp; "]"),'Country performance'!$A60)</f>
        <v>#REF!</v>
      </c>
      <c r="L159" s="41" t="e" cm="1">
        <f t="array" aca="1" ref="L159" ca="1">L$141*INDEX(INDIRECT("country"&amp;"["&amp;L$140&amp; "]"),'Country performance'!$A60)</f>
        <v>#REF!</v>
      </c>
      <c r="M159" s="41" t="e" cm="1">
        <f t="array" aca="1" ref="M159" ca="1">M$141*INDEX(INDIRECT("country"&amp;"["&amp;M$140&amp; "]"),'Country performance'!$A60)</f>
        <v>#REF!</v>
      </c>
      <c r="N159" s="41" t="e" cm="1">
        <f t="array" aca="1" ref="N159" ca="1">N$141*INDEX(INDIRECT("country"&amp;"["&amp;N$140&amp; "]"),'Country performance'!$A60)</f>
        <v>#REF!</v>
      </c>
      <c r="O159" s="41" t="e" cm="1">
        <f t="array" aca="1" ref="O159" ca="1">O$141*INDEX(INDIRECT("country"&amp;"["&amp;O$140&amp; "]"),'Country performance'!$A60)</f>
        <v>#REF!</v>
      </c>
      <c r="P159" s="41" t="e" cm="1">
        <f t="array" aca="1" ref="P159" ca="1">P$141*INDEX(INDIRECT("country"&amp;"["&amp;P$140&amp; "]"),'Country performance'!$A60)</f>
        <v>#REF!</v>
      </c>
      <c r="Q159" s="41" t="e" cm="1">
        <f t="array" aca="1" ref="Q159" ca="1">Q$141*INDEX(INDIRECT("country"&amp;"["&amp;Q$140&amp; "]"),'Country performance'!$A60)</f>
        <v>#REF!</v>
      </c>
      <c r="R159" t="s">
        <v>662</v>
      </c>
      <c r="S159" s="36">
        <f t="shared" ca="1" si="49"/>
        <v>0</v>
      </c>
      <c r="T159" s="43">
        <f t="shared" ca="1" si="47"/>
        <v>0</v>
      </c>
      <c r="U159">
        <f t="shared" ca="1" si="48"/>
        <v>0</v>
      </c>
      <c r="V159">
        <f t="shared" ca="1" si="48"/>
        <v>0</v>
      </c>
      <c r="W159">
        <f t="shared" ca="1" si="48"/>
        <v>0</v>
      </c>
      <c r="X159">
        <f t="shared" ca="1" si="48"/>
        <v>0</v>
      </c>
      <c r="Y159">
        <f t="shared" ca="1" si="48"/>
        <v>0</v>
      </c>
      <c r="Z159">
        <f t="shared" ca="1" si="48"/>
        <v>0</v>
      </c>
      <c r="AA159">
        <f t="shared" ca="1" si="48"/>
        <v>0</v>
      </c>
      <c r="AB159">
        <f t="shared" ca="1" si="48"/>
        <v>0</v>
      </c>
      <c r="AC159">
        <f t="shared" ca="1" si="48"/>
        <v>0</v>
      </c>
      <c r="AD159">
        <f t="shared" ca="1" si="48"/>
        <v>0</v>
      </c>
      <c r="AE159">
        <f t="shared" ca="1" si="48"/>
        <v>0</v>
      </c>
      <c r="AF159">
        <f t="shared" ca="1" si="48"/>
        <v>0</v>
      </c>
      <c r="AG159">
        <f t="shared" ca="1" si="48"/>
        <v>0</v>
      </c>
      <c r="AI159" s="40"/>
    </row>
    <row r="160" spans="1:35">
      <c r="A160" s="41">
        <f t="shared" ca="1" si="50"/>
        <v>0</v>
      </c>
      <c r="B160" s="42"/>
      <c r="C160" s="30">
        <f t="shared" ca="1" si="41"/>
        <v>0</v>
      </c>
      <c r="D160" s="30" t="str">
        <f>'Country performance'!B19</f>
        <v xml:space="preserve">Economic Vulnerability Index - Remoteness and landlockedness (2024)		</v>
      </c>
      <c r="E160" s="41" t="e" cm="1">
        <f t="array" aca="1" ref="E160" ca="1">E$141*INDEX(INDIRECT("country"&amp;"["&amp;E$140&amp; "]"),'Country performance'!$A61)</f>
        <v>#REF!</v>
      </c>
      <c r="F160" s="41" t="e" cm="1">
        <f t="array" aca="1" ref="F160" ca="1">F$141*INDEX(INDIRECT("country"&amp;"["&amp;F$140&amp; "]"),'Country performance'!$A61)</f>
        <v>#REF!</v>
      </c>
      <c r="G160" s="41" t="e" cm="1">
        <f t="array" aca="1" ref="G160" ca="1">G$141*INDEX(INDIRECT("country"&amp;"["&amp;G$140&amp; "]"),'Country performance'!$A61)</f>
        <v>#REF!</v>
      </c>
      <c r="H160" s="41" t="e" cm="1">
        <f t="array" aca="1" ref="H160" ca="1">H$141*INDEX(INDIRECT("country"&amp;"["&amp;H$140&amp; "]"),'Country performance'!$A61)</f>
        <v>#REF!</v>
      </c>
      <c r="I160" s="41" t="e" cm="1">
        <f t="array" aca="1" ref="I160" ca="1">I$141*INDEX(INDIRECT("country"&amp;"["&amp;I$140&amp; "]"),'Country performance'!$A61)</f>
        <v>#REF!</v>
      </c>
      <c r="J160" s="41" t="e" cm="1">
        <f t="array" aca="1" ref="J160" ca="1">J$141*INDEX(INDIRECT("country"&amp;"["&amp;J$140&amp; "]"),'Country performance'!$A61)</f>
        <v>#REF!</v>
      </c>
      <c r="K160" s="41" t="e" cm="1">
        <f t="array" aca="1" ref="K160" ca="1">K$141*INDEX(INDIRECT("country"&amp;"["&amp;K$140&amp; "]"),'Country performance'!$A61)</f>
        <v>#REF!</v>
      </c>
      <c r="L160" s="41" t="e" cm="1">
        <f t="array" aca="1" ref="L160" ca="1">L$141*INDEX(INDIRECT("country"&amp;"["&amp;L$140&amp; "]"),'Country performance'!$A61)</f>
        <v>#REF!</v>
      </c>
      <c r="M160" s="41" t="e" cm="1">
        <f t="array" aca="1" ref="M160" ca="1">M$141*INDEX(INDIRECT("country"&amp;"["&amp;M$140&amp; "]"),'Country performance'!$A61)</f>
        <v>#REF!</v>
      </c>
      <c r="N160" s="41" t="e" cm="1">
        <f t="array" aca="1" ref="N160" ca="1">N$141*INDEX(INDIRECT("country"&amp;"["&amp;N$140&amp; "]"),'Country performance'!$A61)</f>
        <v>#REF!</v>
      </c>
      <c r="O160" s="41" t="e" cm="1">
        <f t="array" aca="1" ref="O160" ca="1">O$141*INDEX(INDIRECT("country"&amp;"["&amp;O$140&amp; "]"),'Country performance'!$A61)</f>
        <v>#REF!</v>
      </c>
      <c r="P160" s="41" t="e" cm="1">
        <f t="array" aca="1" ref="P160" ca="1">P$141*INDEX(INDIRECT("country"&amp;"["&amp;P$140&amp; "]"),'Country performance'!$A61)</f>
        <v>#REF!</v>
      </c>
      <c r="Q160" s="41" t="e" cm="1">
        <f t="array" aca="1" ref="Q160" ca="1">Q$141*INDEX(INDIRECT("country"&amp;"["&amp;Q$140&amp; "]"),'Country performance'!$A61)</f>
        <v>#REF!</v>
      </c>
      <c r="R160" t="s">
        <v>662</v>
      </c>
      <c r="S160" s="36">
        <f t="shared" ca="1" si="49"/>
        <v>0</v>
      </c>
      <c r="T160" s="43">
        <f t="shared" ca="1" si="47"/>
        <v>0</v>
      </c>
      <c r="U160">
        <f t="shared" ca="1" si="48"/>
        <v>0</v>
      </c>
      <c r="V160">
        <f t="shared" ca="1" si="48"/>
        <v>0</v>
      </c>
      <c r="W160">
        <f t="shared" ca="1" si="48"/>
        <v>0</v>
      </c>
      <c r="X160">
        <f t="shared" ca="1" si="48"/>
        <v>0</v>
      </c>
      <c r="Y160">
        <f t="shared" ca="1" si="48"/>
        <v>0</v>
      </c>
      <c r="Z160">
        <f t="shared" ca="1" si="48"/>
        <v>0</v>
      </c>
      <c r="AA160">
        <f t="shared" ca="1" si="48"/>
        <v>0</v>
      </c>
      <c r="AB160">
        <f t="shared" ca="1" si="48"/>
        <v>0</v>
      </c>
      <c r="AC160">
        <f t="shared" ca="1" si="48"/>
        <v>0</v>
      </c>
      <c r="AD160">
        <f t="shared" ca="1" si="48"/>
        <v>0</v>
      </c>
      <c r="AE160">
        <f t="shared" ca="1" si="48"/>
        <v>0</v>
      </c>
      <c r="AF160">
        <f t="shared" ca="1" si="48"/>
        <v>0</v>
      </c>
      <c r="AG160">
        <f t="shared" ca="1" si="48"/>
        <v>0</v>
      </c>
      <c r="AI160" s="40"/>
    </row>
    <row r="161" spans="1:35">
      <c r="A161" s="41">
        <f t="shared" ca="1" si="50"/>
        <v>0</v>
      </c>
      <c r="B161" s="42"/>
      <c r="C161" s="30">
        <f t="shared" ca="1" si="41"/>
        <v>0</v>
      </c>
      <c r="D161" s="30" t="str">
        <f>'Country performance'!B20</f>
        <v>Economic Vulnerability Index - Export concentration (2024)</v>
      </c>
      <c r="E161" s="41" t="e" cm="1">
        <f t="array" aca="1" ref="E161" ca="1">E$141*INDEX(INDIRECT("country"&amp;"["&amp;E$140&amp; "]"),'Country performance'!$A62)</f>
        <v>#REF!</v>
      </c>
      <c r="F161" s="41" t="e" cm="1">
        <f t="array" aca="1" ref="F161" ca="1">F$141*INDEX(INDIRECT("country"&amp;"["&amp;F$140&amp; "]"),'Country performance'!$A62)</f>
        <v>#REF!</v>
      </c>
      <c r="G161" s="41" t="e" cm="1">
        <f t="array" aca="1" ref="G161" ca="1">G$141*INDEX(INDIRECT("country"&amp;"["&amp;G$140&amp; "]"),'Country performance'!$A62)</f>
        <v>#REF!</v>
      </c>
      <c r="H161" s="41" t="e" cm="1">
        <f t="array" aca="1" ref="H161" ca="1">H$141*INDEX(INDIRECT("country"&amp;"["&amp;H$140&amp; "]"),'Country performance'!$A62)</f>
        <v>#REF!</v>
      </c>
      <c r="I161" s="41" t="e" cm="1">
        <f t="array" aca="1" ref="I161" ca="1">I$141*INDEX(INDIRECT("country"&amp;"["&amp;I$140&amp; "]"),'Country performance'!$A62)</f>
        <v>#REF!</v>
      </c>
      <c r="J161" s="41" t="e" cm="1">
        <f t="array" aca="1" ref="J161" ca="1">J$141*INDEX(INDIRECT("country"&amp;"["&amp;J$140&amp; "]"),'Country performance'!$A62)</f>
        <v>#REF!</v>
      </c>
      <c r="K161" s="41" t="e" cm="1">
        <f t="array" aca="1" ref="K161" ca="1">K$141*INDEX(INDIRECT("country"&amp;"["&amp;K$140&amp; "]"),'Country performance'!$A62)</f>
        <v>#REF!</v>
      </c>
      <c r="L161" s="41" t="e" cm="1">
        <f t="array" aca="1" ref="L161" ca="1">L$141*INDEX(INDIRECT("country"&amp;"["&amp;L$140&amp; "]"),'Country performance'!$A62)</f>
        <v>#REF!</v>
      </c>
      <c r="M161" s="41" t="e" cm="1">
        <f t="array" aca="1" ref="M161" ca="1">M$141*INDEX(INDIRECT("country"&amp;"["&amp;M$140&amp; "]"),'Country performance'!$A62)</f>
        <v>#REF!</v>
      </c>
      <c r="N161" s="41" t="e" cm="1">
        <f t="array" aca="1" ref="N161" ca="1">N$141*INDEX(INDIRECT("country"&amp;"["&amp;N$140&amp; "]"),'Country performance'!$A62)</f>
        <v>#REF!</v>
      </c>
      <c r="O161" s="41" t="e" cm="1">
        <f t="array" aca="1" ref="O161" ca="1">O$141*INDEX(INDIRECT("country"&amp;"["&amp;O$140&amp; "]"),'Country performance'!$A62)</f>
        <v>#REF!</v>
      </c>
      <c r="P161" s="41" t="e" cm="1">
        <f t="array" aca="1" ref="P161" ca="1">P$141*INDEX(INDIRECT("country"&amp;"["&amp;P$140&amp; "]"),'Country performance'!$A62)</f>
        <v>#REF!</v>
      </c>
      <c r="Q161" s="41" t="e" cm="1">
        <f t="array" aca="1" ref="Q161" ca="1">Q$141*INDEX(INDIRECT("country"&amp;"["&amp;Q$140&amp; "]"),'Country performance'!$A62)</f>
        <v>#REF!</v>
      </c>
      <c r="R161" t="s">
        <v>662</v>
      </c>
      <c r="S161" s="36">
        <f t="shared" ca="1" si="49"/>
        <v>0</v>
      </c>
      <c r="T161" s="43">
        <f t="shared" ca="1" si="47"/>
        <v>0</v>
      </c>
      <c r="U161">
        <f t="shared" ca="1" si="48"/>
        <v>0</v>
      </c>
      <c r="V161">
        <f t="shared" ca="1" si="48"/>
        <v>0</v>
      </c>
      <c r="W161">
        <f t="shared" ca="1" si="48"/>
        <v>0</v>
      </c>
      <c r="X161">
        <f t="shared" ca="1" si="48"/>
        <v>0</v>
      </c>
      <c r="Y161">
        <f t="shared" ca="1" si="48"/>
        <v>0</v>
      </c>
      <c r="Z161">
        <f t="shared" ca="1" si="48"/>
        <v>0</v>
      </c>
      <c r="AA161">
        <f t="shared" ca="1" si="48"/>
        <v>0</v>
      </c>
      <c r="AB161">
        <f t="shared" ca="1" si="48"/>
        <v>0</v>
      </c>
      <c r="AC161">
        <f t="shared" ca="1" si="48"/>
        <v>0</v>
      </c>
      <c r="AD161">
        <f t="shared" ca="1" si="48"/>
        <v>0</v>
      </c>
      <c r="AE161">
        <f t="shared" ca="1" si="48"/>
        <v>0</v>
      </c>
      <c r="AF161">
        <f t="shared" ca="1" si="48"/>
        <v>0</v>
      </c>
      <c r="AG161">
        <f t="shared" ca="1" si="48"/>
        <v>0</v>
      </c>
      <c r="AI161" s="40"/>
    </row>
    <row r="162" spans="1:35">
      <c r="A162" s="41">
        <f t="shared" ca="1" si="50"/>
        <v>0</v>
      </c>
      <c r="B162" s="42"/>
      <c r="C162" s="30">
        <f t="shared" ca="1" si="41"/>
        <v>0</v>
      </c>
      <c r="D162" s="30" t="str">
        <f>'Country performance'!B21</f>
        <v>Economic Vulnerability Index - Export instability (2024)</v>
      </c>
      <c r="E162" s="41" t="e" cm="1">
        <f t="array" aca="1" ref="E162" ca="1">E$141*INDEX(INDIRECT("country"&amp;"["&amp;E$140&amp; "]"),'Country performance'!$A63)</f>
        <v>#REF!</v>
      </c>
      <c r="F162" s="41" t="e" cm="1">
        <f t="array" aca="1" ref="F162" ca="1">F$141*INDEX(INDIRECT("country"&amp;"["&amp;F$140&amp; "]"),'Country performance'!$A63)</f>
        <v>#REF!</v>
      </c>
      <c r="G162" s="41" t="e" cm="1">
        <f t="array" aca="1" ref="G162" ca="1">G$141*INDEX(INDIRECT("country"&amp;"["&amp;G$140&amp; "]"),'Country performance'!$A63)</f>
        <v>#REF!</v>
      </c>
      <c r="H162" s="41" t="e" cm="1">
        <f t="array" aca="1" ref="H162" ca="1">H$141*INDEX(INDIRECT("country"&amp;"["&amp;H$140&amp; "]"),'Country performance'!$A63)</f>
        <v>#REF!</v>
      </c>
      <c r="I162" s="41" t="e" cm="1">
        <f t="array" aca="1" ref="I162" ca="1">I$141*INDEX(INDIRECT("country"&amp;"["&amp;I$140&amp; "]"),'Country performance'!$A63)</f>
        <v>#REF!</v>
      </c>
      <c r="J162" s="41" t="e" cm="1">
        <f t="array" aca="1" ref="J162" ca="1">J$141*INDEX(INDIRECT("country"&amp;"["&amp;J$140&amp; "]"),'Country performance'!$A63)</f>
        <v>#REF!</v>
      </c>
      <c r="K162" s="41" t="e" cm="1">
        <f t="array" aca="1" ref="K162" ca="1">K$141*INDEX(INDIRECT("country"&amp;"["&amp;K$140&amp; "]"),'Country performance'!$A63)</f>
        <v>#REF!</v>
      </c>
      <c r="L162" s="41" t="e" cm="1">
        <f t="array" aca="1" ref="L162" ca="1">L$141*INDEX(INDIRECT("country"&amp;"["&amp;L$140&amp; "]"),'Country performance'!$A63)</f>
        <v>#REF!</v>
      </c>
      <c r="M162" s="41" t="e" cm="1">
        <f t="array" aca="1" ref="M162" ca="1">M$141*INDEX(INDIRECT("country"&amp;"["&amp;M$140&amp; "]"),'Country performance'!$A63)</f>
        <v>#REF!</v>
      </c>
      <c r="N162" s="41" t="e" cm="1">
        <f t="array" aca="1" ref="N162" ca="1">N$141*INDEX(INDIRECT("country"&amp;"["&amp;N$140&amp; "]"),'Country performance'!$A63)</f>
        <v>#REF!</v>
      </c>
      <c r="O162" s="41" t="e" cm="1">
        <f t="array" aca="1" ref="O162" ca="1">O$141*INDEX(INDIRECT("country"&amp;"["&amp;O$140&amp; "]"),'Country performance'!$A63)</f>
        <v>#REF!</v>
      </c>
      <c r="P162" s="41" t="e" cm="1">
        <f t="array" aca="1" ref="P162" ca="1">P$141*INDEX(INDIRECT("country"&amp;"["&amp;P$140&amp; "]"),'Country performance'!$A63)</f>
        <v>#REF!</v>
      </c>
      <c r="Q162" s="41" t="e" cm="1">
        <f t="array" aca="1" ref="Q162" ca="1">Q$141*INDEX(INDIRECT("country"&amp;"["&amp;Q$140&amp; "]"),'Country performance'!$A63)</f>
        <v>#REF!</v>
      </c>
      <c r="R162" t="s">
        <v>662</v>
      </c>
      <c r="S162" s="36">
        <f t="shared" ca="1" si="49"/>
        <v>0</v>
      </c>
      <c r="T162" s="43">
        <f t="shared" ca="1" si="47"/>
        <v>0</v>
      </c>
      <c r="U162">
        <f t="shared" ca="1" si="48"/>
        <v>0</v>
      </c>
      <c r="V162">
        <f t="shared" ca="1" si="48"/>
        <v>0</v>
      </c>
      <c r="W162">
        <f t="shared" ca="1" si="48"/>
        <v>0</v>
      </c>
      <c r="X162">
        <f t="shared" ca="1" si="48"/>
        <v>0</v>
      </c>
      <c r="Y162">
        <f t="shared" ca="1" si="48"/>
        <v>0</v>
      </c>
      <c r="Z162">
        <f t="shared" ca="1" si="48"/>
        <v>0</v>
      </c>
      <c r="AA162">
        <f t="shared" ca="1" si="48"/>
        <v>0</v>
      </c>
      <c r="AB162">
        <f t="shared" ca="1" si="48"/>
        <v>0</v>
      </c>
      <c r="AC162">
        <f t="shared" ca="1" si="48"/>
        <v>0</v>
      </c>
      <c r="AD162">
        <f t="shared" ca="1" si="48"/>
        <v>0</v>
      </c>
      <c r="AE162">
        <f t="shared" ca="1" si="48"/>
        <v>0</v>
      </c>
      <c r="AF162">
        <f t="shared" ca="1" si="48"/>
        <v>0</v>
      </c>
      <c r="AG162">
        <f t="shared" ca="1" si="48"/>
        <v>0</v>
      </c>
      <c r="AI162" s="40"/>
    </row>
    <row r="163" spans="1:35">
      <c r="A163" s="41">
        <f t="shared" ca="1" si="50"/>
        <v>0</v>
      </c>
      <c r="B163" s="42"/>
      <c r="C163" s="30">
        <f t="shared" ca="1" si="41"/>
        <v>0</v>
      </c>
      <c r="D163" s="30" t="str">
        <f>'Country performance'!B22</f>
        <v>Economic Vulnerability Index - Share of population living in low elevated coastal zones (2024)</v>
      </c>
      <c r="E163" s="41" t="e" cm="1">
        <f t="array" aca="1" ref="E163" ca="1">E$141*INDEX(INDIRECT("country"&amp;"["&amp;E$140&amp; "]"),'Country performance'!$A64)</f>
        <v>#REF!</v>
      </c>
      <c r="F163" s="41" t="e" cm="1">
        <f t="array" aca="1" ref="F163" ca="1">F$141*INDEX(INDIRECT("country"&amp;"["&amp;F$140&amp; "]"),'Country performance'!$A64)</f>
        <v>#REF!</v>
      </c>
      <c r="G163" s="41" t="e" cm="1">
        <f t="array" aca="1" ref="G163" ca="1">G$141*INDEX(INDIRECT("country"&amp;"["&amp;G$140&amp; "]"),'Country performance'!$A64)</f>
        <v>#REF!</v>
      </c>
      <c r="H163" s="41" t="e" cm="1">
        <f t="array" aca="1" ref="H163" ca="1">H$141*INDEX(INDIRECT("country"&amp;"["&amp;H$140&amp; "]"),'Country performance'!$A64)</f>
        <v>#REF!</v>
      </c>
      <c r="I163" s="41" t="e" cm="1">
        <f t="array" aca="1" ref="I163" ca="1">I$141*INDEX(INDIRECT("country"&amp;"["&amp;I$140&amp; "]"),'Country performance'!$A64)</f>
        <v>#REF!</v>
      </c>
      <c r="J163" s="41" t="e" cm="1">
        <f t="array" aca="1" ref="J163" ca="1">J$141*INDEX(INDIRECT("country"&amp;"["&amp;J$140&amp; "]"),'Country performance'!$A64)</f>
        <v>#REF!</v>
      </c>
      <c r="K163" s="41" t="e" cm="1">
        <f t="array" aca="1" ref="K163" ca="1">K$141*INDEX(INDIRECT("country"&amp;"["&amp;K$140&amp; "]"),'Country performance'!$A64)</f>
        <v>#REF!</v>
      </c>
      <c r="L163" s="41" t="e" cm="1">
        <f t="array" aca="1" ref="L163" ca="1">L$141*INDEX(INDIRECT("country"&amp;"["&amp;L$140&amp; "]"),'Country performance'!$A64)</f>
        <v>#REF!</v>
      </c>
      <c r="M163" s="41" t="e" cm="1">
        <f t="array" aca="1" ref="M163" ca="1">M$141*INDEX(INDIRECT("country"&amp;"["&amp;M$140&amp; "]"),'Country performance'!$A64)</f>
        <v>#REF!</v>
      </c>
      <c r="N163" s="41" t="e" cm="1">
        <f t="array" aca="1" ref="N163" ca="1">N$141*INDEX(INDIRECT("country"&amp;"["&amp;N$140&amp; "]"),'Country performance'!$A64)</f>
        <v>#REF!</v>
      </c>
      <c r="O163" s="41" t="e" cm="1">
        <f t="array" aca="1" ref="O163" ca="1">O$141*INDEX(INDIRECT("country"&amp;"["&amp;O$140&amp; "]"),'Country performance'!$A64)</f>
        <v>#REF!</v>
      </c>
      <c r="P163" s="41" t="e" cm="1">
        <f t="array" aca="1" ref="P163" ca="1">P$141*INDEX(INDIRECT("country"&amp;"["&amp;P$140&amp; "]"),'Country performance'!$A64)</f>
        <v>#REF!</v>
      </c>
      <c r="Q163" s="41" t="e" cm="1">
        <f t="array" aca="1" ref="Q163" ca="1">Q$141*INDEX(INDIRECT("country"&amp;"["&amp;Q$140&amp; "]"),'Country performance'!$A64)</f>
        <v>#REF!</v>
      </c>
      <c r="R163" t="s">
        <v>662</v>
      </c>
      <c r="S163" s="36">
        <f t="shared" ca="1" si="49"/>
        <v>0</v>
      </c>
      <c r="T163" s="43">
        <f t="shared" ca="1" si="47"/>
        <v>0</v>
      </c>
      <c r="U163">
        <f t="shared" ca="1" si="48"/>
        <v>0</v>
      </c>
      <c r="V163">
        <f t="shared" ca="1" si="48"/>
        <v>0</v>
      </c>
      <c r="W163">
        <f t="shared" ca="1" si="48"/>
        <v>0</v>
      </c>
      <c r="X163">
        <f t="shared" ca="1" si="48"/>
        <v>0</v>
      </c>
      <c r="Y163">
        <f t="shared" ca="1" si="48"/>
        <v>0</v>
      </c>
      <c r="Z163">
        <f t="shared" ca="1" si="48"/>
        <v>0</v>
      </c>
      <c r="AA163">
        <f t="shared" ca="1" si="48"/>
        <v>0</v>
      </c>
      <c r="AB163">
        <f t="shared" ca="1" si="48"/>
        <v>0</v>
      </c>
      <c r="AC163">
        <f t="shared" ca="1" si="48"/>
        <v>0</v>
      </c>
      <c r="AD163">
        <f t="shared" ca="1" si="48"/>
        <v>0</v>
      </c>
      <c r="AE163">
        <f t="shared" ca="1" si="48"/>
        <v>0</v>
      </c>
      <c r="AF163">
        <f t="shared" ca="1" si="48"/>
        <v>0</v>
      </c>
      <c r="AG163">
        <f t="shared" ca="1" si="48"/>
        <v>0</v>
      </c>
      <c r="AI163" s="40"/>
    </row>
    <row r="164" spans="1:35">
      <c r="A164" s="41">
        <f t="shared" ca="1" si="50"/>
        <v>0</v>
      </c>
      <c r="B164" s="42"/>
      <c r="C164" s="30">
        <f t="shared" ca="1" si="41"/>
        <v>0</v>
      </c>
      <c r="D164" s="30" t="str">
        <f>'Country performance'!B23</f>
        <v xml:space="preserve">Economic Vulnerability Index - Share of population living in drylands (2024) 	</v>
      </c>
      <c r="E164" s="41" t="e" cm="1">
        <f t="array" aca="1" ref="E164" ca="1">E$141*INDEX(INDIRECT("country"&amp;"["&amp;E$140&amp; "]"),'Country performance'!$A65)</f>
        <v>#REF!</v>
      </c>
      <c r="F164" s="41" t="e" cm="1">
        <f t="array" aca="1" ref="F164" ca="1">F$141*INDEX(INDIRECT("country"&amp;"["&amp;F$140&amp; "]"),'Country performance'!$A65)</f>
        <v>#REF!</v>
      </c>
      <c r="G164" s="41" t="e" cm="1">
        <f t="array" aca="1" ref="G164" ca="1">G$141*INDEX(INDIRECT("country"&amp;"["&amp;G$140&amp; "]"),'Country performance'!$A65)</f>
        <v>#REF!</v>
      </c>
      <c r="H164" s="41" t="e" cm="1">
        <f t="array" aca="1" ref="H164" ca="1">H$141*INDEX(INDIRECT("country"&amp;"["&amp;H$140&amp; "]"),'Country performance'!$A65)</f>
        <v>#REF!</v>
      </c>
      <c r="I164" s="41" t="e" cm="1">
        <f t="array" aca="1" ref="I164" ca="1">I$141*INDEX(INDIRECT("country"&amp;"["&amp;I$140&amp; "]"),'Country performance'!$A65)</f>
        <v>#REF!</v>
      </c>
      <c r="J164" s="41" t="e" cm="1">
        <f t="array" aca="1" ref="J164" ca="1">J$141*INDEX(INDIRECT("country"&amp;"["&amp;J$140&amp; "]"),'Country performance'!$A65)</f>
        <v>#REF!</v>
      </c>
      <c r="K164" s="41" t="e" cm="1">
        <f t="array" aca="1" ref="K164" ca="1">K$141*INDEX(INDIRECT("country"&amp;"["&amp;K$140&amp; "]"),'Country performance'!$A65)</f>
        <v>#REF!</v>
      </c>
      <c r="L164" s="41" t="e" cm="1">
        <f t="array" aca="1" ref="L164" ca="1">L$141*INDEX(INDIRECT("country"&amp;"["&amp;L$140&amp; "]"),'Country performance'!$A65)</f>
        <v>#REF!</v>
      </c>
      <c r="M164" s="41" t="e" cm="1">
        <f t="array" aca="1" ref="M164" ca="1">M$141*INDEX(INDIRECT("country"&amp;"["&amp;M$140&amp; "]"),'Country performance'!$A65)</f>
        <v>#REF!</v>
      </c>
      <c r="N164" s="41" t="e" cm="1">
        <f t="array" aca="1" ref="N164" ca="1">N$141*INDEX(INDIRECT("country"&amp;"["&amp;N$140&amp; "]"),'Country performance'!$A65)</f>
        <v>#REF!</v>
      </c>
      <c r="O164" s="41" t="e" cm="1">
        <f t="array" aca="1" ref="O164" ca="1">O$141*INDEX(INDIRECT("country"&amp;"["&amp;O$140&amp; "]"),'Country performance'!$A65)</f>
        <v>#REF!</v>
      </c>
      <c r="P164" s="41" t="e" cm="1">
        <f t="array" aca="1" ref="P164" ca="1">P$141*INDEX(INDIRECT("country"&amp;"["&amp;P$140&amp; "]"),'Country performance'!$A65)</f>
        <v>#REF!</v>
      </c>
      <c r="Q164" s="41" t="e" cm="1">
        <f t="array" aca="1" ref="Q164" ca="1">Q$141*INDEX(INDIRECT("country"&amp;"["&amp;Q$140&amp; "]"),'Country performance'!$A65)</f>
        <v>#REF!</v>
      </c>
      <c r="R164" t="s">
        <v>662</v>
      </c>
      <c r="S164" s="36">
        <f t="shared" ca="1" si="49"/>
        <v>0</v>
      </c>
      <c r="T164" s="43">
        <f t="shared" ca="1" si="47"/>
        <v>0</v>
      </c>
      <c r="U164">
        <f t="shared" ca="1" si="48"/>
        <v>0</v>
      </c>
      <c r="V164">
        <f t="shared" ca="1" si="48"/>
        <v>0</v>
      </c>
      <c r="W164">
        <f t="shared" ca="1" si="48"/>
        <v>0</v>
      </c>
      <c r="X164">
        <f t="shared" ca="1" si="48"/>
        <v>0</v>
      </c>
      <c r="Y164">
        <f t="shared" ca="1" si="48"/>
        <v>0</v>
      </c>
      <c r="Z164">
        <f t="shared" ca="1" si="48"/>
        <v>0</v>
      </c>
      <c r="AA164">
        <f t="shared" ca="1" si="48"/>
        <v>0</v>
      </c>
      <c r="AB164">
        <f t="shared" ca="1" si="48"/>
        <v>0</v>
      </c>
      <c r="AC164">
        <f t="shared" ca="1" si="48"/>
        <v>0</v>
      </c>
      <c r="AD164">
        <f t="shared" ca="1" si="48"/>
        <v>0</v>
      </c>
      <c r="AE164">
        <f t="shared" ca="1" si="48"/>
        <v>0</v>
      </c>
      <c r="AF164">
        <f t="shared" ca="1" si="48"/>
        <v>0</v>
      </c>
      <c r="AG164">
        <f t="shared" ca="1" si="48"/>
        <v>0</v>
      </c>
      <c r="AI164" s="40"/>
    </row>
    <row r="165" spans="1:35">
      <c r="A165" s="41">
        <f t="shared" ca="1" si="50"/>
        <v>0</v>
      </c>
      <c r="B165" s="42"/>
      <c r="C165" s="30">
        <f t="shared" ca="1" si="41"/>
        <v>0</v>
      </c>
      <c r="D165" s="30" t="str">
        <f>'Country performance'!B24</f>
        <v>Economic Vulnerability Index - Agricultural instability (2024)</v>
      </c>
      <c r="E165" s="41" t="e" cm="1">
        <f t="array" aca="1" ref="E165" ca="1">E$141*INDEX(INDIRECT("country"&amp;"["&amp;E$140&amp; "]"),'Country performance'!$A66)</f>
        <v>#REF!</v>
      </c>
      <c r="F165" s="41" t="e" cm="1">
        <f t="array" aca="1" ref="F165" ca="1">F$141*INDEX(INDIRECT("country"&amp;"["&amp;F$140&amp; "]"),'Country performance'!$A66)</f>
        <v>#REF!</v>
      </c>
      <c r="G165" s="41" t="e" cm="1">
        <f t="array" aca="1" ref="G165" ca="1">G$141*INDEX(INDIRECT("country"&amp;"["&amp;G$140&amp; "]"),'Country performance'!$A66)</f>
        <v>#REF!</v>
      </c>
      <c r="H165" s="41" t="e" cm="1">
        <f t="array" aca="1" ref="H165" ca="1">H$141*INDEX(INDIRECT("country"&amp;"["&amp;H$140&amp; "]"),'Country performance'!$A66)</f>
        <v>#REF!</v>
      </c>
      <c r="I165" s="41" t="e" cm="1">
        <f t="array" aca="1" ref="I165" ca="1">I$141*INDEX(INDIRECT("country"&amp;"["&amp;I$140&amp; "]"),'Country performance'!$A66)</f>
        <v>#REF!</v>
      </c>
      <c r="J165" s="41" t="e" cm="1">
        <f t="array" aca="1" ref="J165" ca="1">J$141*INDEX(INDIRECT("country"&amp;"["&amp;J$140&amp; "]"),'Country performance'!$A66)</f>
        <v>#REF!</v>
      </c>
      <c r="K165" s="41" t="e" cm="1">
        <f t="array" aca="1" ref="K165" ca="1">K$141*INDEX(INDIRECT("country"&amp;"["&amp;K$140&amp; "]"),'Country performance'!$A66)</f>
        <v>#REF!</v>
      </c>
      <c r="L165" s="41" t="e" cm="1">
        <f t="array" aca="1" ref="L165" ca="1">L$141*INDEX(INDIRECT("country"&amp;"["&amp;L$140&amp; "]"),'Country performance'!$A66)</f>
        <v>#REF!</v>
      </c>
      <c r="M165" s="41" t="e" cm="1">
        <f t="array" aca="1" ref="M165" ca="1">M$141*INDEX(INDIRECT("country"&amp;"["&amp;M$140&amp; "]"),'Country performance'!$A66)</f>
        <v>#REF!</v>
      </c>
      <c r="N165" s="41" t="e" cm="1">
        <f t="array" aca="1" ref="N165" ca="1">N$141*INDEX(INDIRECT("country"&amp;"["&amp;N$140&amp; "]"),'Country performance'!$A66)</f>
        <v>#REF!</v>
      </c>
      <c r="O165" s="41" t="e" cm="1">
        <f t="array" aca="1" ref="O165" ca="1">O$141*INDEX(INDIRECT("country"&amp;"["&amp;O$140&amp; "]"),'Country performance'!$A66)</f>
        <v>#REF!</v>
      </c>
      <c r="P165" s="41" t="e" cm="1">
        <f t="array" aca="1" ref="P165" ca="1">P$141*INDEX(INDIRECT("country"&amp;"["&amp;P$140&amp; "]"),'Country performance'!$A66)</f>
        <v>#REF!</v>
      </c>
      <c r="Q165" s="41" t="e" cm="1">
        <f t="array" aca="1" ref="Q165" ca="1">Q$141*INDEX(INDIRECT("country"&amp;"["&amp;Q$140&amp; "]"),'Country performance'!$A66)</f>
        <v>#REF!</v>
      </c>
      <c r="R165" t="s">
        <v>662</v>
      </c>
      <c r="S165" s="36">
        <f t="shared" ca="1" si="49"/>
        <v>0</v>
      </c>
      <c r="T165" s="43">
        <f t="shared" ca="1" si="47"/>
        <v>0</v>
      </c>
      <c r="U165">
        <f t="shared" ca="1" si="48"/>
        <v>0</v>
      </c>
      <c r="V165">
        <f t="shared" ca="1" si="48"/>
        <v>0</v>
      </c>
      <c r="W165">
        <f t="shared" ca="1" si="48"/>
        <v>0</v>
      </c>
      <c r="X165">
        <f t="shared" ca="1" si="48"/>
        <v>0</v>
      </c>
      <c r="Y165">
        <f t="shared" ca="1" si="48"/>
        <v>0</v>
      </c>
      <c r="Z165">
        <f t="shared" ca="1" si="48"/>
        <v>0</v>
      </c>
      <c r="AA165">
        <f t="shared" ca="1" si="48"/>
        <v>0</v>
      </c>
      <c r="AB165">
        <f t="shared" ca="1" si="48"/>
        <v>0</v>
      </c>
      <c r="AC165">
        <f t="shared" ca="1" si="48"/>
        <v>0</v>
      </c>
      <c r="AD165">
        <f t="shared" ca="1" si="48"/>
        <v>0</v>
      </c>
      <c r="AE165">
        <f t="shared" ca="1" si="48"/>
        <v>0</v>
      </c>
      <c r="AF165">
        <f t="shared" ca="1" si="48"/>
        <v>0</v>
      </c>
      <c r="AG165">
        <f t="shared" ca="1" si="48"/>
        <v>0</v>
      </c>
      <c r="AI165" s="40"/>
    </row>
    <row r="166" spans="1:35">
      <c r="A166" s="41">
        <f t="shared" ca="1" si="50"/>
        <v>0</v>
      </c>
      <c r="B166" s="42"/>
      <c r="C166" s="30">
        <f t="shared" ca="1" si="41"/>
        <v>0</v>
      </c>
      <c r="D166" s="30" t="str">
        <f>'Country performance'!B25</f>
        <v>Economic Vulnerability Index -  Victims of disasters (%) (2024)</v>
      </c>
      <c r="E166" s="41" t="e" cm="1">
        <f t="array" aca="1" ref="E166" ca="1">E$141*INDEX(INDIRECT("country"&amp;"["&amp;E$140&amp; "]"),'Country performance'!$A67)</f>
        <v>#REF!</v>
      </c>
      <c r="F166" s="41" t="e" cm="1">
        <f t="array" aca="1" ref="F166" ca="1">F$141*INDEX(INDIRECT("country"&amp;"["&amp;F$140&amp; "]"),'Country performance'!$A67)</f>
        <v>#REF!</v>
      </c>
      <c r="G166" s="41" t="e" cm="1">
        <f t="array" aca="1" ref="G166" ca="1">G$141*INDEX(INDIRECT("country"&amp;"["&amp;G$140&amp; "]"),'Country performance'!$A67)</f>
        <v>#REF!</v>
      </c>
      <c r="H166" s="41" t="e" cm="1">
        <f t="array" aca="1" ref="H166" ca="1">H$141*INDEX(INDIRECT("country"&amp;"["&amp;H$140&amp; "]"),'Country performance'!$A67)</f>
        <v>#REF!</v>
      </c>
      <c r="I166" s="41" t="e" cm="1">
        <f t="array" aca="1" ref="I166" ca="1">I$141*INDEX(INDIRECT("country"&amp;"["&amp;I$140&amp; "]"),'Country performance'!$A67)</f>
        <v>#REF!</v>
      </c>
      <c r="J166" s="41" t="e" cm="1">
        <f t="array" aca="1" ref="J166" ca="1">J$141*INDEX(INDIRECT("country"&amp;"["&amp;J$140&amp; "]"),'Country performance'!$A67)</f>
        <v>#REF!</v>
      </c>
      <c r="K166" s="41" t="e" cm="1">
        <f t="array" aca="1" ref="K166" ca="1">K$141*INDEX(INDIRECT("country"&amp;"["&amp;K$140&amp; "]"),'Country performance'!$A67)</f>
        <v>#REF!</v>
      </c>
      <c r="L166" s="41" t="e" cm="1">
        <f t="array" aca="1" ref="L166" ca="1">L$141*INDEX(INDIRECT("country"&amp;"["&amp;L$140&amp; "]"),'Country performance'!$A67)</f>
        <v>#REF!</v>
      </c>
      <c r="M166" s="41" t="e" cm="1">
        <f t="array" aca="1" ref="M166" ca="1">M$141*INDEX(INDIRECT("country"&amp;"["&amp;M$140&amp; "]"),'Country performance'!$A67)</f>
        <v>#REF!</v>
      </c>
      <c r="N166" s="41" t="e" cm="1">
        <f t="array" aca="1" ref="N166" ca="1">N$141*INDEX(INDIRECT("country"&amp;"["&amp;N$140&amp; "]"),'Country performance'!$A67)</f>
        <v>#REF!</v>
      </c>
      <c r="O166" s="41" t="e" cm="1">
        <f t="array" aca="1" ref="O166" ca="1">O$141*INDEX(INDIRECT("country"&amp;"["&amp;O$140&amp; "]"),'Country performance'!$A67)</f>
        <v>#REF!</v>
      </c>
      <c r="P166" s="41" t="e" cm="1">
        <f t="array" aca="1" ref="P166" ca="1">P$141*INDEX(INDIRECT("country"&amp;"["&amp;P$140&amp; "]"),'Country performance'!$A67)</f>
        <v>#REF!</v>
      </c>
      <c r="Q166" s="41" t="e" cm="1">
        <f t="array" aca="1" ref="Q166" ca="1">Q$141*INDEX(INDIRECT("country"&amp;"["&amp;Q$140&amp; "]"),'Country performance'!$A67)</f>
        <v>#REF!</v>
      </c>
      <c r="R166" t="s">
        <v>662</v>
      </c>
      <c r="S166" s="36">
        <f t="shared" ca="1" si="49"/>
        <v>0</v>
      </c>
      <c r="T166" s="43">
        <f t="shared" ca="1" si="47"/>
        <v>0</v>
      </c>
      <c r="U166">
        <f t="shared" ca="1" si="48"/>
        <v>0</v>
      </c>
      <c r="V166">
        <f t="shared" ca="1" si="48"/>
        <v>0</v>
      </c>
      <c r="W166">
        <f t="shared" ca="1" si="48"/>
        <v>0</v>
      </c>
      <c r="X166">
        <f t="shared" ca="1" si="48"/>
        <v>0</v>
      </c>
      <c r="Y166">
        <f t="shared" ca="1" si="48"/>
        <v>0</v>
      </c>
      <c r="Z166">
        <f t="shared" ca="1" si="48"/>
        <v>0</v>
      </c>
      <c r="AA166">
        <f t="shared" ca="1" si="48"/>
        <v>0</v>
      </c>
      <c r="AB166">
        <f t="shared" ca="1" si="48"/>
        <v>0</v>
      </c>
      <c r="AC166">
        <f t="shared" ca="1" si="48"/>
        <v>0</v>
      </c>
      <c r="AD166">
        <f t="shared" ca="1" si="48"/>
        <v>0</v>
      </c>
      <c r="AE166">
        <f t="shared" ca="1" si="48"/>
        <v>0</v>
      </c>
      <c r="AF166">
        <f t="shared" ca="1" si="48"/>
        <v>0</v>
      </c>
      <c r="AG166">
        <f t="shared" ca="1" si="48"/>
        <v>0</v>
      </c>
      <c r="AI166" s="40"/>
    </row>
    <row r="167" spans="1:35">
      <c r="A167" s="41">
        <f ca="1">_xlfn.AGGREGATE(9,6,E167:Q167)</f>
        <v>0</v>
      </c>
      <c r="B167" s="42"/>
      <c r="C167" s="30">
        <f t="shared" ca="1" si="41"/>
        <v>0</v>
      </c>
      <c r="D167" s="30" t="str">
        <f>'Country performance'!B26</f>
        <v>Water Depletion Index (WDI) (2018)</v>
      </c>
      <c r="E167" s="41" t="e" cm="1">
        <f t="array" aca="1" ref="E167" ca="1">E$141*INDEX(INDIRECT("country"&amp;"["&amp;E$140&amp; "]"),'Country performance'!$A68)</f>
        <v>#REF!</v>
      </c>
      <c r="F167" s="41" t="e" cm="1">
        <f t="array" aca="1" ref="F167" ca="1">F$141*INDEX(INDIRECT("country"&amp;"["&amp;F$140&amp; "]"),'Country performance'!$A68)</f>
        <v>#REF!</v>
      </c>
      <c r="G167" s="41" t="e" cm="1">
        <f t="array" aca="1" ref="G167" ca="1">G$141*INDEX(INDIRECT("country"&amp;"["&amp;G$140&amp; "]"),'Country performance'!$A68)</f>
        <v>#REF!</v>
      </c>
      <c r="H167" s="41" t="e" cm="1">
        <f t="array" aca="1" ref="H167" ca="1">H$141*INDEX(INDIRECT("country"&amp;"["&amp;H$140&amp; "]"),'Country performance'!$A68)</f>
        <v>#REF!</v>
      </c>
      <c r="I167" s="41" t="e" cm="1">
        <f t="array" aca="1" ref="I167" ca="1">I$141*INDEX(INDIRECT("country"&amp;"["&amp;I$140&amp; "]"),'Country performance'!$A68)</f>
        <v>#REF!</v>
      </c>
      <c r="J167" s="41" t="e" cm="1">
        <f t="array" aca="1" ref="J167" ca="1">J$141*INDEX(INDIRECT("country"&amp;"["&amp;J$140&amp; "]"),'Country performance'!$A68)</f>
        <v>#REF!</v>
      </c>
      <c r="K167" s="41" t="e" cm="1">
        <f t="array" aca="1" ref="K167" ca="1">K$141*INDEX(INDIRECT("country"&amp;"["&amp;K$140&amp; "]"),'Country performance'!$A68)</f>
        <v>#REF!</v>
      </c>
      <c r="L167" s="41" t="e" cm="1">
        <f t="array" aca="1" ref="L167" ca="1">L$141*INDEX(INDIRECT("country"&amp;"["&amp;L$140&amp; "]"),'Country performance'!$A68)</f>
        <v>#REF!</v>
      </c>
      <c r="M167" s="41" t="e" cm="1">
        <f t="array" aca="1" ref="M167" ca="1">M$141*INDEX(INDIRECT("country"&amp;"["&amp;M$140&amp; "]"),'Country performance'!$A68)</f>
        <v>#REF!</v>
      </c>
      <c r="N167" s="41" t="e" cm="1">
        <f t="array" aca="1" ref="N167" ca="1">N$141*INDEX(INDIRECT("country"&amp;"["&amp;N$140&amp; "]"),'Country performance'!$A68)</f>
        <v>#REF!</v>
      </c>
      <c r="O167" s="41" t="e" cm="1">
        <f t="array" aca="1" ref="O167" ca="1">O$141*INDEX(INDIRECT("country"&amp;"["&amp;O$140&amp; "]"),'Country performance'!$A68)</f>
        <v>#REF!</v>
      </c>
      <c r="P167" s="41" t="e" cm="1">
        <f t="array" aca="1" ref="P167" ca="1">P$141*INDEX(INDIRECT("country"&amp;"["&amp;P$140&amp; "]"),'Country performance'!$A68)</f>
        <v>#REF!</v>
      </c>
      <c r="Q167" s="41" t="e" cm="1">
        <f t="array" aca="1" ref="Q167" ca="1">Q$141*INDEX(INDIRECT("country"&amp;"["&amp;Q$140&amp; "]"),'Country performance'!$A68)</f>
        <v>#REF!</v>
      </c>
      <c r="R167" t="s">
        <v>662</v>
      </c>
      <c r="S167" s="36">
        <f t="shared" ca="1" si="49"/>
        <v>0</v>
      </c>
      <c r="T167" s="43">
        <f t="shared" ca="1" si="47"/>
        <v>0</v>
      </c>
      <c r="U167">
        <f t="shared" ca="1" si="48"/>
        <v>0</v>
      </c>
      <c r="V167">
        <f t="shared" ca="1" si="48"/>
        <v>0</v>
      </c>
      <c r="W167">
        <f t="shared" ca="1" si="48"/>
        <v>0</v>
      </c>
      <c r="X167">
        <f t="shared" ca="1" si="48"/>
        <v>0</v>
      </c>
      <c r="Y167">
        <f t="shared" ca="1" si="48"/>
        <v>0</v>
      </c>
      <c r="Z167">
        <f t="shared" ca="1" si="48"/>
        <v>0</v>
      </c>
      <c r="AA167">
        <f t="shared" ca="1" si="48"/>
        <v>0</v>
      </c>
      <c r="AB167">
        <f t="shared" ca="1" si="48"/>
        <v>0</v>
      </c>
      <c r="AC167">
        <f t="shared" ca="1" si="48"/>
        <v>0</v>
      </c>
      <c r="AD167">
        <f t="shared" ca="1" si="48"/>
        <v>0</v>
      </c>
      <c r="AE167">
        <f t="shared" ca="1" si="48"/>
        <v>0</v>
      </c>
      <c r="AF167">
        <f t="shared" ca="1" si="48"/>
        <v>0</v>
      </c>
      <c r="AG167">
        <f t="shared" ca="1" si="48"/>
        <v>0</v>
      </c>
      <c r="AI167" s="40"/>
    </row>
    <row r="168" spans="1:35">
      <c r="A168" s="41"/>
      <c r="B168" s="42"/>
      <c r="C168" s="30"/>
      <c r="D168" s="30" t="str">
        <f>'Country performance'!B27</f>
        <v>EPI Species Habitat Index (2024)</v>
      </c>
      <c r="E168" s="41" t="e" cm="1">
        <f t="array" aca="1" ref="E168" ca="1">E$141*INDEX(INDIRECT("country"&amp;"["&amp;E$140&amp; "]"),'Country performance'!$A69)</f>
        <v>#REF!</v>
      </c>
      <c r="F168" s="41" t="e" cm="1">
        <f t="array" aca="1" ref="F168" ca="1">F$141*INDEX(INDIRECT("country"&amp;"["&amp;F$140&amp; "]"),'Country performance'!$A69)</f>
        <v>#REF!</v>
      </c>
      <c r="G168" s="41" t="e" cm="1">
        <f t="array" aca="1" ref="G168" ca="1">G$141*INDEX(INDIRECT("country"&amp;"["&amp;G$140&amp; "]"),'Country performance'!$A69)</f>
        <v>#REF!</v>
      </c>
      <c r="H168" s="41" t="e" cm="1">
        <f t="array" aca="1" ref="H168" ca="1">H$141*INDEX(INDIRECT("country"&amp;"["&amp;H$140&amp; "]"),'Country performance'!$A69)</f>
        <v>#REF!</v>
      </c>
      <c r="I168" s="41" t="e" cm="1">
        <f t="array" aca="1" ref="I168" ca="1">I$141*INDEX(INDIRECT("country"&amp;"["&amp;I$140&amp; "]"),'Country performance'!$A69)</f>
        <v>#REF!</v>
      </c>
      <c r="J168" s="41" t="e" cm="1">
        <f t="array" aca="1" ref="J168" ca="1">J$141*INDEX(INDIRECT("country"&amp;"["&amp;J$140&amp; "]"),'Country performance'!$A69)</f>
        <v>#REF!</v>
      </c>
      <c r="K168" s="41" t="e" cm="1">
        <f t="array" aca="1" ref="K168" ca="1">K$141*INDEX(INDIRECT("country"&amp;"["&amp;K$140&amp; "]"),'Country performance'!$A69)</f>
        <v>#REF!</v>
      </c>
      <c r="L168" s="41" t="e" cm="1">
        <f t="array" aca="1" ref="L168" ca="1">L$141*INDEX(INDIRECT("country"&amp;"["&amp;L$140&amp; "]"),'Country performance'!$A69)</f>
        <v>#REF!</v>
      </c>
      <c r="M168" s="41" t="e" cm="1">
        <f t="array" aca="1" ref="M168" ca="1">M$141*INDEX(INDIRECT("country"&amp;"["&amp;M$140&amp; "]"),'Country performance'!$A69)</f>
        <v>#REF!</v>
      </c>
      <c r="N168" s="41" t="e" cm="1">
        <f t="array" aca="1" ref="N168" ca="1">N$141*INDEX(INDIRECT("country"&amp;"["&amp;N$140&amp; "]"),'Country performance'!$A69)</f>
        <v>#REF!</v>
      </c>
      <c r="O168" s="41" t="e" cm="1">
        <f t="array" aca="1" ref="O168" ca="1">O$141*INDEX(INDIRECT("country"&amp;"["&amp;O$140&amp; "]"),'Country performance'!$A69)</f>
        <v>#REF!</v>
      </c>
      <c r="P168" s="41" t="e" cm="1">
        <f t="array" aca="1" ref="P168" ca="1">P$141*INDEX(INDIRECT("country"&amp;"["&amp;P$140&amp; "]"),'Country performance'!$A69)</f>
        <v>#REF!</v>
      </c>
      <c r="Q168" s="41" t="e" cm="1">
        <f t="array" aca="1" ref="Q168" ca="1">Q$141*INDEX(INDIRECT("country"&amp;"["&amp;Q$140&amp; "]"),'Country performance'!$A69)</f>
        <v>#REF!</v>
      </c>
      <c r="R168" t="s">
        <v>662</v>
      </c>
      <c r="S168" s="36">
        <f t="shared" ca="1" si="49"/>
        <v>0</v>
      </c>
      <c r="T168" s="43">
        <f t="shared" ca="1" si="47"/>
        <v>0</v>
      </c>
      <c r="U168">
        <f t="shared" ref="U168:AG182" ca="1" si="51">IFERROR((E168/E168-1),E$141)</f>
        <v>0</v>
      </c>
      <c r="V168">
        <f t="shared" ca="1" si="51"/>
        <v>0</v>
      </c>
      <c r="W168">
        <f t="shared" ca="1" si="51"/>
        <v>0</v>
      </c>
      <c r="X168">
        <f t="shared" ca="1" si="51"/>
        <v>0</v>
      </c>
      <c r="Y168">
        <f t="shared" ca="1" si="51"/>
        <v>0</v>
      </c>
      <c r="Z168">
        <f t="shared" ca="1" si="51"/>
        <v>0</v>
      </c>
      <c r="AA168">
        <f t="shared" ca="1" si="51"/>
        <v>0</v>
      </c>
      <c r="AB168">
        <f t="shared" ca="1" si="51"/>
        <v>0</v>
      </c>
      <c r="AC168">
        <f t="shared" ca="1" si="51"/>
        <v>0</v>
      </c>
      <c r="AD168">
        <f t="shared" ca="1" si="51"/>
        <v>0</v>
      </c>
      <c r="AE168">
        <f t="shared" ca="1" si="51"/>
        <v>0</v>
      </c>
      <c r="AF168">
        <f t="shared" ca="1" si="51"/>
        <v>0</v>
      </c>
      <c r="AG168">
        <f t="shared" ca="1" si="51"/>
        <v>0</v>
      </c>
      <c r="AI168" s="40"/>
    </row>
    <row r="169" spans="1:35">
      <c r="A169" s="41"/>
      <c r="B169" s="42"/>
      <c r="C169" s="30"/>
      <c r="D169" s="30" t="str">
        <f>'Country performance'!B28</f>
        <v>EPI Protected Area Representativeness Index (2024)</v>
      </c>
      <c r="E169" s="41" t="e" cm="1">
        <f t="array" aca="1" ref="E169" ca="1">E$141*INDEX(INDIRECT("country"&amp;"["&amp;E$140&amp; "]"),'Country performance'!$A70)</f>
        <v>#REF!</v>
      </c>
      <c r="F169" s="41" t="e" cm="1">
        <f t="array" aca="1" ref="F169" ca="1">F$141*INDEX(INDIRECT("country"&amp;"["&amp;F$140&amp; "]"),'Country performance'!$A70)</f>
        <v>#REF!</v>
      </c>
      <c r="G169" s="41" t="e" cm="1">
        <f t="array" aca="1" ref="G169" ca="1">G$141*INDEX(INDIRECT("country"&amp;"["&amp;G$140&amp; "]"),'Country performance'!$A70)</f>
        <v>#REF!</v>
      </c>
      <c r="H169" s="41" t="e" cm="1">
        <f t="array" aca="1" ref="H169" ca="1">H$141*INDEX(INDIRECT("country"&amp;"["&amp;H$140&amp; "]"),'Country performance'!$A70)</f>
        <v>#REF!</v>
      </c>
      <c r="I169" s="41" t="e" cm="1">
        <f t="array" aca="1" ref="I169" ca="1">I$141*INDEX(INDIRECT("country"&amp;"["&amp;I$140&amp; "]"),'Country performance'!$A70)</f>
        <v>#REF!</v>
      </c>
      <c r="J169" s="41" t="e" cm="1">
        <f t="array" aca="1" ref="J169" ca="1">J$141*INDEX(INDIRECT("country"&amp;"["&amp;J$140&amp; "]"),'Country performance'!$A70)</f>
        <v>#REF!</v>
      </c>
      <c r="K169" s="41" t="e" cm="1">
        <f t="array" aca="1" ref="K169" ca="1">K$141*INDEX(INDIRECT("country"&amp;"["&amp;K$140&amp; "]"),'Country performance'!$A70)</f>
        <v>#REF!</v>
      </c>
      <c r="L169" s="41" t="e" cm="1">
        <f t="array" aca="1" ref="L169" ca="1">L$141*INDEX(INDIRECT("country"&amp;"["&amp;L$140&amp; "]"),'Country performance'!$A70)</f>
        <v>#REF!</v>
      </c>
      <c r="M169" s="41" t="e" cm="1">
        <f t="array" aca="1" ref="M169" ca="1">M$141*INDEX(INDIRECT("country"&amp;"["&amp;M$140&amp; "]"),'Country performance'!$A70)</f>
        <v>#REF!</v>
      </c>
      <c r="N169" s="41" t="e" cm="1">
        <f t="array" aca="1" ref="N169" ca="1">N$141*INDEX(INDIRECT("country"&amp;"["&amp;N$140&amp; "]"),'Country performance'!$A70)</f>
        <v>#REF!</v>
      </c>
      <c r="O169" s="41" t="e" cm="1">
        <f t="array" aca="1" ref="O169" ca="1">O$141*INDEX(INDIRECT("country"&amp;"["&amp;O$140&amp; "]"),'Country performance'!$A70)</f>
        <v>#REF!</v>
      </c>
      <c r="P169" s="41" t="e" cm="1">
        <f t="array" aca="1" ref="P169" ca="1">P$141*INDEX(INDIRECT("country"&amp;"["&amp;P$140&amp; "]"),'Country performance'!$A70)</f>
        <v>#REF!</v>
      </c>
      <c r="Q169" s="41" t="e" cm="1">
        <f t="array" aca="1" ref="Q169" ca="1">Q$141*INDEX(INDIRECT("country"&amp;"["&amp;Q$140&amp; "]"),'Country performance'!$A70)</f>
        <v>#REF!</v>
      </c>
      <c r="R169" t="s">
        <v>662</v>
      </c>
      <c r="S169" s="36">
        <f t="shared" ca="1" si="49"/>
        <v>0</v>
      </c>
      <c r="T169" s="43">
        <f t="shared" ca="1" si="47"/>
        <v>0</v>
      </c>
      <c r="U169">
        <f t="shared" ca="1" si="51"/>
        <v>0</v>
      </c>
      <c r="V169">
        <f t="shared" ca="1" si="51"/>
        <v>0</v>
      </c>
      <c r="W169">
        <f t="shared" ca="1" si="51"/>
        <v>0</v>
      </c>
      <c r="X169">
        <f t="shared" ca="1" si="51"/>
        <v>0</v>
      </c>
      <c r="Y169">
        <f t="shared" ca="1" si="51"/>
        <v>0</v>
      </c>
      <c r="Z169">
        <f t="shared" ca="1" si="51"/>
        <v>0</v>
      </c>
      <c r="AA169">
        <f t="shared" ca="1" si="51"/>
        <v>0</v>
      </c>
      <c r="AB169">
        <f t="shared" ca="1" si="51"/>
        <v>0</v>
      </c>
      <c r="AC169">
        <f t="shared" ca="1" si="51"/>
        <v>0</v>
      </c>
      <c r="AD169">
        <f t="shared" ca="1" si="51"/>
        <v>0</v>
      </c>
      <c r="AE169">
        <f t="shared" ca="1" si="51"/>
        <v>0</v>
      </c>
      <c r="AF169">
        <f t="shared" ca="1" si="51"/>
        <v>0</v>
      </c>
      <c r="AG169">
        <f t="shared" ca="1" si="51"/>
        <v>0</v>
      </c>
      <c r="AI169" s="40"/>
    </row>
    <row r="170" spans="1:35">
      <c r="A170" s="41"/>
      <c r="B170" s="42"/>
      <c r="C170" s="30"/>
      <c r="D170" s="30" t="str">
        <f>'Country performance'!B29</f>
        <v>EPI Marine Protected Areas (2024)</v>
      </c>
      <c r="E170" s="41" t="e" cm="1">
        <f t="array" aca="1" ref="E170" ca="1">E$141*INDEX(INDIRECT("country"&amp;"["&amp;E$140&amp; "]"),'Country performance'!$A71)</f>
        <v>#REF!</v>
      </c>
      <c r="F170" s="41" t="e" cm="1">
        <f t="array" aca="1" ref="F170" ca="1">F$141*INDEX(INDIRECT("country"&amp;"["&amp;F$140&amp; "]"),'Country performance'!$A71)</f>
        <v>#REF!</v>
      </c>
      <c r="G170" s="41" t="e" cm="1">
        <f t="array" aca="1" ref="G170" ca="1">G$141*INDEX(INDIRECT("country"&amp;"["&amp;G$140&amp; "]"),'Country performance'!$A71)</f>
        <v>#REF!</v>
      </c>
      <c r="H170" s="41" t="e" cm="1">
        <f t="array" aca="1" ref="H170" ca="1">H$141*INDEX(INDIRECT("country"&amp;"["&amp;H$140&amp; "]"),'Country performance'!$A71)</f>
        <v>#REF!</v>
      </c>
      <c r="I170" s="41" t="e" cm="1">
        <f t="array" aca="1" ref="I170" ca="1">I$141*INDEX(INDIRECT("country"&amp;"["&amp;I$140&amp; "]"),'Country performance'!$A71)</f>
        <v>#REF!</v>
      </c>
      <c r="J170" s="41" t="e" cm="1">
        <f t="array" aca="1" ref="J170" ca="1">J$141*INDEX(INDIRECT("country"&amp;"["&amp;J$140&amp; "]"),'Country performance'!$A71)</f>
        <v>#REF!</v>
      </c>
      <c r="K170" s="41" t="e" cm="1">
        <f t="array" aca="1" ref="K170" ca="1">K$141*INDEX(INDIRECT("country"&amp;"["&amp;K$140&amp; "]"),'Country performance'!$A71)</f>
        <v>#REF!</v>
      </c>
      <c r="L170" s="41" t="e" cm="1">
        <f t="array" aca="1" ref="L170" ca="1">L$141*INDEX(INDIRECT("country"&amp;"["&amp;L$140&amp; "]"),'Country performance'!$A71)</f>
        <v>#REF!</v>
      </c>
      <c r="M170" s="41" t="e" cm="1">
        <f t="array" aca="1" ref="M170" ca="1">M$141*INDEX(INDIRECT("country"&amp;"["&amp;M$140&amp; "]"),'Country performance'!$A71)</f>
        <v>#REF!</v>
      </c>
      <c r="N170" s="41" t="e" cm="1">
        <f t="array" aca="1" ref="N170" ca="1">N$141*INDEX(INDIRECT("country"&amp;"["&amp;N$140&amp; "]"),'Country performance'!$A71)</f>
        <v>#REF!</v>
      </c>
      <c r="O170" s="41" t="e" cm="1">
        <f t="array" aca="1" ref="O170" ca="1">O$141*INDEX(INDIRECT("country"&amp;"["&amp;O$140&amp; "]"),'Country performance'!$A71)</f>
        <v>#REF!</v>
      </c>
      <c r="P170" s="41" t="e" cm="1">
        <f t="array" aca="1" ref="P170" ca="1">P$141*INDEX(INDIRECT("country"&amp;"["&amp;P$140&amp; "]"),'Country performance'!$A71)</f>
        <v>#REF!</v>
      </c>
      <c r="Q170" s="41" t="e" cm="1">
        <f t="array" aca="1" ref="Q170" ca="1">Q$141*INDEX(INDIRECT("country"&amp;"["&amp;Q$140&amp; "]"),'Country performance'!$A71)</f>
        <v>#REF!</v>
      </c>
      <c r="R170" t="s">
        <v>662</v>
      </c>
      <c r="S170" s="36">
        <f t="shared" ca="1" si="49"/>
        <v>0</v>
      </c>
      <c r="T170" s="43">
        <f t="shared" ca="1" si="47"/>
        <v>0</v>
      </c>
      <c r="U170">
        <f t="shared" ca="1" si="51"/>
        <v>0</v>
      </c>
      <c r="V170">
        <f t="shared" ca="1" si="51"/>
        <v>0</v>
      </c>
      <c r="W170">
        <f t="shared" ca="1" si="51"/>
        <v>0</v>
      </c>
      <c r="X170">
        <f t="shared" ca="1" si="51"/>
        <v>0</v>
      </c>
      <c r="Y170">
        <f t="shared" ca="1" si="51"/>
        <v>0</v>
      </c>
      <c r="Z170">
        <f t="shared" ca="1" si="51"/>
        <v>0</v>
      </c>
      <c r="AA170">
        <f t="shared" ca="1" si="51"/>
        <v>0</v>
      </c>
      <c r="AB170">
        <f t="shared" ca="1" si="51"/>
        <v>0</v>
      </c>
      <c r="AC170">
        <f t="shared" ca="1" si="51"/>
        <v>0</v>
      </c>
      <c r="AD170">
        <f t="shared" ca="1" si="51"/>
        <v>0</v>
      </c>
      <c r="AE170">
        <f t="shared" ca="1" si="51"/>
        <v>0</v>
      </c>
      <c r="AF170">
        <f t="shared" ca="1" si="51"/>
        <v>0</v>
      </c>
      <c r="AG170">
        <f t="shared" ca="1" si="51"/>
        <v>0</v>
      </c>
      <c r="AI170" s="40"/>
    </row>
    <row r="171" spans="1:35">
      <c r="A171" s="41"/>
      <c r="B171" s="42"/>
      <c r="C171" s="30"/>
      <c r="D171" s="30" t="str">
        <f>'Country performance'!B30</f>
        <v>EPI Terrestrial Protected Areas (2024)</v>
      </c>
      <c r="E171" s="41" t="e" cm="1">
        <f t="array" aca="1" ref="E171" ca="1">E$141*INDEX(INDIRECT("country"&amp;"["&amp;E$140&amp; "]"),'Country performance'!$A72)</f>
        <v>#REF!</v>
      </c>
      <c r="F171" s="41" t="e" cm="1">
        <f t="array" aca="1" ref="F171" ca="1">F$141*INDEX(INDIRECT("country"&amp;"["&amp;F$140&amp; "]"),'Country performance'!$A72)</f>
        <v>#REF!</v>
      </c>
      <c r="G171" s="41" t="e" cm="1">
        <f t="array" aca="1" ref="G171" ca="1">G$141*INDEX(INDIRECT("country"&amp;"["&amp;G$140&amp; "]"),'Country performance'!$A72)</f>
        <v>#REF!</v>
      </c>
      <c r="H171" s="41" t="e" cm="1">
        <f t="array" aca="1" ref="H171" ca="1">H$141*INDEX(INDIRECT("country"&amp;"["&amp;H$140&amp; "]"),'Country performance'!$A72)</f>
        <v>#REF!</v>
      </c>
      <c r="I171" s="41" t="e" cm="1">
        <f t="array" aca="1" ref="I171" ca="1">I$141*INDEX(INDIRECT("country"&amp;"["&amp;I$140&amp; "]"),'Country performance'!$A72)</f>
        <v>#REF!</v>
      </c>
      <c r="J171" s="41" t="e" cm="1">
        <f t="array" aca="1" ref="J171" ca="1">J$141*INDEX(INDIRECT("country"&amp;"["&amp;J$140&amp; "]"),'Country performance'!$A72)</f>
        <v>#REF!</v>
      </c>
      <c r="K171" s="41" t="e" cm="1">
        <f t="array" aca="1" ref="K171" ca="1">K$141*INDEX(INDIRECT("country"&amp;"["&amp;K$140&amp; "]"),'Country performance'!$A72)</f>
        <v>#REF!</v>
      </c>
      <c r="L171" s="41" t="e" cm="1">
        <f t="array" aca="1" ref="L171" ca="1">L$141*INDEX(INDIRECT("country"&amp;"["&amp;L$140&amp; "]"),'Country performance'!$A72)</f>
        <v>#REF!</v>
      </c>
      <c r="M171" s="41" t="e" cm="1">
        <f t="array" aca="1" ref="M171" ca="1">M$141*INDEX(INDIRECT("country"&amp;"["&amp;M$140&amp; "]"),'Country performance'!$A72)</f>
        <v>#REF!</v>
      </c>
      <c r="N171" s="41" t="e" cm="1">
        <f t="array" aca="1" ref="N171" ca="1">N$141*INDEX(INDIRECT("country"&amp;"["&amp;N$140&amp; "]"),'Country performance'!$A72)</f>
        <v>#REF!</v>
      </c>
      <c r="O171" s="41" t="e" cm="1">
        <f t="array" aca="1" ref="O171" ca="1">O$141*INDEX(INDIRECT("country"&amp;"["&amp;O$140&amp; "]"),'Country performance'!$A72)</f>
        <v>#REF!</v>
      </c>
      <c r="P171" s="41" t="e" cm="1">
        <f t="array" aca="1" ref="P171" ca="1">P$141*INDEX(INDIRECT("country"&amp;"["&amp;P$140&amp; "]"),'Country performance'!$A72)</f>
        <v>#REF!</v>
      </c>
      <c r="Q171" s="41" t="e" cm="1">
        <f t="array" aca="1" ref="Q171" ca="1">Q$141*INDEX(INDIRECT("country"&amp;"["&amp;Q$140&amp; "]"),'Country performance'!$A72)</f>
        <v>#REF!</v>
      </c>
      <c r="R171" t="s">
        <v>662</v>
      </c>
      <c r="S171" s="36">
        <f t="shared" ca="1" si="49"/>
        <v>0</v>
      </c>
      <c r="T171" s="43">
        <f t="shared" ca="1" si="47"/>
        <v>0</v>
      </c>
      <c r="U171">
        <f t="shared" ca="1" si="51"/>
        <v>0</v>
      </c>
      <c r="V171">
        <f t="shared" ca="1" si="51"/>
        <v>0</v>
      </c>
      <c r="W171">
        <f t="shared" ca="1" si="51"/>
        <v>0</v>
      </c>
      <c r="X171">
        <f t="shared" ca="1" si="51"/>
        <v>0</v>
      </c>
      <c r="Y171">
        <f t="shared" ca="1" si="51"/>
        <v>0</v>
      </c>
      <c r="Z171">
        <f t="shared" ca="1" si="51"/>
        <v>0</v>
      </c>
      <c r="AA171">
        <f t="shared" ca="1" si="51"/>
        <v>0</v>
      </c>
      <c r="AB171">
        <f t="shared" ca="1" si="51"/>
        <v>0</v>
      </c>
      <c r="AC171">
        <f t="shared" ca="1" si="51"/>
        <v>0</v>
      </c>
      <c r="AD171">
        <f t="shared" ca="1" si="51"/>
        <v>0</v>
      </c>
      <c r="AE171">
        <f t="shared" ca="1" si="51"/>
        <v>0</v>
      </c>
      <c r="AF171">
        <f t="shared" ca="1" si="51"/>
        <v>0</v>
      </c>
      <c r="AG171">
        <f t="shared" ca="1" si="51"/>
        <v>0</v>
      </c>
      <c r="AI171" s="40"/>
    </row>
    <row r="172" spans="1:35">
      <c r="A172" s="41"/>
      <c r="B172" s="42"/>
      <c r="C172" s="30"/>
      <c r="D172" s="30" t="str">
        <f>'Country performance'!B31</f>
        <v>Forced labour per country per sector (SHDB)</v>
      </c>
      <c r="E172" s="41" t="e" cm="1">
        <f t="array" aca="1" ref="E172" ca="1">E$141*INDEX(INDIRECT("country"&amp;"["&amp;E$140&amp; "]"),'Country performance'!$A73)</f>
        <v>#REF!</v>
      </c>
      <c r="F172" s="41" t="e" cm="1">
        <f t="array" aca="1" ref="F172" ca="1">F$141*INDEX(INDIRECT("country"&amp;"["&amp;F$140&amp; "]"),'Country performance'!$A73)</f>
        <v>#REF!</v>
      </c>
      <c r="G172" s="41" t="e" cm="1">
        <f t="array" aca="1" ref="G172" ca="1">G$141*INDEX(INDIRECT("country"&amp;"["&amp;G$140&amp; "]"),'Country performance'!$A73)</f>
        <v>#REF!</v>
      </c>
      <c r="H172" s="41" t="e" cm="1">
        <f t="array" aca="1" ref="H172" ca="1">H$141*INDEX(INDIRECT("country"&amp;"["&amp;H$140&amp; "]"),'Country performance'!$A73)</f>
        <v>#REF!</v>
      </c>
      <c r="I172" s="41" t="e" cm="1">
        <f t="array" aca="1" ref="I172" ca="1">I$141*INDEX(INDIRECT("country"&amp;"["&amp;I$140&amp; "]"),'Country performance'!$A73)</f>
        <v>#REF!</v>
      </c>
      <c r="J172" s="41" t="e" cm="1">
        <f t="array" aca="1" ref="J172" ca="1">J$141*INDEX(INDIRECT("country"&amp;"["&amp;J$140&amp; "]"),'Country performance'!$A73)</f>
        <v>#REF!</v>
      </c>
      <c r="K172" s="41" t="e" cm="1">
        <f t="array" aca="1" ref="K172" ca="1">K$141*INDEX(INDIRECT("country"&amp;"["&amp;K$140&amp; "]"),'Country performance'!$A73)</f>
        <v>#REF!</v>
      </c>
      <c r="L172" s="41" t="e" cm="1">
        <f t="array" aca="1" ref="L172" ca="1">L$141*INDEX(INDIRECT("country"&amp;"["&amp;L$140&amp; "]"),'Country performance'!$A73)</f>
        <v>#REF!</v>
      </c>
      <c r="M172" s="41" t="e" cm="1">
        <f t="array" aca="1" ref="M172" ca="1">M$141*INDEX(INDIRECT("country"&amp;"["&amp;M$140&amp; "]"),'Country performance'!$A73)</f>
        <v>#REF!</v>
      </c>
      <c r="N172" s="41" t="e" cm="1">
        <f t="array" aca="1" ref="N172" ca="1">N$141*INDEX(INDIRECT("country"&amp;"["&amp;N$140&amp; "]"),'Country performance'!$A73)</f>
        <v>#REF!</v>
      </c>
      <c r="O172" s="41" t="e" cm="1">
        <f t="array" aca="1" ref="O172" ca="1">O$141*INDEX(INDIRECT("country"&amp;"["&amp;O$140&amp; "]"),'Country performance'!$A73)</f>
        <v>#REF!</v>
      </c>
      <c r="P172" s="41" t="e" cm="1">
        <f t="array" aca="1" ref="P172" ca="1">P$141*INDEX(INDIRECT("country"&amp;"["&amp;P$140&amp; "]"),'Country performance'!$A73)</f>
        <v>#REF!</v>
      </c>
      <c r="Q172" s="41" t="e" cm="1">
        <f t="array" aca="1" ref="Q172" ca="1">Q$141*INDEX(INDIRECT("country"&amp;"["&amp;Q$140&amp; "]"),'Country performance'!$A73)</f>
        <v>#REF!</v>
      </c>
      <c r="R172" t="s">
        <v>662</v>
      </c>
      <c r="S172" s="36">
        <f t="shared" ca="1" si="49"/>
        <v>0</v>
      </c>
      <c r="T172" s="43">
        <f t="shared" ca="1" si="47"/>
        <v>0</v>
      </c>
      <c r="U172">
        <f t="shared" ca="1" si="51"/>
        <v>0</v>
      </c>
      <c r="V172">
        <f t="shared" ca="1" si="51"/>
        <v>0</v>
      </c>
      <c r="W172">
        <f t="shared" ca="1" si="51"/>
        <v>0</v>
      </c>
      <c r="X172">
        <f t="shared" ca="1" si="51"/>
        <v>0</v>
      </c>
      <c r="Y172">
        <f t="shared" ca="1" si="51"/>
        <v>0</v>
      </c>
      <c r="Z172">
        <f t="shared" ca="1" si="51"/>
        <v>0</v>
      </c>
      <c r="AA172">
        <f t="shared" ca="1" si="51"/>
        <v>0</v>
      </c>
      <c r="AB172">
        <f t="shared" ca="1" si="51"/>
        <v>0</v>
      </c>
      <c r="AC172">
        <f t="shared" ca="1" si="51"/>
        <v>0</v>
      </c>
      <c r="AD172">
        <f t="shared" ca="1" si="51"/>
        <v>0</v>
      </c>
      <c r="AE172">
        <f t="shared" ca="1" si="51"/>
        <v>0</v>
      </c>
      <c r="AF172">
        <f t="shared" ca="1" si="51"/>
        <v>0</v>
      </c>
      <c r="AG172">
        <f t="shared" ca="1" si="51"/>
        <v>0</v>
      </c>
      <c r="AI172" s="40"/>
    </row>
    <row r="173" spans="1:35">
      <c r="A173" s="41"/>
      <c r="B173" s="42"/>
      <c r="C173" s="30"/>
      <c r="D173" s="30" t="str">
        <f>'Country performance'!B32</f>
        <v>High conflict zones per country per sector (SHDB)</v>
      </c>
      <c r="E173" s="41" t="e" cm="1">
        <f t="array" aca="1" ref="E173" ca="1">E$141*INDEX(INDIRECT("country"&amp;"["&amp;E$140&amp; "]"),'Country performance'!$A74)</f>
        <v>#REF!</v>
      </c>
      <c r="F173" s="41" t="e" cm="1">
        <f t="array" aca="1" ref="F173" ca="1">F$141*INDEX(INDIRECT("country"&amp;"["&amp;F$140&amp; "]"),'Country performance'!$A74)</f>
        <v>#REF!</v>
      </c>
      <c r="G173" s="41" t="e" cm="1">
        <f t="array" aca="1" ref="G173" ca="1">G$141*INDEX(INDIRECT("country"&amp;"["&amp;G$140&amp; "]"),'Country performance'!$A74)</f>
        <v>#REF!</v>
      </c>
      <c r="H173" s="41" t="e" cm="1">
        <f t="array" aca="1" ref="H173" ca="1">H$141*INDEX(INDIRECT("country"&amp;"["&amp;H$140&amp; "]"),'Country performance'!$A74)</f>
        <v>#REF!</v>
      </c>
      <c r="I173" s="41" t="e" cm="1">
        <f t="array" aca="1" ref="I173" ca="1">I$141*INDEX(INDIRECT("country"&amp;"["&amp;I$140&amp; "]"),'Country performance'!$A74)</f>
        <v>#REF!</v>
      </c>
      <c r="J173" s="41" t="e" cm="1">
        <f t="array" aca="1" ref="J173" ca="1">J$141*INDEX(INDIRECT("country"&amp;"["&amp;J$140&amp; "]"),'Country performance'!$A74)</f>
        <v>#REF!</v>
      </c>
      <c r="K173" s="41" t="e" cm="1">
        <f t="array" aca="1" ref="K173" ca="1">K$141*INDEX(INDIRECT("country"&amp;"["&amp;K$140&amp; "]"),'Country performance'!$A74)</f>
        <v>#REF!</v>
      </c>
      <c r="L173" s="41" t="e" cm="1">
        <f t="array" aca="1" ref="L173" ca="1">L$141*INDEX(INDIRECT("country"&amp;"["&amp;L$140&amp; "]"),'Country performance'!$A74)</f>
        <v>#REF!</v>
      </c>
      <c r="M173" s="41" t="e" cm="1">
        <f t="array" aca="1" ref="M173" ca="1">M$141*INDEX(INDIRECT("country"&amp;"["&amp;M$140&amp; "]"),'Country performance'!$A74)</f>
        <v>#REF!</v>
      </c>
      <c r="N173" s="41" t="e" cm="1">
        <f t="array" aca="1" ref="N173" ca="1">N$141*INDEX(INDIRECT("country"&amp;"["&amp;N$140&amp; "]"),'Country performance'!$A74)</f>
        <v>#REF!</v>
      </c>
      <c r="O173" s="41" t="e" cm="1">
        <f t="array" aca="1" ref="O173" ca="1">O$141*INDEX(INDIRECT("country"&amp;"["&amp;O$140&amp; "]"),'Country performance'!$A74)</f>
        <v>#REF!</v>
      </c>
      <c r="P173" s="41" t="e" cm="1">
        <f t="array" aca="1" ref="P173" ca="1">P$141*INDEX(INDIRECT("country"&amp;"["&amp;P$140&amp; "]"),'Country performance'!$A74)</f>
        <v>#REF!</v>
      </c>
      <c r="Q173" s="41" t="e" cm="1">
        <f t="array" aca="1" ref="Q173" ca="1">Q$141*INDEX(INDIRECT("country"&amp;"["&amp;Q$140&amp; "]"),'Country performance'!$A74)</f>
        <v>#REF!</v>
      </c>
      <c r="R173" t="s">
        <v>662</v>
      </c>
      <c r="S173" s="36">
        <f t="shared" ca="1" si="49"/>
        <v>0</v>
      </c>
      <c r="T173" s="43">
        <f t="shared" ca="1" si="47"/>
        <v>0</v>
      </c>
      <c r="U173">
        <f t="shared" ca="1" si="51"/>
        <v>0</v>
      </c>
      <c r="V173">
        <f t="shared" ca="1" si="51"/>
        <v>0</v>
      </c>
      <c r="W173">
        <f t="shared" ca="1" si="51"/>
        <v>0</v>
      </c>
      <c r="X173">
        <f t="shared" ca="1" si="51"/>
        <v>0</v>
      </c>
      <c r="Y173">
        <f t="shared" ca="1" si="51"/>
        <v>0</v>
      </c>
      <c r="Z173">
        <f t="shared" ca="1" si="51"/>
        <v>0</v>
      </c>
      <c r="AA173">
        <f t="shared" ca="1" si="51"/>
        <v>0</v>
      </c>
      <c r="AB173">
        <f t="shared" ca="1" si="51"/>
        <v>0</v>
      </c>
      <c r="AC173">
        <f t="shared" ca="1" si="51"/>
        <v>0</v>
      </c>
      <c r="AD173">
        <f t="shared" ca="1" si="51"/>
        <v>0</v>
      </c>
      <c r="AE173">
        <f t="shared" ca="1" si="51"/>
        <v>0</v>
      </c>
      <c r="AF173">
        <f t="shared" ca="1" si="51"/>
        <v>0</v>
      </c>
      <c r="AG173">
        <f t="shared" ca="1" si="51"/>
        <v>0</v>
      </c>
      <c r="AI173" s="40"/>
    </row>
    <row r="174" spans="1:35">
      <c r="A174" s="41"/>
      <c r="B174" s="42"/>
      <c r="C174" s="30"/>
      <c r="D174" s="30" t="str">
        <f>'Country performance'!B33</f>
        <v>Child labour per country per sector (SHDB) (2010-2019)</v>
      </c>
      <c r="E174" s="41" t="e" cm="1">
        <f t="array" aca="1" ref="E174" ca="1">E$141*INDEX(INDIRECT("country"&amp;"["&amp;E$140&amp; "]"),'Country performance'!$A75)</f>
        <v>#REF!</v>
      </c>
      <c r="F174" s="41" t="e" cm="1">
        <f t="array" aca="1" ref="F174" ca="1">F$141*INDEX(INDIRECT("country"&amp;"["&amp;F$140&amp; "]"),'Country performance'!$A75)</f>
        <v>#REF!</v>
      </c>
      <c r="G174" s="41" t="e" cm="1">
        <f t="array" aca="1" ref="G174" ca="1">G$141*INDEX(INDIRECT("country"&amp;"["&amp;G$140&amp; "]"),'Country performance'!$A75)</f>
        <v>#REF!</v>
      </c>
      <c r="H174" s="41" t="e" cm="1">
        <f t="array" aca="1" ref="H174" ca="1">H$141*INDEX(INDIRECT("country"&amp;"["&amp;H$140&amp; "]"),'Country performance'!$A75)</f>
        <v>#REF!</v>
      </c>
      <c r="I174" s="41" t="e" cm="1">
        <f t="array" aca="1" ref="I174" ca="1">I$141*INDEX(INDIRECT("country"&amp;"["&amp;I$140&amp; "]"),'Country performance'!$A75)</f>
        <v>#REF!</v>
      </c>
      <c r="J174" s="41" t="e" cm="1">
        <f t="array" aca="1" ref="J174" ca="1">J$141*INDEX(INDIRECT("country"&amp;"["&amp;J$140&amp; "]"),'Country performance'!$A75)</f>
        <v>#REF!</v>
      </c>
      <c r="K174" s="41" t="e" cm="1">
        <f t="array" aca="1" ref="K174" ca="1">K$141*INDEX(INDIRECT("country"&amp;"["&amp;K$140&amp; "]"),'Country performance'!$A75)</f>
        <v>#REF!</v>
      </c>
      <c r="L174" s="41" t="e" cm="1">
        <f t="array" aca="1" ref="L174" ca="1">L$141*INDEX(INDIRECT("country"&amp;"["&amp;L$140&amp; "]"),'Country performance'!$A75)</f>
        <v>#REF!</v>
      </c>
      <c r="M174" s="41" t="e" cm="1">
        <f t="array" aca="1" ref="M174" ca="1">M$141*INDEX(INDIRECT("country"&amp;"["&amp;M$140&amp; "]"),'Country performance'!$A75)</f>
        <v>#REF!</v>
      </c>
      <c r="N174" s="41" t="e" cm="1">
        <f t="array" aca="1" ref="N174" ca="1">N$141*INDEX(INDIRECT("country"&amp;"["&amp;N$140&amp; "]"),'Country performance'!$A75)</f>
        <v>#REF!</v>
      </c>
      <c r="O174" s="41" t="e" cm="1">
        <f t="array" aca="1" ref="O174" ca="1">O$141*INDEX(INDIRECT("country"&amp;"["&amp;O$140&amp; "]"),'Country performance'!$A75)</f>
        <v>#REF!</v>
      </c>
      <c r="P174" s="41" t="e" cm="1">
        <f t="array" aca="1" ref="P174" ca="1">P$141*INDEX(INDIRECT("country"&amp;"["&amp;P$140&amp; "]"),'Country performance'!$A75)</f>
        <v>#REF!</v>
      </c>
      <c r="Q174" s="41" t="e" cm="1">
        <f t="array" aca="1" ref="Q174" ca="1">Q$141*INDEX(INDIRECT("country"&amp;"["&amp;Q$140&amp; "]"),'Country performance'!$A75)</f>
        <v>#REF!</v>
      </c>
      <c r="R174" t="s">
        <v>662</v>
      </c>
      <c r="S174" s="36">
        <f t="shared" ca="1" si="49"/>
        <v>0</v>
      </c>
      <c r="T174" s="43">
        <f t="shared" ca="1" si="47"/>
        <v>0</v>
      </c>
      <c r="U174">
        <f t="shared" ca="1" si="51"/>
        <v>0</v>
      </c>
      <c r="V174">
        <f t="shared" ca="1" si="51"/>
        <v>0</v>
      </c>
      <c r="W174">
        <f t="shared" ca="1" si="51"/>
        <v>0</v>
      </c>
      <c r="X174">
        <f t="shared" ca="1" si="51"/>
        <v>0</v>
      </c>
      <c r="Y174">
        <f t="shared" ca="1" si="51"/>
        <v>0</v>
      </c>
      <c r="Z174">
        <f t="shared" ca="1" si="51"/>
        <v>0</v>
      </c>
      <c r="AA174">
        <f t="shared" ca="1" si="51"/>
        <v>0</v>
      </c>
      <c r="AB174">
        <f t="shared" ca="1" si="51"/>
        <v>0</v>
      </c>
      <c r="AC174">
        <f t="shared" ca="1" si="51"/>
        <v>0</v>
      </c>
      <c r="AD174">
        <f t="shared" ca="1" si="51"/>
        <v>0</v>
      </c>
      <c r="AE174">
        <f t="shared" ca="1" si="51"/>
        <v>0</v>
      </c>
      <c r="AF174">
        <f t="shared" ca="1" si="51"/>
        <v>0</v>
      </c>
      <c r="AG174">
        <f t="shared" ca="1" si="51"/>
        <v>0</v>
      </c>
      <c r="AI174" s="40"/>
    </row>
    <row r="175" spans="1:35">
      <c r="A175" s="41"/>
      <c r="B175" s="42"/>
      <c r="C175" s="30"/>
      <c r="D175" s="30" t="str">
        <f>'Country performance'!B34</f>
        <v>Food Security Index (FSI) (2022)</v>
      </c>
      <c r="E175" s="41" t="e" cm="1">
        <f t="array" aca="1" ref="E175" ca="1">E$141*INDEX(INDIRECT("country"&amp;"["&amp;E$140&amp; "]"),'Country performance'!$A76)</f>
        <v>#REF!</v>
      </c>
      <c r="F175" s="41" t="e" cm="1">
        <f t="array" aca="1" ref="F175" ca="1">F$141*INDEX(INDIRECT("country"&amp;"["&amp;F$140&amp; "]"),'Country performance'!$A76)</f>
        <v>#REF!</v>
      </c>
      <c r="G175" s="41" t="e" cm="1">
        <f t="array" aca="1" ref="G175" ca="1">G$141*INDEX(INDIRECT("country"&amp;"["&amp;G$140&amp; "]"),'Country performance'!$A76)</f>
        <v>#REF!</v>
      </c>
      <c r="H175" s="41" t="e" cm="1">
        <f t="array" aca="1" ref="H175" ca="1">H$141*INDEX(INDIRECT("country"&amp;"["&amp;H$140&amp; "]"),'Country performance'!$A76)</f>
        <v>#REF!</v>
      </c>
      <c r="I175" s="41" t="e" cm="1">
        <f t="array" aca="1" ref="I175" ca="1">I$141*INDEX(INDIRECT("country"&amp;"["&amp;I$140&amp; "]"),'Country performance'!$A76)</f>
        <v>#REF!</v>
      </c>
      <c r="J175" s="41" t="e" cm="1">
        <f t="array" aca="1" ref="J175" ca="1">J$141*INDEX(INDIRECT("country"&amp;"["&amp;J$140&amp; "]"),'Country performance'!$A76)</f>
        <v>#REF!</v>
      </c>
      <c r="K175" s="41" t="e" cm="1">
        <f t="array" aca="1" ref="K175" ca="1">K$141*INDEX(INDIRECT("country"&amp;"["&amp;K$140&amp; "]"),'Country performance'!$A76)</f>
        <v>#REF!</v>
      </c>
      <c r="L175" s="41" t="e" cm="1">
        <f t="array" aca="1" ref="L175" ca="1">L$141*INDEX(INDIRECT("country"&amp;"["&amp;L$140&amp; "]"),'Country performance'!$A76)</f>
        <v>#REF!</v>
      </c>
      <c r="M175" s="41" t="e" cm="1">
        <f t="array" aca="1" ref="M175" ca="1">M$141*INDEX(INDIRECT("country"&amp;"["&amp;M$140&amp; "]"),'Country performance'!$A76)</f>
        <v>#REF!</v>
      </c>
      <c r="N175" s="41" t="e" cm="1">
        <f t="array" aca="1" ref="N175" ca="1">N$141*INDEX(INDIRECT("country"&amp;"["&amp;N$140&amp; "]"),'Country performance'!$A76)</f>
        <v>#REF!</v>
      </c>
      <c r="O175" s="41" t="e" cm="1">
        <f t="array" aca="1" ref="O175" ca="1">O$141*INDEX(INDIRECT("country"&amp;"["&amp;O$140&amp; "]"),'Country performance'!$A76)</f>
        <v>#REF!</v>
      </c>
      <c r="P175" s="41" t="e" cm="1">
        <f t="array" aca="1" ref="P175" ca="1">P$141*INDEX(INDIRECT("country"&amp;"["&amp;P$140&amp; "]"),'Country performance'!$A76)</f>
        <v>#REF!</v>
      </c>
      <c r="Q175" s="41" t="e" cm="1">
        <f t="array" aca="1" ref="Q175" ca="1">Q$141*INDEX(INDIRECT("country"&amp;"["&amp;Q$140&amp; "]"),'Country performance'!$A76)</f>
        <v>#REF!</v>
      </c>
      <c r="R175" t="s">
        <v>662</v>
      </c>
      <c r="S175" s="36">
        <f t="shared" ca="1" si="49"/>
        <v>0</v>
      </c>
      <c r="T175" s="43">
        <f t="shared" ca="1" si="47"/>
        <v>0</v>
      </c>
      <c r="U175">
        <f t="shared" ca="1" si="51"/>
        <v>0</v>
      </c>
      <c r="V175">
        <f t="shared" ca="1" si="51"/>
        <v>0</v>
      </c>
      <c r="W175">
        <f t="shared" ca="1" si="51"/>
        <v>0</v>
      </c>
      <c r="X175">
        <f t="shared" ca="1" si="51"/>
        <v>0</v>
      </c>
      <c r="Y175">
        <f t="shared" ca="1" si="51"/>
        <v>0</v>
      </c>
      <c r="Z175">
        <f t="shared" ca="1" si="51"/>
        <v>0</v>
      </c>
      <c r="AA175">
        <f t="shared" ca="1" si="51"/>
        <v>0</v>
      </c>
      <c r="AB175">
        <f t="shared" ca="1" si="51"/>
        <v>0</v>
      </c>
      <c r="AC175">
        <f t="shared" ca="1" si="51"/>
        <v>0</v>
      </c>
      <c r="AD175">
        <f t="shared" ca="1" si="51"/>
        <v>0</v>
      </c>
      <c r="AE175">
        <f t="shared" ca="1" si="51"/>
        <v>0</v>
      </c>
      <c r="AF175">
        <f t="shared" ca="1" si="51"/>
        <v>0</v>
      </c>
      <c r="AG175">
        <f t="shared" ca="1" si="51"/>
        <v>0</v>
      </c>
      <c r="AI175" s="40"/>
    </row>
    <row r="176" spans="1:35">
      <c r="A176" s="41"/>
      <c r="B176" s="42"/>
      <c r="C176" s="30"/>
      <c r="D176" s="30" t="str">
        <f>'Country performance'!B35</f>
        <v>Disease outbreaks?</v>
      </c>
      <c r="E176" s="41" t="e" cm="1">
        <f t="array" aca="1" ref="E176" ca="1">E$141*INDEX(INDIRECT("country"&amp;"["&amp;E$140&amp; "]"),'Country performance'!$A77)</f>
        <v>#REF!</v>
      </c>
      <c r="F176" s="41" t="e" cm="1">
        <f t="array" aca="1" ref="F176" ca="1">F$141*INDEX(INDIRECT("country"&amp;"["&amp;F$140&amp; "]"),'Country performance'!$A77)</f>
        <v>#REF!</v>
      </c>
      <c r="G176" s="41" t="e" cm="1">
        <f t="array" aca="1" ref="G176" ca="1">G$141*INDEX(INDIRECT("country"&amp;"["&amp;G$140&amp; "]"),'Country performance'!$A77)</f>
        <v>#REF!</v>
      </c>
      <c r="H176" s="41" t="e" cm="1">
        <f t="array" aca="1" ref="H176" ca="1">H$141*INDEX(INDIRECT("country"&amp;"["&amp;H$140&amp; "]"),'Country performance'!$A77)</f>
        <v>#REF!</v>
      </c>
      <c r="I176" s="41" t="e" cm="1">
        <f t="array" aca="1" ref="I176" ca="1">I$141*INDEX(INDIRECT("country"&amp;"["&amp;I$140&amp; "]"),'Country performance'!$A77)</f>
        <v>#REF!</v>
      </c>
      <c r="J176" s="41" t="e" cm="1">
        <f t="array" aca="1" ref="J176" ca="1">J$141*INDEX(INDIRECT("country"&amp;"["&amp;J$140&amp; "]"),'Country performance'!$A77)</f>
        <v>#REF!</v>
      </c>
      <c r="K176" s="41" t="e" cm="1">
        <f t="array" aca="1" ref="K176" ca="1">K$141*INDEX(INDIRECT("country"&amp;"["&amp;K$140&amp; "]"),'Country performance'!$A77)</f>
        <v>#REF!</v>
      </c>
      <c r="L176" s="41" t="e" cm="1">
        <f t="array" aca="1" ref="L176" ca="1">L$141*INDEX(INDIRECT("country"&amp;"["&amp;L$140&amp; "]"),'Country performance'!$A77)</f>
        <v>#REF!</v>
      </c>
      <c r="M176" s="41" t="e" cm="1">
        <f t="array" aca="1" ref="M176" ca="1">M$141*INDEX(INDIRECT("country"&amp;"["&amp;M$140&amp; "]"),'Country performance'!$A77)</f>
        <v>#REF!</v>
      </c>
      <c r="N176" s="41" t="e" cm="1">
        <f t="array" aca="1" ref="N176" ca="1">N$141*INDEX(INDIRECT("country"&amp;"["&amp;N$140&amp; "]"),'Country performance'!$A77)</f>
        <v>#REF!</v>
      </c>
      <c r="O176" s="41" t="e" cm="1">
        <f t="array" aca="1" ref="O176" ca="1">O$141*INDEX(INDIRECT("country"&amp;"["&amp;O$140&amp; "]"),'Country performance'!$A77)</f>
        <v>#REF!</v>
      </c>
      <c r="P176" s="41" t="e" cm="1">
        <f t="array" aca="1" ref="P176" ca="1">P$141*INDEX(INDIRECT("country"&amp;"["&amp;P$140&amp; "]"),'Country performance'!$A77)</f>
        <v>#REF!</v>
      </c>
      <c r="Q176" s="41" t="e" cm="1">
        <f t="array" aca="1" ref="Q176" ca="1">Q$141*INDEX(INDIRECT("country"&amp;"["&amp;Q$140&amp; "]"),'Country performance'!$A77)</f>
        <v>#REF!</v>
      </c>
      <c r="R176" t="s">
        <v>662</v>
      </c>
      <c r="S176" s="36">
        <f t="shared" ca="1" si="49"/>
        <v>0</v>
      </c>
      <c r="T176" s="43">
        <f t="shared" ca="1" si="47"/>
        <v>0</v>
      </c>
      <c r="U176">
        <f t="shared" ca="1" si="51"/>
        <v>0</v>
      </c>
      <c r="V176">
        <f t="shared" ca="1" si="51"/>
        <v>0</v>
      </c>
      <c r="W176">
        <f t="shared" ca="1" si="51"/>
        <v>0</v>
      </c>
      <c r="X176">
        <f t="shared" ca="1" si="51"/>
        <v>0</v>
      </c>
      <c r="Y176">
        <f t="shared" ca="1" si="51"/>
        <v>0</v>
      </c>
      <c r="Z176">
        <f t="shared" ca="1" si="51"/>
        <v>0</v>
      </c>
      <c r="AA176">
        <f t="shared" ca="1" si="51"/>
        <v>0</v>
      </c>
      <c r="AB176">
        <f t="shared" ca="1" si="51"/>
        <v>0</v>
      </c>
      <c r="AC176">
        <f t="shared" ca="1" si="51"/>
        <v>0</v>
      </c>
      <c r="AD176">
        <f t="shared" ca="1" si="51"/>
        <v>0</v>
      </c>
      <c r="AE176">
        <f t="shared" ca="1" si="51"/>
        <v>0</v>
      </c>
      <c r="AF176">
        <f t="shared" ca="1" si="51"/>
        <v>0</v>
      </c>
      <c r="AG176">
        <f t="shared" ca="1" si="51"/>
        <v>0</v>
      </c>
      <c r="AI176" s="40"/>
    </row>
    <row r="177" spans="1:35">
      <c r="A177" s="41"/>
      <c r="B177" s="42"/>
      <c r="C177" s="30"/>
      <c r="D177" s="30" t="str">
        <f>'Country performance'!B36</f>
        <v>Land-use regulation?</v>
      </c>
      <c r="E177" s="41" t="e" cm="1">
        <f t="array" aca="1" ref="E177" ca="1">E$141*INDEX(INDIRECT("country"&amp;"["&amp;E$140&amp; "]"),'Country performance'!$A78)</f>
        <v>#REF!</v>
      </c>
      <c r="F177" s="41" t="e" cm="1">
        <f t="array" aca="1" ref="F177" ca="1">F$141*INDEX(INDIRECT("country"&amp;"["&amp;F$140&amp; "]"),'Country performance'!$A78)</f>
        <v>#REF!</v>
      </c>
      <c r="G177" s="41" t="e" cm="1">
        <f t="array" aca="1" ref="G177" ca="1">G$141*INDEX(INDIRECT("country"&amp;"["&amp;G$140&amp; "]"),'Country performance'!$A78)</f>
        <v>#REF!</v>
      </c>
      <c r="H177" s="41" t="e" cm="1">
        <f t="array" aca="1" ref="H177" ca="1">H$141*INDEX(INDIRECT("country"&amp;"["&amp;H$140&amp; "]"),'Country performance'!$A78)</f>
        <v>#REF!</v>
      </c>
      <c r="I177" s="41" t="e" cm="1">
        <f t="array" aca="1" ref="I177" ca="1">I$141*INDEX(INDIRECT("country"&amp;"["&amp;I$140&amp; "]"),'Country performance'!$A78)</f>
        <v>#REF!</v>
      </c>
      <c r="J177" s="41" t="e" cm="1">
        <f t="array" aca="1" ref="J177" ca="1">J$141*INDEX(INDIRECT("country"&amp;"["&amp;J$140&amp; "]"),'Country performance'!$A78)</f>
        <v>#REF!</v>
      </c>
      <c r="K177" s="41" t="e" cm="1">
        <f t="array" aca="1" ref="K177" ca="1">K$141*INDEX(INDIRECT("country"&amp;"["&amp;K$140&amp; "]"),'Country performance'!$A78)</f>
        <v>#REF!</v>
      </c>
      <c r="L177" s="41" t="e" cm="1">
        <f t="array" aca="1" ref="L177" ca="1">L$141*INDEX(INDIRECT("country"&amp;"["&amp;L$140&amp; "]"),'Country performance'!$A78)</f>
        <v>#REF!</v>
      </c>
      <c r="M177" s="41" t="e" cm="1">
        <f t="array" aca="1" ref="M177" ca="1">M$141*INDEX(INDIRECT("country"&amp;"["&amp;M$140&amp; "]"),'Country performance'!$A78)</f>
        <v>#REF!</v>
      </c>
      <c r="N177" s="41" t="e" cm="1">
        <f t="array" aca="1" ref="N177" ca="1">N$141*INDEX(INDIRECT("country"&amp;"["&amp;N$140&amp; "]"),'Country performance'!$A78)</f>
        <v>#REF!</v>
      </c>
      <c r="O177" s="41" t="e" cm="1">
        <f t="array" aca="1" ref="O177" ca="1">O$141*INDEX(INDIRECT("country"&amp;"["&amp;O$140&amp; "]"),'Country performance'!$A78)</f>
        <v>#REF!</v>
      </c>
      <c r="P177" s="41" t="e" cm="1">
        <f t="array" aca="1" ref="P177" ca="1">P$141*INDEX(INDIRECT("country"&amp;"["&amp;P$140&amp; "]"),'Country performance'!$A78)</f>
        <v>#REF!</v>
      </c>
      <c r="Q177" s="41" t="e" cm="1">
        <f t="array" aca="1" ref="Q177" ca="1">Q$141*INDEX(INDIRECT("country"&amp;"["&amp;Q$140&amp; "]"),'Country performance'!$A78)</f>
        <v>#REF!</v>
      </c>
      <c r="R177" t="s">
        <v>662</v>
      </c>
      <c r="S177" s="36">
        <f t="shared" ca="1" si="49"/>
        <v>0</v>
      </c>
      <c r="T177" s="43">
        <f t="shared" ca="1" si="47"/>
        <v>0</v>
      </c>
      <c r="U177">
        <f t="shared" ca="1" si="51"/>
        <v>0</v>
      </c>
      <c r="V177">
        <f t="shared" ca="1" si="51"/>
        <v>0</v>
      </c>
      <c r="W177">
        <f t="shared" ca="1" si="51"/>
        <v>0</v>
      </c>
      <c r="X177">
        <f t="shared" ca="1" si="51"/>
        <v>0</v>
      </c>
      <c r="Y177">
        <f t="shared" ca="1" si="51"/>
        <v>0</v>
      </c>
      <c r="Z177">
        <f t="shared" ca="1" si="51"/>
        <v>0</v>
      </c>
      <c r="AA177">
        <f t="shared" ca="1" si="51"/>
        <v>0</v>
      </c>
      <c r="AB177">
        <f t="shared" ca="1" si="51"/>
        <v>0</v>
      </c>
      <c r="AC177">
        <f t="shared" ca="1" si="51"/>
        <v>0</v>
      </c>
      <c r="AD177">
        <f t="shared" ca="1" si="51"/>
        <v>0</v>
      </c>
      <c r="AE177">
        <f t="shared" ca="1" si="51"/>
        <v>0</v>
      </c>
      <c r="AF177">
        <f t="shared" ca="1" si="51"/>
        <v>0</v>
      </c>
      <c r="AG177">
        <f t="shared" ca="1" si="51"/>
        <v>0</v>
      </c>
      <c r="AI177" s="40"/>
    </row>
    <row r="178" spans="1:35">
      <c r="A178" s="41"/>
      <c r="B178" s="42"/>
      <c r="C178" s="30"/>
      <c r="D178" s="30">
        <f>'Country performance'!B37</f>
        <v>0</v>
      </c>
      <c r="E178" s="41" t="e" cm="1">
        <f t="array" aca="1" ref="E178" ca="1">E$141*INDEX(INDIRECT("country"&amp;"["&amp;E$140&amp; "]"),'Country performance'!$A79)</f>
        <v>#REF!</v>
      </c>
      <c r="F178" s="41" t="e" cm="1">
        <f t="array" aca="1" ref="F178" ca="1">F$141*INDEX(INDIRECT("country"&amp;"["&amp;F$140&amp; "]"),'Country performance'!$A79)</f>
        <v>#REF!</v>
      </c>
      <c r="G178" s="41" t="e" cm="1">
        <f t="array" aca="1" ref="G178" ca="1">G$141*INDEX(INDIRECT("country"&amp;"["&amp;G$140&amp; "]"),'Country performance'!$A79)</f>
        <v>#REF!</v>
      </c>
      <c r="H178" s="41" t="e" cm="1">
        <f t="array" aca="1" ref="H178" ca="1">H$141*INDEX(INDIRECT("country"&amp;"["&amp;H$140&amp; "]"),'Country performance'!$A79)</f>
        <v>#REF!</v>
      </c>
      <c r="I178" s="41" t="e" cm="1">
        <f t="array" aca="1" ref="I178" ca="1">I$141*INDEX(INDIRECT("country"&amp;"["&amp;I$140&amp; "]"),'Country performance'!$A79)</f>
        <v>#REF!</v>
      </c>
      <c r="J178" s="41" t="e" cm="1">
        <f t="array" aca="1" ref="J178" ca="1">J$141*INDEX(INDIRECT("country"&amp;"["&amp;J$140&amp; "]"),'Country performance'!$A79)</f>
        <v>#REF!</v>
      </c>
      <c r="K178" s="41" t="e" cm="1">
        <f t="array" aca="1" ref="K178" ca="1">K$141*INDEX(INDIRECT("country"&amp;"["&amp;K$140&amp; "]"),'Country performance'!$A79)</f>
        <v>#REF!</v>
      </c>
      <c r="L178" s="41" t="e" cm="1">
        <f t="array" aca="1" ref="L178" ca="1">L$141*INDEX(INDIRECT("country"&amp;"["&amp;L$140&amp; "]"),'Country performance'!$A79)</f>
        <v>#REF!</v>
      </c>
      <c r="M178" s="41" t="e" cm="1">
        <f t="array" aca="1" ref="M178" ca="1">M$141*INDEX(INDIRECT("country"&amp;"["&amp;M$140&amp; "]"),'Country performance'!$A79)</f>
        <v>#REF!</v>
      </c>
      <c r="N178" s="41" t="e" cm="1">
        <f t="array" aca="1" ref="N178" ca="1">N$141*INDEX(INDIRECT("country"&amp;"["&amp;N$140&amp; "]"),'Country performance'!$A79)</f>
        <v>#REF!</v>
      </c>
      <c r="O178" s="41" t="e" cm="1">
        <f t="array" aca="1" ref="O178" ca="1">O$141*INDEX(INDIRECT("country"&amp;"["&amp;O$140&amp; "]"),'Country performance'!$A79)</f>
        <v>#REF!</v>
      </c>
      <c r="P178" s="41" t="e" cm="1">
        <f t="array" aca="1" ref="P178" ca="1">P$141*INDEX(INDIRECT("country"&amp;"["&amp;P$140&amp; "]"),'Country performance'!$A79)</f>
        <v>#REF!</v>
      </c>
      <c r="Q178" s="41" t="e" cm="1">
        <f t="array" aca="1" ref="Q178" ca="1">Q$141*INDEX(INDIRECT("country"&amp;"["&amp;Q$140&amp; "]"),'Country performance'!$A79)</f>
        <v>#REF!</v>
      </c>
      <c r="R178" t="s">
        <v>662</v>
      </c>
      <c r="S178" s="36">
        <f t="shared" ca="1" si="49"/>
        <v>0</v>
      </c>
      <c r="T178" s="43">
        <f t="shared" ca="1" si="47"/>
        <v>0</v>
      </c>
      <c r="U178">
        <f t="shared" ca="1" si="51"/>
        <v>0</v>
      </c>
      <c r="V178">
        <f t="shared" ca="1" si="51"/>
        <v>0</v>
      </c>
      <c r="W178">
        <f t="shared" ca="1" si="51"/>
        <v>0</v>
      </c>
      <c r="X178">
        <f t="shared" ca="1" si="51"/>
        <v>0</v>
      </c>
      <c r="Y178">
        <f t="shared" ca="1" si="51"/>
        <v>0</v>
      </c>
      <c r="Z178">
        <f t="shared" ca="1" si="51"/>
        <v>0</v>
      </c>
      <c r="AA178">
        <f t="shared" ca="1" si="51"/>
        <v>0</v>
      </c>
      <c r="AB178">
        <f t="shared" ca="1" si="51"/>
        <v>0</v>
      </c>
      <c r="AC178">
        <f t="shared" ca="1" si="51"/>
        <v>0</v>
      </c>
      <c r="AD178">
        <f t="shared" ca="1" si="51"/>
        <v>0</v>
      </c>
      <c r="AE178">
        <f t="shared" ca="1" si="51"/>
        <v>0</v>
      </c>
      <c r="AF178">
        <f t="shared" ca="1" si="51"/>
        <v>0</v>
      </c>
      <c r="AG178">
        <f t="shared" ca="1" si="51"/>
        <v>0</v>
      </c>
      <c r="AI178" s="40"/>
    </row>
    <row r="179" spans="1:35">
      <c r="A179" s="41"/>
      <c r="B179" s="42"/>
      <c r="C179" s="30"/>
      <c r="D179" s="30">
        <f>'Country performance'!B38</f>
        <v>0</v>
      </c>
      <c r="E179" s="41" t="e" cm="1">
        <f t="array" aca="1" ref="E179" ca="1">E$141*INDEX(INDIRECT("country"&amp;"["&amp;E$140&amp; "]"),'Country performance'!$A80)</f>
        <v>#REF!</v>
      </c>
      <c r="F179" s="41" t="e" cm="1">
        <f t="array" aca="1" ref="F179" ca="1">F$141*INDEX(INDIRECT("country"&amp;"["&amp;F$140&amp; "]"),'Country performance'!$A80)</f>
        <v>#REF!</v>
      </c>
      <c r="G179" s="41" t="e" cm="1">
        <f t="array" aca="1" ref="G179" ca="1">G$141*INDEX(INDIRECT("country"&amp;"["&amp;G$140&amp; "]"),'Country performance'!$A80)</f>
        <v>#REF!</v>
      </c>
      <c r="H179" s="41" t="e" cm="1">
        <f t="array" aca="1" ref="H179" ca="1">H$141*INDEX(INDIRECT("country"&amp;"["&amp;H$140&amp; "]"),'Country performance'!$A80)</f>
        <v>#REF!</v>
      </c>
      <c r="I179" s="41" t="e" cm="1">
        <f t="array" aca="1" ref="I179" ca="1">I$141*INDEX(INDIRECT("country"&amp;"["&amp;I$140&amp; "]"),'Country performance'!$A80)</f>
        <v>#REF!</v>
      </c>
      <c r="J179" s="41" t="e" cm="1">
        <f t="array" aca="1" ref="J179" ca="1">J$141*INDEX(INDIRECT("country"&amp;"["&amp;J$140&amp; "]"),'Country performance'!$A80)</f>
        <v>#REF!</v>
      </c>
      <c r="K179" s="41" t="e" cm="1">
        <f t="array" aca="1" ref="K179" ca="1">K$141*INDEX(INDIRECT("country"&amp;"["&amp;K$140&amp; "]"),'Country performance'!$A80)</f>
        <v>#REF!</v>
      </c>
      <c r="L179" s="41" t="e" cm="1">
        <f t="array" aca="1" ref="L179" ca="1">L$141*INDEX(INDIRECT("country"&amp;"["&amp;L$140&amp; "]"),'Country performance'!$A80)</f>
        <v>#REF!</v>
      </c>
      <c r="M179" s="41" t="e" cm="1">
        <f t="array" aca="1" ref="M179" ca="1">M$141*INDEX(INDIRECT("country"&amp;"["&amp;M$140&amp; "]"),'Country performance'!$A80)</f>
        <v>#REF!</v>
      </c>
      <c r="N179" s="41" t="e" cm="1">
        <f t="array" aca="1" ref="N179" ca="1">N$141*INDEX(INDIRECT("country"&amp;"["&amp;N$140&amp; "]"),'Country performance'!$A80)</f>
        <v>#REF!</v>
      </c>
      <c r="O179" s="41" t="e" cm="1">
        <f t="array" aca="1" ref="O179" ca="1">O$141*INDEX(INDIRECT("country"&amp;"["&amp;O$140&amp; "]"),'Country performance'!$A80)</f>
        <v>#REF!</v>
      </c>
      <c r="P179" s="41" t="e" cm="1">
        <f t="array" aca="1" ref="P179" ca="1">P$141*INDEX(INDIRECT("country"&amp;"["&amp;P$140&amp; "]"),'Country performance'!$A80)</f>
        <v>#REF!</v>
      </c>
      <c r="Q179" s="41" t="e" cm="1">
        <f t="array" aca="1" ref="Q179" ca="1">Q$141*INDEX(INDIRECT("country"&amp;"["&amp;Q$140&amp; "]"),'Country performance'!$A80)</f>
        <v>#REF!</v>
      </c>
      <c r="R179" t="s">
        <v>662</v>
      </c>
      <c r="S179" s="36">
        <f t="shared" ca="1" si="49"/>
        <v>0</v>
      </c>
      <c r="T179" s="43">
        <f t="shared" ca="1" si="47"/>
        <v>0</v>
      </c>
      <c r="U179">
        <f t="shared" ca="1" si="51"/>
        <v>0</v>
      </c>
      <c r="V179">
        <f t="shared" ca="1" si="51"/>
        <v>0</v>
      </c>
      <c r="W179">
        <f t="shared" ca="1" si="51"/>
        <v>0</v>
      </c>
      <c r="X179">
        <f t="shared" ca="1" si="51"/>
        <v>0</v>
      </c>
      <c r="Y179">
        <f t="shared" ca="1" si="51"/>
        <v>0</v>
      </c>
      <c r="Z179">
        <f t="shared" ca="1" si="51"/>
        <v>0</v>
      </c>
      <c r="AA179">
        <f t="shared" ca="1" si="51"/>
        <v>0</v>
      </c>
      <c r="AB179">
        <f t="shared" ca="1" si="51"/>
        <v>0</v>
      </c>
      <c r="AC179">
        <f t="shared" ca="1" si="51"/>
        <v>0</v>
      </c>
      <c r="AD179">
        <f t="shared" ca="1" si="51"/>
        <v>0</v>
      </c>
      <c r="AE179">
        <f t="shared" ca="1" si="51"/>
        <v>0</v>
      </c>
      <c r="AF179">
        <f t="shared" ca="1" si="51"/>
        <v>0</v>
      </c>
      <c r="AG179">
        <f t="shared" ca="1" si="51"/>
        <v>0</v>
      </c>
      <c r="AI179" s="40"/>
    </row>
    <row r="180" spans="1:35">
      <c r="A180" s="41"/>
      <c r="B180" s="42"/>
      <c r="C180" s="30"/>
      <c r="D180" s="30">
        <f>'Country performance'!B39</f>
        <v>0</v>
      </c>
      <c r="E180" s="41" t="e" cm="1">
        <f t="array" aca="1" ref="E180" ca="1">E$141*INDEX(INDIRECT("country"&amp;"["&amp;E$140&amp; "]"),'Country performance'!$A81)</f>
        <v>#REF!</v>
      </c>
      <c r="F180" s="41" t="e" cm="1">
        <f t="array" aca="1" ref="F180" ca="1">F$141*INDEX(INDIRECT("country"&amp;"["&amp;F$140&amp; "]"),'Country performance'!$A81)</f>
        <v>#REF!</v>
      </c>
      <c r="G180" s="41" t="e" cm="1">
        <f t="array" aca="1" ref="G180" ca="1">G$141*INDEX(INDIRECT("country"&amp;"["&amp;G$140&amp; "]"),'Country performance'!$A81)</f>
        <v>#REF!</v>
      </c>
      <c r="H180" s="41" t="e" cm="1">
        <f t="array" aca="1" ref="H180" ca="1">H$141*INDEX(INDIRECT("country"&amp;"["&amp;H$140&amp; "]"),'Country performance'!$A81)</f>
        <v>#REF!</v>
      </c>
      <c r="I180" s="41" t="e" cm="1">
        <f t="array" aca="1" ref="I180" ca="1">I$141*INDEX(INDIRECT("country"&amp;"["&amp;I$140&amp; "]"),'Country performance'!$A81)</f>
        <v>#REF!</v>
      </c>
      <c r="J180" s="41" t="e" cm="1">
        <f t="array" aca="1" ref="J180" ca="1">J$141*INDEX(INDIRECT("country"&amp;"["&amp;J$140&amp; "]"),'Country performance'!$A81)</f>
        <v>#REF!</v>
      </c>
      <c r="K180" s="41" t="e" cm="1">
        <f t="array" aca="1" ref="K180" ca="1">K$141*INDEX(INDIRECT("country"&amp;"["&amp;K$140&amp; "]"),'Country performance'!$A81)</f>
        <v>#REF!</v>
      </c>
      <c r="L180" s="41" t="e" cm="1">
        <f t="array" aca="1" ref="L180" ca="1">L$141*INDEX(INDIRECT("country"&amp;"["&amp;L$140&amp; "]"),'Country performance'!$A81)</f>
        <v>#REF!</v>
      </c>
      <c r="M180" s="41" t="e" cm="1">
        <f t="array" aca="1" ref="M180" ca="1">M$141*INDEX(INDIRECT("country"&amp;"["&amp;M$140&amp; "]"),'Country performance'!$A81)</f>
        <v>#REF!</v>
      </c>
      <c r="N180" s="41" t="e" cm="1">
        <f t="array" aca="1" ref="N180" ca="1">N$141*INDEX(INDIRECT("country"&amp;"["&amp;N$140&amp; "]"),'Country performance'!$A81)</f>
        <v>#REF!</v>
      </c>
      <c r="O180" s="41" t="e" cm="1">
        <f t="array" aca="1" ref="O180" ca="1">O$141*INDEX(INDIRECT("country"&amp;"["&amp;O$140&amp; "]"),'Country performance'!$A81)</f>
        <v>#REF!</v>
      </c>
      <c r="P180" s="41" t="e" cm="1">
        <f t="array" aca="1" ref="P180" ca="1">P$141*INDEX(INDIRECT("country"&amp;"["&amp;P$140&amp; "]"),'Country performance'!$A81)</f>
        <v>#REF!</v>
      </c>
      <c r="Q180" s="41" t="e" cm="1">
        <f t="array" aca="1" ref="Q180" ca="1">Q$141*INDEX(INDIRECT("country"&amp;"["&amp;Q$140&amp; "]"),'Country performance'!$A81)</f>
        <v>#REF!</v>
      </c>
      <c r="R180" t="s">
        <v>662</v>
      </c>
      <c r="S180" s="36">
        <f t="shared" ca="1" si="49"/>
        <v>0</v>
      </c>
      <c r="T180" s="43">
        <f t="shared" ca="1" si="47"/>
        <v>0</v>
      </c>
      <c r="U180">
        <f t="shared" ca="1" si="51"/>
        <v>0</v>
      </c>
      <c r="V180">
        <f t="shared" ca="1" si="51"/>
        <v>0</v>
      </c>
      <c r="W180">
        <f t="shared" ca="1" si="51"/>
        <v>0</v>
      </c>
      <c r="X180">
        <f t="shared" ca="1" si="51"/>
        <v>0</v>
      </c>
      <c r="Y180">
        <f t="shared" ca="1" si="51"/>
        <v>0</v>
      </c>
      <c r="Z180">
        <f t="shared" ca="1" si="51"/>
        <v>0</v>
      </c>
      <c r="AA180">
        <f t="shared" ca="1" si="51"/>
        <v>0</v>
      </c>
      <c r="AB180">
        <f t="shared" ca="1" si="51"/>
        <v>0</v>
      </c>
      <c r="AC180">
        <f t="shared" ca="1" si="51"/>
        <v>0</v>
      </c>
      <c r="AD180">
        <f t="shared" ca="1" si="51"/>
        <v>0</v>
      </c>
      <c r="AE180">
        <f t="shared" ca="1" si="51"/>
        <v>0</v>
      </c>
      <c r="AF180">
        <f t="shared" ca="1" si="51"/>
        <v>0</v>
      </c>
      <c r="AG180">
        <f t="shared" ca="1" si="51"/>
        <v>0</v>
      </c>
      <c r="AI180" s="40"/>
    </row>
    <row r="181" spans="1:35">
      <c r="A181" s="41"/>
      <c r="B181" s="42"/>
      <c r="C181" s="30"/>
      <c r="D181" s="30">
        <f>'Country performance'!B40</f>
        <v>0</v>
      </c>
      <c r="E181" s="41" t="e" cm="1">
        <f t="array" aca="1" ref="E181" ca="1">E$141*INDEX(INDIRECT("country"&amp;"["&amp;E$140&amp; "]"),'Country performance'!$A82)</f>
        <v>#REF!</v>
      </c>
      <c r="F181" s="41" t="e" cm="1">
        <f t="array" aca="1" ref="F181" ca="1">F$141*INDEX(INDIRECT("country"&amp;"["&amp;F$140&amp; "]"),'Country performance'!$A82)</f>
        <v>#REF!</v>
      </c>
      <c r="G181" s="41" t="e" cm="1">
        <f t="array" aca="1" ref="G181" ca="1">G$141*INDEX(INDIRECT("country"&amp;"["&amp;G$140&amp; "]"),'Country performance'!$A82)</f>
        <v>#REF!</v>
      </c>
      <c r="H181" s="41" t="e" cm="1">
        <f t="array" aca="1" ref="H181" ca="1">H$141*INDEX(INDIRECT("country"&amp;"["&amp;H$140&amp; "]"),'Country performance'!$A82)</f>
        <v>#REF!</v>
      </c>
      <c r="I181" s="41" t="e" cm="1">
        <f t="array" aca="1" ref="I181" ca="1">I$141*INDEX(INDIRECT("country"&amp;"["&amp;I$140&amp; "]"),'Country performance'!$A82)</f>
        <v>#REF!</v>
      </c>
      <c r="J181" s="41" t="e" cm="1">
        <f t="array" aca="1" ref="J181" ca="1">J$141*INDEX(INDIRECT("country"&amp;"["&amp;J$140&amp; "]"),'Country performance'!$A82)</f>
        <v>#REF!</v>
      </c>
      <c r="K181" s="41" t="e" cm="1">
        <f t="array" aca="1" ref="K181" ca="1">K$141*INDEX(INDIRECT("country"&amp;"["&amp;K$140&amp; "]"),'Country performance'!$A82)</f>
        <v>#REF!</v>
      </c>
      <c r="L181" s="41" t="e" cm="1">
        <f t="array" aca="1" ref="L181" ca="1">L$141*INDEX(INDIRECT("country"&amp;"["&amp;L$140&amp; "]"),'Country performance'!$A82)</f>
        <v>#REF!</v>
      </c>
      <c r="M181" s="41" t="e" cm="1">
        <f t="array" aca="1" ref="M181" ca="1">M$141*INDEX(INDIRECT("country"&amp;"["&amp;M$140&amp; "]"),'Country performance'!$A82)</f>
        <v>#REF!</v>
      </c>
      <c r="N181" s="41" t="e" cm="1">
        <f t="array" aca="1" ref="N181" ca="1">N$141*INDEX(INDIRECT("country"&amp;"["&amp;N$140&amp; "]"),'Country performance'!$A82)</f>
        <v>#REF!</v>
      </c>
      <c r="O181" s="41" t="e" cm="1">
        <f t="array" aca="1" ref="O181" ca="1">O$141*INDEX(INDIRECT("country"&amp;"["&amp;O$140&amp; "]"),'Country performance'!$A82)</f>
        <v>#REF!</v>
      </c>
      <c r="P181" s="41" t="e" cm="1">
        <f t="array" aca="1" ref="P181" ca="1">P$141*INDEX(INDIRECT("country"&amp;"["&amp;P$140&amp; "]"),'Country performance'!$A82)</f>
        <v>#REF!</v>
      </c>
      <c r="Q181" s="41" t="e" cm="1">
        <f t="array" aca="1" ref="Q181" ca="1">Q$141*INDEX(INDIRECT("country"&amp;"["&amp;Q$140&amp; "]"),'Country performance'!$A82)</f>
        <v>#REF!</v>
      </c>
      <c r="R181" t="s">
        <v>662</v>
      </c>
      <c r="S181" s="36">
        <f t="shared" ca="1" si="49"/>
        <v>0</v>
      </c>
      <c r="T181" s="43">
        <f t="shared" ca="1" si="47"/>
        <v>0</v>
      </c>
      <c r="U181">
        <f t="shared" ca="1" si="51"/>
        <v>0</v>
      </c>
      <c r="V181">
        <f t="shared" ca="1" si="51"/>
        <v>0</v>
      </c>
      <c r="W181">
        <f t="shared" ca="1" si="51"/>
        <v>0</v>
      </c>
      <c r="X181">
        <f t="shared" ca="1" si="51"/>
        <v>0</v>
      </c>
      <c r="Y181">
        <f t="shared" ca="1" si="51"/>
        <v>0</v>
      </c>
      <c r="Z181">
        <f t="shared" ca="1" si="51"/>
        <v>0</v>
      </c>
      <c r="AA181">
        <f t="shared" ca="1" si="51"/>
        <v>0</v>
      </c>
      <c r="AB181">
        <f t="shared" ca="1" si="51"/>
        <v>0</v>
      </c>
      <c r="AC181">
        <f t="shared" ca="1" si="51"/>
        <v>0</v>
      </c>
      <c r="AD181">
        <f t="shared" ca="1" si="51"/>
        <v>0</v>
      </c>
      <c r="AE181">
        <f t="shared" ca="1" si="51"/>
        <v>0</v>
      </c>
      <c r="AF181">
        <f t="shared" ca="1" si="51"/>
        <v>0</v>
      </c>
      <c r="AG181">
        <f t="shared" ca="1" si="51"/>
        <v>0</v>
      </c>
      <c r="AI181" s="40"/>
    </row>
    <row r="182" spans="1:35">
      <c r="A182" s="41"/>
      <c r="B182" s="42"/>
      <c r="C182" s="30"/>
      <c r="D182" s="30">
        <f>'Country performance'!B41</f>
        <v>0</v>
      </c>
      <c r="E182" s="41" t="e" cm="1">
        <f t="array" aca="1" ref="E182" ca="1">E$141*INDEX(INDIRECT("country"&amp;"["&amp;E$140&amp; "]"),'Country performance'!$A83)</f>
        <v>#REF!</v>
      </c>
      <c r="F182" s="41" t="e" cm="1">
        <f t="array" aca="1" ref="F182" ca="1">F$141*INDEX(INDIRECT("country"&amp;"["&amp;F$140&amp; "]"),'Country performance'!$A83)</f>
        <v>#REF!</v>
      </c>
      <c r="G182" s="41" t="e" cm="1">
        <f t="array" aca="1" ref="G182" ca="1">G$141*INDEX(INDIRECT("country"&amp;"["&amp;G$140&amp; "]"),'Country performance'!$A83)</f>
        <v>#REF!</v>
      </c>
      <c r="H182" s="41" t="e" cm="1">
        <f t="array" aca="1" ref="H182" ca="1">H$141*INDEX(INDIRECT("country"&amp;"["&amp;H$140&amp; "]"),'Country performance'!$A83)</f>
        <v>#REF!</v>
      </c>
      <c r="I182" s="41" t="e" cm="1">
        <f t="array" aca="1" ref="I182" ca="1">I$141*INDEX(INDIRECT("country"&amp;"["&amp;I$140&amp; "]"),'Country performance'!$A83)</f>
        <v>#REF!</v>
      </c>
      <c r="J182" s="41" t="e" cm="1">
        <f t="array" aca="1" ref="J182" ca="1">J$141*INDEX(INDIRECT("country"&amp;"["&amp;J$140&amp; "]"),'Country performance'!$A83)</f>
        <v>#REF!</v>
      </c>
      <c r="K182" s="41" t="e" cm="1">
        <f t="array" aca="1" ref="K182" ca="1">K$141*INDEX(INDIRECT("country"&amp;"["&amp;K$140&amp; "]"),'Country performance'!$A83)</f>
        <v>#REF!</v>
      </c>
      <c r="L182" s="41" t="e" cm="1">
        <f t="array" aca="1" ref="L182" ca="1">L$141*INDEX(INDIRECT("country"&amp;"["&amp;L$140&amp; "]"),'Country performance'!$A83)</f>
        <v>#REF!</v>
      </c>
      <c r="M182" s="41" t="e" cm="1">
        <f t="array" aca="1" ref="M182" ca="1">M$141*INDEX(INDIRECT("country"&amp;"["&amp;M$140&amp; "]"),'Country performance'!$A83)</f>
        <v>#REF!</v>
      </c>
      <c r="N182" s="41" t="e" cm="1">
        <f t="array" aca="1" ref="N182" ca="1">N$141*INDEX(INDIRECT("country"&amp;"["&amp;N$140&amp; "]"),'Country performance'!$A83)</f>
        <v>#REF!</v>
      </c>
      <c r="O182" s="41" t="e" cm="1">
        <f t="array" aca="1" ref="O182" ca="1">O$141*INDEX(INDIRECT("country"&amp;"["&amp;O$140&amp; "]"),'Country performance'!$A83)</f>
        <v>#REF!</v>
      </c>
      <c r="P182" s="41" t="e" cm="1">
        <f t="array" aca="1" ref="P182" ca="1">P$141*INDEX(INDIRECT("country"&amp;"["&amp;P$140&amp; "]"),'Country performance'!$A83)</f>
        <v>#REF!</v>
      </c>
      <c r="Q182" s="41" t="e" cm="1">
        <f t="array" aca="1" ref="Q182" ca="1">Q$141*INDEX(INDIRECT("country"&amp;"["&amp;Q$140&amp; "]"),'Country performance'!$A83)</f>
        <v>#REF!</v>
      </c>
      <c r="R182" t="s">
        <v>662</v>
      </c>
      <c r="S182" s="36">
        <f t="shared" ca="1" si="49"/>
        <v>0</v>
      </c>
      <c r="T182" s="43">
        <f t="shared" ca="1" si="47"/>
        <v>0</v>
      </c>
      <c r="U182">
        <f t="shared" ca="1" si="51"/>
        <v>0</v>
      </c>
      <c r="V182">
        <f t="shared" ca="1" si="51"/>
        <v>0</v>
      </c>
      <c r="W182">
        <f t="shared" ca="1" si="51"/>
        <v>0</v>
      </c>
      <c r="X182">
        <f t="shared" ca="1" si="51"/>
        <v>0</v>
      </c>
      <c r="Y182">
        <f t="shared" ca="1" si="51"/>
        <v>0</v>
      </c>
      <c r="Z182">
        <f t="shared" ca="1" si="51"/>
        <v>0</v>
      </c>
      <c r="AA182">
        <f t="shared" ca="1" si="51"/>
        <v>0</v>
      </c>
      <c r="AB182">
        <f t="shared" ca="1" si="51"/>
        <v>0</v>
      </c>
      <c r="AC182">
        <f t="shared" ca="1" si="51"/>
        <v>0</v>
      </c>
      <c r="AD182">
        <f t="shared" ca="1" si="51"/>
        <v>0</v>
      </c>
      <c r="AE182">
        <f t="shared" ca="1" si="51"/>
        <v>0</v>
      </c>
      <c r="AF182">
        <f t="shared" ca="1" si="51"/>
        <v>0</v>
      </c>
      <c r="AG182">
        <f t="shared" ca="1" si="51"/>
        <v>0</v>
      </c>
      <c r="AI182" s="40"/>
    </row>
    <row r="183" spans="1:35" ht="15" thickBot="1">
      <c r="A183" s="44">
        <f>S142</f>
        <v>0</v>
      </c>
      <c r="D183" t="str">
        <f>R142</f>
        <v xml:space="preserve">Total subjected to export restrictions </v>
      </c>
      <c r="T183" s="43"/>
      <c r="AI183" s="45"/>
    </row>
    <row r="184" spans="1:35" ht="15" thickBot="1">
      <c r="AI184" s="45"/>
    </row>
    <row r="185" spans="1:35" ht="15" thickBot="1">
      <c r="A185" s="103" t="s">
        <v>656</v>
      </c>
      <c r="B185" s="30" t="s">
        <v>657</v>
      </c>
      <c r="C185" s="30" t="str">
        <f>T185</f>
        <v>% of market represented</v>
      </c>
      <c r="D185" s="30" t="s">
        <v>667</v>
      </c>
      <c r="E185" s="31"/>
      <c r="F185" s="31"/>
      <c r="G185" s="31"/>
      <c r="H185" s="31"/>
      <c r="I185" s="31"/>
      <c r="J185" s="31"/>
      <c r="K185" s="31"/>
      <c r="L185" s="31"/>
      <c r="M185" s="31"/>
      <c r="N185" s="31"/>
      <c r="O185" s="31"/>
      <c r="P185" s="31"/>
      <c r="Q185" s="31"/>
      <c r="T185" s="32" t="s">
        <v>659</v>
      </c>
      <c r="U185">
        <f t="shared" ref="U185:AE185" si="52">E185</f>
        <v>0</v>
      </c>
      <c r="V185">
        <f t="shared" si="52"/>
        <v>0</v>
      </c>
      <c r="W185">
        <f t="shared" si="52"/>
        <v>0</v>
      </c>
      <c r="X185">
        <f t="shared" si="52"/>
        <v>0</v>
      </c>
      <c r="Y185">
        <f t="shared" si="52"/>
        <v>0</v>
      </c>
      <c r="Z185">
        <f t="shared" si="52"/>
        <v>0</v>
      </c>
      <c r="AA185">
        <f t="shared" si="52"/>
        <v>0</v>
      </c>
      <c r="AB185">
        <f t="shared" si="52"/>
        <v>0</v>
      </c>
      <c r="AC185">
        <f t="shared" si="52"/>
        <v>0</v>
      </c>
      <c r="AD185">
        <f t="shared" si="52"/>
        <v>0</v>
      </c>
      <c r="AE185">
        <f t="shared" si="52"/>
        <v>0</v>
      </c>
      <c r="AF185">
        <f>P185</f>
        <v>0</v>
      </c>
      <c r="AG185">
        <f>Q185</f>
        <v>0</v>
      </c>
      <c r="AI185" s="33"/>
    </row>
    <row r="186" spans="1:35">
      <c r="A186" s="103"/>
      <c r="B186" s="30">
        <f>S186</f>
        <v>0</v>
      </c>
      <c r="C186" s="30">
        <f t="shared" ref="C186:C191" si="53">T186</f>
        <v>0</v>
      </c>
      <c r="D186" s="30" t="s">
        <v>660</v>
      </c>
      <c r="E186" s="34"/>
      <c r="F186" s="34"/>
      <c r="G186" s="34"/>
      <c r="H186" s="34"/>
      <c r="I186" s="34"/>
      <c r="J186" s="34"/>
      <c r="K186" s="34"/>
      <c r="L186" s="35"/>
      <c r="M186" s="35"/>
      <c r="N186" s="35"/>
      <c r="O186" s="35"/>
      <c r="P186" s="35"/>
      <c r="Q186" s="35"/>
      <c r="R186" t="s">
        <v>661</v>
      </c>
      <c r="S186" s="36">
        <f>SUM(U186:AG186)</f>
        <v>0</v>
      </c>
      <c r="T186" s="37">
        <f>SUM($E186:Q186)</f>
        <v>0</v>
      </c>
      <c r="U186">
        <f t="shared" ref="U186:AE186" si="54">(100*E186)^2</f>
        <v>0</v>
      </c>
      <c r="V186">
        <f t="shared" si="54"/>
        <v>0</v>
      </c>
      <c r="W186">
        <f t="shared" si="54"/>
        <v>0</v>
      </c>
      <c r="X186">
        <f t="shared" si="54"/>
        <v>0</v>
      </c>
      <c r="Y186">
        <f t="shared" si="54"/>
        <v>0</v>
      </c>
      <c r="Z186">
        <f t="shared" si="54"/>
        <v>0</v>
      </c>
      <c r="AA186">
        <f t="shared" si="54"/>
        <v>0</v>
      </c>
      <c r="AB186">
        <f t="shared" si="54"/>
        <v>0</v>
      </c>
      <c r="AC186">
        <f t="shared" si="54"/>
        <v>0</v>
      </c>
      <c r="AD186">
        <f t="shared" si="54"/>
        <v>0</v>
      </c>
      <c r="AE186">
        <f t="shared" si="54"/>
        <v>0</v>
      </c>
      <c r="AF186">
        <f>(100*P186)^2</f>
        <v>0</v>
      </c>
      <c r="AG186">
        <f>(100*Q186)^2</f>
        <v>0</v>
      </c>
      <c r="AI186" s="33"/>
    </row>
    <row r="187" spans="1:35">
      <c r="A187" s="30"/>
      <c r="B187" s="30"/>
      <c r="C187" s="30">
        <f>T187</f>
        <v>0</v>
      </c>
      <c r="D187" s="30" t="s">
        <v>127</v>
      </c>
      <c r="E187" s="38"/>
      <c r="F187" s="38"/>
      <c r="G187" s="38"/>
      <c r="H187" s="38"/>
      <c r="I187" s="38"/>
      <c r="J187" s="38"/>
      <c r="K187" s="38"/>
      <c r="L187" s="39"/>
      <c r="M187" s="39"/>
      <c r="N187" s="39"/>
      <c r="O187" s="39"/>
      <c r="P187" s="39"/>
      <c r="Q187" s="39"/>
      <c r="R187" s="31" t="s">
        <v>647</v>
      </c>
      <c r="S187" s="36">
        <f t="shared" ref="S187:S227" si="55">SUM(U187:AG187)</f>
        <v>0</v>
      </c>
      <c r="U187">
        <f>IF(E187&lt;&gt;"Yes",0,E$186)</f>
        <v>0</v>
      </c>
      <c r="V187">
        <f t="shared" ref="V187:AG187" si="56">IF(F187&lt;&gt;"Yes",0,F$186)</f>
        <v>0</v>
      </c>
      <c r="W187">
        <f t="shared" si="56"/>
        <v>0</v>
      </c>
      <c r="X187">
        <f t="shared" si="56"/>
        <v>0</v>
      </c>
      <c r="Y187">
        <f t="shared" si="56"/>
        <v>0</v>
      </c>
      <c r="Z187">
        <f t="shared" si="56"/>
        <v>0</v>
      </c>
      <c r="AA187">
        <f t="shared" si="56"/>
        <v>0</v>
      </c>
      <c r="AB187">
        <f t="shared" si="56"/>
        <v>0</v>
      </c>
      <c r="AC187">
        <f t="shared" si="56"/>
        <v>0</v>
      </c>
      <c r="AD187">
        <f t="shared" si="56"/>
        <v>0</v>
      </c>
      <c r="AE187">
        <f t="shared" si="56"/>
        <v>0</v>
      </c>
      <c r="AF187">
        <f t="shared" si="56"/>
        <v>0</v>
      </c>
      <c r="AG187">
        <f t="shared" si="56"/>
        <v>0</v>
      </c>
      <c r="AI187" s="40"/>
    </row>
    <row r="188" spans="1:35">
      <c r="A188" s="41">
        <f t="shared" ref="A188:A201" ca="1" si="57">_xlfn.AGGREGATE(9,6,E188:Q188)</f>
        <v>0</v>
      </c>
      <c r="B188" s="42"/>
      <c r="C188" s="30">
        <f t="shared" ca="1" si="53"/>
        <v>0</v>
      </c>
      <c r="D188" s="30" t="str">
        <f>'Country performance'!B2</f>
        <v>WGI - Political stability &amp; absence of Violence/terrorism (2020)</v>
      </c>
      <c r="E188" s="41" t="e" cm="1">
        <f t="array" aca="1" ref="E188" ca="1">E$186*INDEX(INDIRECT("country"&amp;"["&amp;E$185&amp; "]"),'Country performance'!$A44)</f>
        <v>#REF!</v>
      </c>
      <c r="F188" s="41" t="e" cm="1">
        <f t="array" aca="1" ref="F188" ca="1">F$186*INDEX(INDIRECT("country"&amp;"["&amp;F$185&amp; "]"),'Country performance'!$A44)</f>
        <v>#REF!</v>
      </c>
      <c r="G188" s="41" t="e" cm="1">
        <f t="array" aca="1" ref="G188" ca="1">G$186*INDEX(INDIRECT("country"&amp;"["&amp;G$185&amp; "]"),'Country performance'!$A44)</f>
        <v>#REF!</v>
      </c>
      <c r="H188" s="41" t="e" cm="1">
        <f t="array" aca="1" ref="H188" ca="1">H$186*INDEX(INDIRECT("country"&amp;"["&amp;H$185&amp; "]"),'Country performance'!$A44)</f>
        <v>#REF!</v>
      </c>
      <c r="I188" s="41" t="e" cm="1">
        <f t="array" aca="1" ref="I188" ca="1">I$186*INDEX(INDIRECT("country"&amp;"["&amp;I$185&amp; "]"),'Country performance'!$A44)</f>
        <v>#REF!</v>
      </c>
      <c r="J188" s="41" t="e" cm="1">
        <f t="array" aca="1" ref="J188" ca="1">J$186*INDEX(INDIRECT("country"&amp;"["&amp;J$185&amp; "]"),'Country performance'!$A44)</f>
        <v>#REF!</v>
      </c>
      <c r="K188" s="41" t="e" cm="1">
        <f t="array" aca="1" ref="K188" ca="1">K$186*INDEX(INDIRECT("country"&amp;"["&amp;K$185&amp; "]"),'Country performance'!$A44)</f>
        <v>#REF!</v>
      </c>
      <c r="L188" s="41" t="e" cm="1">
        <f t="array" aca="1" ref="L188" ca="1">L$186*INDEX(INDIRECT("country"&amp;"["&amp;L$185&amp; "]"),'Country performance'!$A44)</f>
        <v>#REF!</v>
      </c>
      <c r="M188" s="41" t="e" cm="1">
        <f t="array" aca="1" ref="M188" ca="1">M$186*INDEX(INDIRECT("country"&amp;"["&amp;M$185&amp; "]"),'Country performance'!$A44)</f>
        <v>#REF!</v>
      </c>
      <c r="N188" s="41" t="e" cm="1">
        <f t="array" aca="1" ref="N188" ca="1">N$186*INDEX(INDIRECT("country"&amp;"["&amp;N$185&amp; "]"),'Country performance'!$A44)</f>
        <v>#REF!</v>
      </c>
      <c r="O188" s="41" t="e" cm="1">
        <f t="array" aca="1" ref="O188" ca="1">O$186*INDEX(INDIRECT("country"&amp;"["&amp;O$185&amp; "]"),'Country performance'!$A44)</f>
        <v>#REF!</v>
      </c>
      <c r="P188" s="41" t="e" cm="1">
        <f t="array" aca="1" ref="P188" ca="1">P$186*INDEX(INDIRECT("country"&amp;"["&amp;P$185&amp; "]"),'Country performance'!$A44)</f>
        <v>#REF!</v>
      </c>
      <c r="Q188" s="41" t="e" cm="1">
        <f t="array" aca="1" ref="Q188" ca="1">Q$186*INDEX(INDIRECT("country"&amp;"["&amp;Q$185&amp; "]"),'Country performance'!$A44)</f>
        <v>#REF!</v>
      </c>
      <c r="R188" t="s">
        <v>662</v>
      </c>
      <c r="S188" s="36">
        <f t="shared" ca="1" si="55"/>
        <v>0</v>
      </c>
      <c r="T188" s="43">
        <f ca="1">T$186-S188</f>
        <v>0</v>
      </c>
      <c r="U188">
        <f ca="1">IFERROR((E188/E188-1),E$186)</f>
        <v>0</v>
      </c>
      <c r="V188">
        <f t="shared" ref="V188:AG203" ca="1" si="58">IFERROR((F188/F188-1),F$186)</f>
        <v>0</v>
      </c>
      <c r="W188">
        <f t="shared" ca="1" si="58"/>
        <v>0</v>
      </c>
      <c r="X188">
        <f t="shared" ca="1" si="58"/>
        <v>0</v>
      </c>
      <c r="Y188">
        <f t="shared" ca="1" si="58"/>
        <v>0</v>
      </c>
      <c r="Z188">
        <f t="shared" ca="1" si="58"/>
        <v>0</v>
      </c>
      <c r="AA188">
        <f t="shared" ca="1" si="58"/>
        <v>0</v>
      </c>
      <c r="AB188">
        <f t="shared" ca="1" si="58"/>
        <v>0</v>
      </c>
      <c r="AC188">
        <f t="shared" ca="1" si="58"/>
        <v>0</v>
      </c>
      <c r="AD188">
        <f t="shared" ca="1" si="58"/>
        <v>0</v>
      </c>
      <c r="AE188">
        <f t="shared" ca="1" si="58"/>
        <v>0</v>
      </c>
      <c r="AF188">
        <f t="shared" ca="1" si="58"/>
        <v>0</v>
      </c>
      <c r="AG188">
        <f t="shared" ca="1" si="58"/>
        <v>0</v>
      </c>
      <c r="AI188" s="40"/>
    </row>
    <row r="189" spans="1:35">
      <c r="A189" s="41">
        <f t="shared" ca="1" si="57"/>
        <v>0</v>
      </c>
      <c r="B189" s="42"/>
      <c r="C189" s="30">
        <f t="shared" ca="1" si="53"/>
        <v>0</v>
      </c>
      <c r="D189" s="30" t="str">
        <f>'Country performance'!B3</f>
        <v>WGI - Government effectiveness (2020)</v>
      </c>
      <c r="E189" s="41" t="e" cm="1">
        <f t="array" aca="1" ref="E189" ca="1">E$186*INDEX(INDIRECT("country"&amp;"["&amp;E$185&amp; "]"),'Country performance'!$A45)</f>
        <v>#REF!</v>
      </c>
      <c r="F189" s="41" t="e" cm="1">
        <f t="array" aca="1" ref="F189" ca="1">F$186*INDEX(INDIRECT("country"&amp;"["&amp;F$185&amp; "]"),'Country performance'!$A45)</f>
        <v>#REF!</v>
      </c>
      <c r="G189" s="41" t="e" cm="1">
        <f t="array" aca="1" ref="G189" ca="1">G$186*INDEX(INDIRECT("country"&amp;"["&amp;G$185&amp; "]"),'Country performance'!$A45)</f>
        <v>#REF!</v>
      </c>
      <c r="H189" s="41" t="e" cm="1">
        <f t="array" aca="1" ref="H189" ca="1">H$186*INDEX(INDIRECT("country"&amp;"["&amp;H$185&amp; "]"),'Country performance'!$A45)</f>
        <v>#REF!</v>
      </c>
      <c r="I189" s="41" t="e" cm="1">
        <f t="array" aca="1" ref="I189" ca="1">I$186*INDEX(INDIRECT("country"&amp;"["&amp;I$185&amp; "]"),'Country performance'!$A45)</f>
        <v>#REF!</v>
      </c>
      <c r="J189" s="41" t="e" cm="1">
        <f t="array" aca="1" ref="J189" ca="1">J$186*INDEX(INDIRECT("country"&amp;"["&amp;J$185&amp; "]"),'Country performance'!$A45)</f>
        <v>#REF!</v>
      </c>
      <c r="K189" s="41" t="e" cm="1">
        <f t="array" aca="1" ref="K189" ca="1">K$186*INDEX(INDIRECT("country"&amp;"["&amp;K$185&amp; "]"),'Country performance'!$A45)</f>
        <v>#REF!</v>
      </c>
      <c r="L189" s="41" t="e" cm="1">
        <f t="array" aca="1" ref="L189" ca="1">L$186*INDEX(INDIRECT("country"&amp;"["&amp;L$185&amp; "]"),'Country performance'!$A45)</f>
        <v>#REF!</v>
      </c>
      <c r="M189" s="41" t="e" cm="1">
        <f t="array" aca="1" ref="M189" ca="1">M$186*INDEX(INDIRECT("country"&amp;"["&amp;M$185&amp; "]"),'Country performance'!$A45)</f>
        <v>#REF!</v>
      </c>
      <c r="N189" s="41" t="e" cm="1">
        <f t="array" aca="1" ref="N189" ca="1">N$186*INDEX(INDIRECT("country"&amp;"["&amp;N$185&amp; "]"),'Country performance'!$A45)</f>
        <v>#REF!</v>
      </c>
      <c r="O189" s="41" t="e" cm="1">
        <f t="array" aca="1" ref="O189" ca="1">O$186*INDEX(INDIRECT("country"&amp;"["&amp;O$185&amp; "]"),'Country performance'!$A45)</f>
        <v>#REF!</v>
      </c>
      <c r="P189" s="41" t="e" cm="1">
        <f t="array" aca="1" ref="P189" ca="1">P$186*INDEX(INDIRECT("country"&amp;"["&amp;P$185&amp; "]"),'Country performance'!$A45)</f>
        <v>#REF!</v>
      </c>
      <c r="Q189" s="41" t="e" cm="1">
        <f t="array" aca="1" ref="Q189" ca="1">Q$186*INDEX(INDIRECT("country"&amp;"["&amp;Q$185&amp; "]"),'Country performance'!$A45)</f>
        <v>#REF!</v>
      </c>
      <c r="R189" t="s">
        <v>662</v>
      </c>
      <c r="S189" s="36">
        <f t="shared" ca="1" si="55"/>
        <v>0</v>
      </c>
      <c r="T189" s="43">
        <f t="shared" ref="T189:T227" ca="1" si="59">T$186-S189</f>
        <v>0</v>
      </c>
      <c r="U189">
        <f t="shared" ref="U189:U203" ca="1" si="60">IFERROR((E189/E189-1),E$186)</f>
        <v>0</v>
      </c>
      <c r="V189">
        <f t="shared" ca="1" si="58"/>
        <v>0</v>
      </c>
      <c r="W189">
        <f t="shared" ca="1" si="58"/>
        <v>0</v>
      </c>
      <c r="X189">
        <f t="shared" ca="1" si="58"/>
        <v>0</v>
      </c>
      <c r="Y189">
        <f t="shared" ca="1" si="58"/>
        <v>0</v>
      </c>
      <c r="Z189">
        <f t="shared" ca="1" si="58"/>
        <v>0</v>
      </c>
      <c r="AA189">
        <f t="shared" ca="1" si="58"/>
        <v>0</v>
      </c>
      <c r="AB189">
        <f t="shared" ca="1" si="58"/>
        <v>0</v>
      </c>
      <c r="AC189">
        <f t="shared" ca="1" si="58"/>
        <v>0</v>
      </c>
      <c r="AD189">
        <f t="shared" ca="1" si="58"/>
        <v>0</v>
      </c>
      <c r="AE189">
        <f t="shared" ca="1" si="58"/>
        <v>0</v>
      </c>
      <c r="AF189">
        <f t="shared" ca="1" si="58"/>
        <v>0</v>
      </c>
      <c r="AG189">
        <f t="shared" ca="1" si="58"/>
        <v>0</v>
      </c>
      <c r="AI189" s="40"/>
    </row>
    <row r="190" spans="1:35">
      <c r="A190" s="41">
        <f t="shared" ca="1" si="57"/>
        <v>0</v>
      </c>
      <c r="B190" s="42"/>
      <c r="C190" s="30">
        <f t="shared" ca="1" si="53"/>
        <v>0</v>
      </c>
      <c r="D190" s="30" t="str">
        <f>'Country performance'!B4</f>
        <v>WGI - Regulatory Quality (2020)</v>
      </c>
      <c r="E190" s="41" t="e" cm="1">
        <f t="array" aca="1" ref="E190" ca="1">E$186*INDEX(INDIRECT("country"&amp;"["&amp;E$185&amp; "]"),'Country performance'!$A46)</f>
        <v>#REF!</v>
      </c>
      <c r="F190" s="41" t="e" cm="1">
        <f t="array" aca="1" ref="F190" ca="1">F$186*INDEX(INDIRECT("country"&amp;"["&amp;F$185&amp; "]"),'Country performance'!$A46)</f>
        <v>#REF!</v>
      </c>
      <c r="G190" s="41" t="e" cm="1">
        <f t="array" aca="1" ref="G190" ca="1">G$186*INDEX(INDIRECT("country"&amp;"["&amp;G$185&amp; "]"),'Country performance'!$A46)</f>
        <v>#REF!</v>
      </c>
      <c r="H190" s="41" t="e" cm="1">
        <f t="array" aca="1" ref="H190" ca="1">H$186*INDEX(INDIRECT("country"&amp;"["&amp;H$185&amp; "]"),'Country performance'!$A46)</f>
        <v>#REF!</v>
      </c>
      <c r="I190" s="41" t="e" cm="1">
        <f t="array" aca="1" ref="I190" ca="1">I$186*INDEX(INDIRECT("country"&amp;"["&amp;I$185&amp; "]"),'Country performance'!$A46)</f>
        <v>#REF!</v>
      </c>
      <c r="J190" s="41" t="e" cm="1">
        <f t="array" aca="1" ref="J190" ca="1">J$186*INDEX(INDIRECT("country"&amp;"["&amp;J$185&amp; "]"),'Country performance'!$A46)</f>
        <v>#REF!</v>
      </c>
      <c r="K190" s="41" t="e" cm="1">
        <f t="array" aca="1" ref="K190" ca="1">K$186*INDEX(INDIRECT("country"&amp;"["&amp;K$185&amp; "]"),'Country performance'!$A46)</f>
        <v>#REF!</v>
      </c>
      <c r="L190" s="41" t="e" cm="1">
        <f t="array" aca="1" ref="L190" ca="1">L$186*INDEX(INDIRECT("country"&amp;"["&amp;L$185&amp; "]"),'Country performance'!$A46)</f>
        <v>#REF!</v>
      </c>
      <c r="M190" s="41" t="e" cm="1">
        <f t="array" aca="1" ref="M190" ca="1">M$186*INDEX(INDIRECT("country"&amp;"["&amp;M$185&amp; "]"),'Country performance'!$A46)</f>
        <v>#REF!</v>
      </c>
      <c r="N190" s="41" t="e" cm="1">
        <f t="array" aca="1" ref="N190" ca="1">N$186*INDEX(INDIRECT("country"&amp;"["&amp;N$185&amp; "]"),'Country performance'!$A46)</f>
        <v>#REF!</v>
      </c>
      <c r="O190" s="41" t="e" cm="1">
        <f t="array" aca="1" ref="O190" ca="1">O$186*INDEX(INDIRECT("country"&amp;"["&amp;O$185&amp; "]"),'Country performance'!$A46)</f>
        <v>#REF!</v>
      </c>
      <c r="P190" s="41" t="e" cm="1">
        <f t="array" aca="1" ref="P190" ca="1">P$186*INDEX(INDIRECT("country"&amp;"["&amp;P$185&amp; "]"),'Country performance'!$A46)</f>
        <v>#REF!</v>
      </c>
      <c r="Q190" s="41" t="e" cm="1">
        <f t="array" aca="1" ref="Q190" ca="1">Q$186*INDEX(INDIRECT("country"&amp;"["&amp;Q$185&amp; "]"),'Country performance'!$A46)</f>
        <v>#REF!</v>
      </c>
      <c r="R190" t="s">
        <v>662</v>
      </c>
      <c r="S190" s="36">
        <f t="shared" ca="1" si="55"/>
        <v>0</v>
      </c>
      <c r="T190" s="43">
        <f t="shared" ca="1" si="59"/>
        <v>0</v>
      </c>
      <c r="U190">
        <f t="shared" ca="1" si="60"/>
        <v>0</v>
      </c>
      <c r="V190">
        <f t="shared" ca="1" si="58"/>
        <v>0</v>
      </c>
      <c r="W190">
        <f t="shared" ca="1" si="58"/>
        <v>0</v>
      </c>
      <c r="X190">
        <f t="shared" ca="1" si="58"/>
        <v>0</v>
      </c>
      <c r="Y190">
        <f t="shared" ca="1" si="58"/>
        <v>0</v>
      </c>
      <c r="Z190">
        <f t="shared" ca="1" si="58"/>
        <v>0</v>
      </c>
      <c r="AA190">
        <f t="shared" ca="1" si="58"/>
        <v>0</v>
      </c>
      <c r="AB190">
        <f t="shared" ca="1" si="58"/>
        <v>0</v>
      </c>
      <c r="AC190">
        <f t="shared" ca="1" si="58"/>
        <v>0</v>
      </c>
      <c r="AD190">
        <f t="shared" ca="1" si="58"/>
        <v>0</v>
      </c>
      <c r="AE190">
        <f t="shared" ca="1" si="58"/>
        <v>0</v>
      </c>
      <c r="AF190">
        <f t="shared" ca="1" si="58"/>
        <v>0</v>
      </c>
      <c r="AG190">
        <f t="shared" ca="1" si="58"/>
        <v>0</v>
      </c>
      <c r="AI190" s="40"/>
    </row>
    <row r="191" spans="1:35">
      <c r="A191" s="41">
        <f t="shared" ca="1" si="57"/>
        <v>0</v>
      </c>
      <c r="B191" s="42"/>
      <c r="C191" s="30">
        <f t="shared" ca="1" si="53"/>
        <v>0</v>
      </c>
      <c r="D191" s="30" t="str">
        <f>'Country performance'!B5</f>
        <v>WGI - Rule of law (2020)</v>
      </c>
      <c r="E191" s="41" t="e" cm="1">
        <f t="array" aca="1" ref="E191" ca="1">E$186*INDEX(INDIRECT("country"&amp;"["&amp;E$185&amp; "]"),'Country performance'!$A47)</f>
        <v>#REF!</v>
      </c>
      <c r="F191" s="41" t="e" cm="1">
        <f t="array" aca="1" ref="F191" ca="1">F$186*INDEX(INDIRECT("country"&amp;"["&amp;F$185&amp; "]"),'Country performance'!$A47)</f>
        <v>#REF!</v>
      </c>
      <c r="G191" s="41" t="e" cm="1">
        <f t="array" aca="1" ref="G191" ca="1">G$186*INDEX(INDIRECT("country"&amp;"["&amp;G$185&amp; "]"),'Country performance'!$A47)</f>
        <v>#REF!</v>
      </c>
      <c r="H191" s="41" t="e" cm="1">
        <f t="array" aca="1" ref="H191" ca="1">H$186*INDEX(INDIRECT("country"&amp;"["&amp;H$185&amp; "]"),'Country performance'!$A47)</f>
        <v>#REF!</v>
      </c>
      <c r="I191" s="41" t="e" cm="1">
        <f t="array" aca="1" ref="I191" ca="1">I$186*INDEX(INDIRECT("country"&amp;"["&amp;I$185&amp; "]"),'Country performance'!$A47)</f>
        <v>#REF!</v>
      </c>
      <c r="J191" s="41" t="e" cm="1">
        <f t="array" aca="1" ref="J191" ca="1">J$186*INDEX(INDIRECT("country"&amp;"["&amp;J$185&amp; "]"),'Country performance'!$A47)</f>
        <v>#REF!</v>
      </c>
      <c r="K191" s="41" t="e" cm="1">
        <f t="array" aca="1" ref="K191" ca="1">K$186*INDEX(INDIRECT("country"&amp;"["&amp;K$185&amp; "]"),'Country performance'!$A47)</f>
        <v>#REF!</v>
      </c>
      <c r="L191" s="41" t="e" cm="1">
        <f t="array" aca="1" ref="L191" ca="1">L$186*INDEX(INDIRECT("country"&amp;"["&amp;L$185&amp; "]"),'Country performance'!$A47)</f>
        <v>#REF!</v>
      </c>
      <c r="M191" s="41" t="e" cm="1">
        <f t="array" aca="1" ref="M191" ca="1">M$186*INDEX(INDIRECT("country"&amp;"["&amp;M$185&amp; "]"),'Country performance'!$A47)</f>
        <v>#REF!</v>
      </c>
      <c r="N191" s="41" t="e" cm="1">
        <f t="array" aca="1" ref="N191" ca="1">N$186*INDEX(INDIRECT("country"&amp;"["&amp;N$185&amp; "]"),'Country performance'!$A47)</f>
        <v>#REF!</v>
      </c>
      <c r="O191" s="41" t="e" cm="1">
        <f t="array" aca="1" ref="O191" ca="1">O$186*INDEX(INDIRECT("country"&amp;"["&amp;O$185&amp; "]"),'Country performance'!$A47)</f>
        <v>#REF!</v>
      </c>
      <c r="P191" s="41" t="e" cm="1">
        <f t="array" aca="1" ref="P191" ca="1">P$186*INDEX(INDIRECT("country"&amp;"["&amp;P$185&amp; "]"),'Country performance'!$A47)</f>
        <v>#REF!</v>
      </c>
      <c r="Q191" s="41" t="e" cm="1">
        <f t="array" aca="1" ref="Q191" ca="1">Q$186*INDEX(INDIRECT("country"&amp;"["&amp;Q$185&amp; "]"),'Country performance'!$A47)</f>
        <v>#REF!</v>
      </c>
      <c r="R191" t="s">
        <v>662</v>
      </c>
      <c r="S191" s="36">
        <f t="shared" ca="1" si="55"/>
        <v>0</v>
      </c>
      <c r="T191" s="43">
        <f t="shared" ca="1" si="59"/>
        <v>0</v>
      </c>
      <c r="U191">
        <f t="shared" ca="1" si="60"/>
        <v>0</v>
      </c>
      <c r="V191">
        <f t="shared" ca="1" si="58"/>
        <v>0</v>
      </c>
      <c r="W191">
        <f t="shared" ca="1" si="58"/>
        <v>0</v>
      </c>
      <c r="X191">
        <f t="shared" ca="1" si="58"/>
        <v>0</v>
      </c>
      <c r="Y191">
        <f t="shared" ca="1" si="58"/>
        <v>0</v>
      </c>
      <c r="Z191">
        <f t="shared" ca="1" si="58"/>
        <v>0</v>
      </c>
      <c r="AA191">
        <f t="shared" ca="1" si="58"/>
        <v>0</v>
      </c>
      <c r="AB191">
        <f t="shared" ca="1" si="58"/>
        <v>0</v>
      </c>
      <c r="AC191">
        <f t="shared" ca="1" si="58"/>
        <v>0</v>
      </c>
      <c r="AD191">
        <f t="shared" ca="1" si="58"/>
        <v>0</v>
      </c>
      <c r="AE191">
        <f t="shared" ca="1" si="58"/>
        <v>0</v>
      </c>
      <c r="AF191">
        <f t="shared" ca="1" si="58"/>
        <v>0</v>
      </c>
      <c r="AG191">
        <f t="shared" ca="1" si="58"/>
        <v>0</v>
      </c>
      <c r="AI191" s="40"/>
    </row>
    <row r="192" spans="1:35">
      <c r="A192" s="41">
        <f t="shared" ca="1" si="57"/>
        <v>0</v>
      </c>
      <c r="B192" s="42"/>
      <c r="C192" s="94">
        <f ca="1">T192</f>
        <v>0</v>
      </c>
      <c r="D192" s="30" t="str">
        <f>'Country performance'!B6</f>
        <v>WGI - Control of corruption (2020)</v>
      </c>
      <c r="E192" s="41" t="e" cm="1">
        <f t="array" aca="1" ref="E192" ca="1">E$186*INDEX(INDIRECT("country"&amp;"["&amp;E$185&amp; "]"),'Country performance'!$A48)</f>
        <v>#REF!</v>
      </c>
      <c r="F192" s="41" t="e" cm="1">
        <f t="array" aca="1" ref="F192" ca="1">F$186*INDEX(INDIRECT("country"&amp;"["&amp;F$185&amp; "]"),'Country performance'!$A48)</f>
        <v>#REF!</v>
      </c>
      <c r="G192" s="41" t="e" cm="1">
        <f t="array" aca="1" ref="G192" ca="1">G$186*INDEX(INDIRECT("country"&amp;"["&amp;G$185&amp; "]"),'Country performance'!$A48)</f>
        <v>#REF!</v>
      </c>
      <c r="H192" s="41" t="e" cm="1">
        <f t="array" aca="1" ref="H192" ca="1">H$186*INDEX(INDIRECT("country"&amp;"["&amp;H$185&amp; "]"),'Country performance'!$A48)</f>
        <v>#REF!</v>
      </c>
      <c r="I192" s="41" t="e" cm="1">
        <f t="array" aca="1" ref="I192" ca="1">I$186*INDEX(INDIRECT("country"&amp;"["&amp;I$185&amp; "]"),'Country performance'!$A48)</f>
        <v>#REF!</v>
      </c>
      <c r="J192" s="41" t="e" cm="1">
        <f t="array" aca="1" ref="J192" ca="1">J$186*INDEX(INDIRECT("country"&amp;"["&amp;J$185&amp; "]"),'Country performance'!$A48)</f>
        <v>#REF!</v>
      </c>
      <c r="K192" s="41" t="e" cm="1">
        <f t="array" aca="1" ref="K192" ca="1">K$186*INDEX(INDIRECT("country"&amp;"["&amp;K$185&amp; "]"),'Country performance'!$A48)</f>
        <v>#REF!</v>
      </c>
      <c r="L192" s="41" t="e" cm="1">
        <f t="array" aca="1" ref="L192" ca="1">L$186*INDEX(INDIRECT("country"&amp;"["&amp;L$185&amp; "]"),'Country performance'!$A48)</f>
        <v>#REF!</v>
      </c>
      <c r="M192" s="41" t="e" cm="1">
        <f t="array" aca="1" ref="M192" ca="1">M$186*INDEX(INDIRECT("country"&amp;"["&amp;M$185&amp; "]"),'Country performance'!$A48)</f>
        <v>#REF!</v>
      </c>
      <c r="N192" s="41" t="e" cm="1">
        <f t="array" aca="1" ref="N192" ca="1">N$186*INDEX(INDIRECT("country"&amp;"["&amp;N$185&amp; "]"),'Country performance'!$A48)</f>
        <v>#REF!</v>
      </c>
      <c r="O192" s="41" t="e" cm="1">
        <f t="array" aca="1" ref="O192" ca="1">O$186*INDEX(INDIRECT("country"&amp;"["&amp;O$185&amp; "]"),'Country performance'!$A48)</f>
        <v>#REF!</v>
      </c>
      <c r="P192" s="41" t="e" cm="1">
        <f t="array" aca="1" ref="P192" ca="1">P$186*INDEX(INDIRECT("country"&amp;"["&amp;P$185&amp; "]"),'Country performance'!$A48)</f>
        <v>#REF!</v>
      </c>
      <c r="Q192" s="41" t="e" cm="1">
        <f t="array" aca="1" ref="Q192" ca="1">Q$186*INDEX(INDIRECT("country"&amp;"["&amp;Q$185&amp; "]"),'Country performance'!$A48)</f>
        <v>#REF!</v>
      </c>
      <c r="R192" t="s">
        <v>662</v>
      </c>
      <c r="S192" s="36">
        <f t="shared" ca="1" si="55"/>
        <v>0</v>
      </c>
      <c r="T192" s="43">
        <f t="shared" ca="1" si="59"/>
        <v>0</v>
      </c>
      <c r="U192">
        <f t="shared" ca="1" si="60"/>
        <v>0</v>
      </c>
      <c r="V192">
        <f t="shared" ca="1" si="58"/>
        <v>0</v>
      </c>
      <c r="W192">
        <f t="shared" ca="1" si="58"/>
        <v>0</v>
      </c>
      <c r="X192">
        <f t="shared" ca="1" si="58"/>
        <v>0</v>
      </c>
      <c r="Y192">
        <f t="shared" ca="1" si="58"/>
        <v>0</v>
      </c>
      <c r="Z192">
        <f t="shared" ca="1" si="58"/>
        <v>0</v>
      </c>
      <c r="AA192">
        <f t="shared" ca="1" si="58"/>
        <v>0</v>
      </c>
      <c r="AB192">
        <f t="shared" ca="1" si="58"/>
        <v>0</v>
      </c>
      <c r="AC192">
        <f t="shared" ca="1" si="58"/>
        <v>0</v>
      </c>
      <c r="AD192">
        <f t="shared" ca="1" si="58"/>
        <v>0</v>
      </c>
      <c r="AE192">
        <f t="shared" ca="1" si="58"/>
        <v>0</v>
      </c>
      <c r="AF192">
        <f t="shared" ca="1" si="58"/>
        <v>0</v>
      </c>
      <c r="AG192">
        <f t="shared" ca="1" si="58"/>
        <v>0</v>
      </c>
      <c r="AI192" s="40"/>
    </row>
    <row r="193" spans="1:35">
      <c r="A193" s="41">
        <f t="shared" ca="1" si="57"/>
        <v>0</v>
      </c>
      <c r="B193" s="42"/>
      <c r="C193" s="30">
        <f t="shared" ref="C193:C227" ca="1" si="61">T193</f>
        <v>0</v>
      </c>
      <c r="D193" s="30" t="str">
        <f>'Country performance'!B7</f>
        <v>WGI - Voice and Accountability (2020)</v>
      </c>
      <c r="E193" s="41" t="e" cm="1">
        <f t="array" aca="1" ref="E193" ca="1">E$186*INDEX(INDIRECT("country"&amp;"["&amp;E$185&amp; "]"),'Country performance'!$A49)</f>
        <v>#REF!</v>
      </c>
      <c r="F193" s="41" t="e" cm="1">
        <f t="array" aca="1" ref="F193" ca="1">F$186*INDEX(INDIRECT("country"&amp;"["&amp;F$185&amp; "]"),'Country performance'!$A49)</f>
        <v>#REF!</v>
      </c>
      <c r="G193" s="41" t="e" cm="1">
        <f t="array" aca="1" ref="G193" ca="1">G$186*INDEX(INDIRECT("country"&amp;"["&amp;G$185&amp; "]"),'Country performance'!$A49)</f>
        <v>#REF!</v>
      </c>
      <c r="H193" s="41" t="e" cm="1">
        <f t="array" aca="1" ref="H193" ca="1">H$186*INDEX(INDIRECT("country"&amp;"["&amp;H$185&amp; "]"),'Country performance'!$A49)</f>
        <v>#REF!</v>
      </c>
      <c r="I193" s="41" t="e" cm="1">
        <f t="array" aca="1" ref="I193" ca="1">I$186*INDEX(INDIRECT("country"&amp;"["&amp;I$185&amp; "]"),'Country performance'!$A49)</f>
        <v>#REF!</v>
      </c>
      <c r="J193" s="41" t="e" cm="1">
        <f t="array" aca="1" ref="J193" ca="1">J$186*INDEX(INDIRECT("country"&amp;"["&amp;J$185&amp; "]"),'Country performance'!$A49)</f>
        <v>#REF!</v>
      </c>
      <c r="K193" s="41" t="e" cm="1">
        <f t="array" aca="1" ref="K193" ca="1">K$186*INDEX(INDIRECT("country"&amp;"["&amp;K$185&amp; "]"),'Country performance'!$A49)</f>
        <v>#REF!</v>
      </c>
      <c r="L193" s="41" t="e" cm="1">
        <f t="array" aca="1" ref="L193" ca="1">L$186*INDEX(INDIRECT("country"&amp;"["&amp;L$185&amp; "]"),'Country performance'!$A49)</f>
        <v>#REF!</v>
      </c>
      <c r="M193" s="41" t="e" cm="1">
        <f t="array" aca="1" ref="M193" ca="1">M$186*INDEX(INDIRECT("country"&amp;"["&amp;M$185&amp; "]"),'Country performance'!$A49)</f>
        <v>#REF!</v>
      </c>
      <c r="N193" s="41" t="e" cm="1">
        <f t="array" aca="1" ref="N193" ca="1">N$186*INDEX(INDIRECT("country"&amp;"["&amp;N$185&amp; "]"),'Country performance'!$A49)</f>
        <v>#REF!</v>
      </c>
      <c r="O193" s="41" t="e" cm="1">
        <f t="array" aca="1" ref="O193" ca="1">O$186*INDEX(INDIRECT("country"&amp;"["&amp;O$185&amp; "]"),'Country performance'!$A49)</f>
        <v>#REF!</v>
      </c>
      <c r="P193" s="41" t="e" cm="1">
        <f t="array" aca="1" ref="P193" ca="1">P$186*INDEX(INDIRECT("country"&amp;"["&amp;P$185&amp; "]"),'Country performance'!$A49)</f>
        <v>#REF!</v>
      </c>
      <c r="Q193" s="41" t="e" cm="1">
        <f t="array" aca="1" ref="Q193" ca="1">Q$186*INDEX(INDIRECT("country"&amp;"["&amp;Q$185&amp; "]"),'Country performance'!$A49)</f>
        <v>#REF!</v>
      </c>
      <c r="R193" t="s">
        <v>662</v>
      </c>
      <c r="S193" s="36">
        <f t="shared" ca="1" si="55"/>
        <v>0</v>
      </c>
      <c r="T193" s="43">
        <f t="shared" ca="1" si="59"/>
        <v>0</v>
      </c>
      <c r="U193">
        <f t="shared" ca="1" si="60"/>
        <v>0</v>
      </c>
      <c r="V193">
        <f t="shared" ca="1" si="58"/>
        <v>0</v>
      </c>
      <c r="W193">
        <f t="shared" ca="1" si="58"/>
        <v>0</v>
      </c>
      <c r="X193">
        <f t="shared" ca="1" si="58"/>
        <v>0</v>
      </c>
      <c r="Y193">
        <f t="shared" ca="1" si="58"/>
        <v>0</v>
      </c>
      <c r="Z193">
        <f t="shared" ca="1" si="58"/>
        <v>0</v>
      </c>
      <c r="AA193">
        <f t="shared" ca="1" si="58"/>
        <v>0</v>
      </c>
      <c r="AB193">
        <f t="shared" ca="1" si="58"/>
        <v>0</v>
      </c>
      <c r="AC193">
        <f t="shared" ca="1" si="58"/>
        <v>0</v>
      </c>
      <c r="AD193">
        <f t="shared" ca="1" si="58"/>
        <v>0</v>
      </c>
      <c r="AE193">
        <f t="shared" ca="1" si="58"/>
        <v>0</v>
      </c>
      <c r="AF193">
        <f t="shared" ca="1" si="58"/>
        <v>0</v>
      </c>
      <c r="AG193">
        <f t="shared" ca="1" si="58"/>
        <v>0</v>
      </c>
      <c r="AI193" s="40"/>
    </row>
    <row r="194" spans="1:35">
      <c r="A194" s="41">
        <f t="shared" ca="1" si="57"/>
        <v>0</v>
      </c>
      <c r="B194" s="42"/>
      <c r="C194" s="30">
        <f t="shared" ca="1" si="61"/>
        <v>0</v>
      </c>
      <c r="D194" s="30" t="str">
        <f>'Country performance'!B8</f>
        <v>Fragile State Index (2022)</v>
      </c>
      <c r="E194" s="41" t="e" cm="1">
        <f t="array" aca="1" ref="E194" ca="1">E$186*INDEX(INDIRECT("country"&amp;"["&amp;E$185&amp; "]"),'Country performance'!$A50)</f>
        <v>#REF!</v>
      </c>
      <c r="F194" s="41" t="e" cm="1">
        <f t="array" aca="1" ref="F194" ca="1">F$186*INDEX(INDIRECT("country"&amp;"["&amp;F$185&amp; "]"),'Country performance'!$A50)</f>
        <v>#REF!</v>
      </c>
      <c r="G194" s="41" t="e" cm="1">
        <f t="array" aca="1" ref="G194" ca="1">G$186*INDEX(INDIRECT("country"&amp;"["&amp;G$185&amp; "]"),'Country performance'!$A50)</f>
        <v>#REF!</v>
      </c>
      <c r="H194" s="41" t="e" cm="1">
        <f t="array" aca="1" ref="H194" ca="1">H$186*INDEX(INDIRECT("country"&amp;"["&amp;H$185&amp; "]"),'Country performance'!$A50)</f>
        <v>#REF!</v>
      </c>
      <c r="I194" s="41" t="e" cm="1">
        <f t="array" aca="1" ref="I194" ca="1">I$186*INDEX(INDIRECT("country"&amp;"["&amp;I$185&amp; "]"),'Country performance'!$A50)</f>
        <v>#REF!</v>
      </c>
      <c r="J194" s="41" t="e" cm="1">
        <f t="array" aca="1" ref="J194" ca="1">J$186*INDEX(INDIRECT("country"&amp;"["&amp;J$185&amp; "]"),'Country performance'!$A50)</f>
        <v>#REF!</v>
      </c>
      <c r="K194" s="41" t="e" cm="1">
        <f t="array" aca="1" ref="K194" ca="1">K$186*INDEX(INDIRECT("country"&amp;"["&amp;K$185&amp; "]"),'Country performance'!$A50)</f>
        <v>#REF!</v>
      </c>
      <c r="L194" s="41" t="e" cm="1">
        <f t="array" aca="1" ref="L194" ca="1">L$186*INDEX(INDIRECT("country"&amp;"["&amp;L$185&amp; "]"),'Country performance'!$A50)</f>
        <v>#REF!</v>
      </c>
      <c r="M194" s="41" t="e" cm="1">
        <f t="array" aca="1" ref="M194" ca="1">M$186*INDEX(INDIRECT("country"&amp;"["&amp;M$185&amp; "]"),'Country performance'!$A50)</f>
        <v>#REF!</v>
      </c>
      <c r="N194" s="41" t="e" cm="1">
        <f t="array" aca="1" ref="N194" ca="1">N$186*INDEX(INDIRECT("country"&amp;"["&amp;N$185&amp; "]"),'Country performance'!$A50)</f>
        <v>#REF!</v>
      </c>
      <c r="O194" s="41" t="e" cm="1">
        <f t="array" aca="1" ref="O194" ca="1">O$186*INDEX(INDIRECT("country"&amp;"["&amp;O$185&amp; "]"),'Country performance'!$A50)</f>
        <v>#REF!</v>
      </c>
      <c r="P194" s="41" t="e" cm="1">
        <f t="array" aca="1" ref="P194" ca="1">P$186*INDEX(INDIRECT("country"&amp;"["&amp;P$185&amp; "]"),'Country performance'!$A50)</f>
        <v>#REF!</v>
      </c>
      <c r="Q194" s="41" t="e" cm="1">
        <f t="array" aca="1" ref="Q194" ca="1">Q$186*INDEX(INDIRECT("country"&amp;"["&amp;Q$185&amp; "]"),'Country performance'!$A50)</f>
        <v>#REF!</v>
      </c>
      <c r="R194" t="s">
        <v>662</v>
      </c>
      <c r="S194" s="36">
        <f t="shared" ca="1" si="55"/>
        <v>0</v>
      </c>
      <c r="T194" s="43">
        <f t="shared" ca="1" si="59"/>
        <v>0</v>
      </c>
      <c r="U194">
        <f t="shared" ca="1" si="60"/>
        <v>0</v>
      </c>
      <c r="V194">
        <f t="shared" ca="1" si="58"/>
        <v>0</v>
      </c>
      <c r="W194">
        <f t="shared" ca="1" si="58"/>
        <v>0</v>
      </c>
      <c r="X194">
        <f t="shared" ca="1" si="58"/>
        <v>0</v>
      </c>
      <c r="Y194">
        <f t="shared" ca="1" si="58"/>
        <v>0</v>
      </c>
      <c r="Z194">
        <f t="shared" ca="1" si="58"/>
        <v>0</v>
      </c>
      <c r="AA194">
        <f t="shared" ca="1" si="58"/>
        <v>0</v>
      </c>
      <c r="AB194">
        <f t="shared" ca="1" si="58"/>
        <v>0</v>
      </c>
      <c r="AC194">
        <f t="shared" ca="1" si="58"/>
        <v>0</v>
      </c>
      <c r="AD194">
        <f t="shared" ca="1" si="58"/>
        <v>0</v>
      </c>
      <c r="AE194">
        <f t="shared" ca="1" si="58"/>
        <v>0</v>
      </c>
      <c r="AF194">
        <f t="shared" ca="1" si="58"/>
        <v>0</v>
      </c>
      <c r="AG194">
        <f t="shared" ca="1" si="58"/>
        <v>0</v>
      </c>
      <c r="AI194" s="40"/>
    </row>
    <row r="195" spans="1:35">
      <c r="A195" s="41">
        <f t="shared" ca="1" si="57"/>
        <v>0</v>
      </c>
      <c r="B195" s="42"/>
      <c r="C195" s="30">
        <f t="shared" ca="1" si="61"/>
        <v>0</v>
      </c>
      <c r="D195" s="30" t="str">
        <f>'Country performance'!B9</f>
        <v>Policy Perception Index (2021)</v>
      </c>
      <c r="E195" s="41" t="e" cm="1">
        <f t="array" aca="1" ref="E195" ca="1">E$186*INDEX(INDIRECT("country"&amp;"["&amp;E$185&amp; "]"),'Country performance'!$A51)</f>
        <v>#REF!</v>
      </c>
      <c r="F195" s="41" t="e" cm="1">
        <f t="array" aca="1" ref="F195" ca="1">F$186*INDEX(INDIRECT("country"&amp;"["&amp;F$185&amp; "]"),'Country performance'!$A51)</f>
        <v>#REF!</v>
      </c>
      <c r="G195" s="41" t="e" cm="1">
        <f t="array" aca="1" ref="G195" ca="1">G$186*INDEX(INDIRECT("country"&amp;"["&amp;G$185&amp; "]"),'Country performance'!$A51)</f>
        <v>#REF!</v>
      </c>
      <c r="H195" s="41" t="e" cm="1">
        <f t="array" aca="1" ref="H195" ca="1">H$186*INDEX(INDIRECT("country"&amp;"["&amp;H$185&amp; "]"),'Country performance'!$A51)</f>
        <v>#REF!</v>
      </c>
      <c r="I195" s="41" t="e" cm="1">
        <f t="array" aca="1" ref="I195" ca="1">I$186*INDEX(INDIRECT("country"&amp;"["&amp;I$185&amp; "]"),'Country performance'!$A51)</f>
        <v>#REF!</v>
      </c>
      <c r="J195" s="41" t="e" cm="1">
        <f t="array" aca="1" ref="J195" ca="1">J$186*INDEX(INDIRECT("country"&amp;"["&amp;J$185&amp; "]"),'Country performance'!$A51)</f>
        <v>#REF!</v>
      </c>
      <c r="K195" s="41" t="e" cm="1">
        <f t="array" aca="1" ref="K195" ca="1">K$186*INDEX(INDIRECT("country"&amp;"["&amp;K$185&amp; "]"),'Country performance'!$A51)</f>
        <v>#REF!</v>
      </c>
      <c r="L195" s="41" t="e" cm="1">
        <f t="array" aca="1" ref="L195" ca="1">L$186*INDEX(INDIRECT("country"&amp;"["&amp;L$185&amp; "]"),'Country performance'!$A51)</f>
        <v>#REF!</v>
      </c>
      <c r="M195" s="41" t="e" cm="1">
        <f t="array" aca="1" ref="M195" ca="1">M$186*INDEX(INDIRECT("country"&amp;"["&amp;M$185&amp; "]"),'Country performance'!$A51)</f>
        <v>#REF!</v>
      </c>
      <c r="N195" s="41" t="e" cm="1">
        <f t="array" aca="1" ref="N195" ca="1">N$186*INDEX(INDIRECT("country"&amp;"["&amp;N$185&amp; "]"),'Country performance'!$A51)</f>
        <v>#REF!</v>
      </c>
      <c r="O195" s="41" t="e" cm="1">
        <f t="array" aca="1" ref="O195" ca="1">O$186*INDEX(INDIRECT("country"&amp;"["&amp;O$185&amp; "]"),'Country performance'!$A51)</f>
        <v>#REF!</v>
      </c>
      <c r="P195" s="41" t="e" cm="1">
        <f t="array" aca="1" ref="P195" ca="1">P$186*INDEX(INDIRECT("country"&amp;"["&amp;P$185&amp; "]"),'Country performance'!$A51)</f>
        <v>#REF!</v>
      </c>
      <c r="Q195" s="41" t="e" cm="1">
        <f t="array" aca="1" ref="Q195" ca="1">Q$186*INDEX(INDIRECT("country"&amp;"["&amp;Q$185&amp; "]"),'Country performance'!$A51)</f>
        <v>#REF!</v>
      </c>
      <c r="R195" t="s">
        <v>662</v>
      </c>
      <c r="S195" s="36">
        <f t="shared" ca="1" si="55"/>
        <v>0</v>
      </c>
      <c r="T195" s="43">
        <f t="shared" ca="1" si="59"/>
        <v>0</v>
      </c>
      <c r="U195">
        <f t="shared" ca="1" si="60"/>
        <v>0</v>
      </c>
      <c r="V195">
        <f t="shared" ca="1" si="58"/>
        <v>0</v>
      </c>
      <c r="W195">
        <f t="shared" ca="1" si="58"/>
        <v>0</v>
      </c>
      <c r="X195">
        <f t="shared" ca="1" si="58"/>
        <v>0</v>
      </c>
      <c r="Y195">
        <f t="shared" ca="1" si="58"/>
        <v>0</v>
      </c>
      <c r="Z195">
        <f t="shared" ca="1" si="58"/>
        <v>0</v>
      </c>
      <c r="AA195">
        <f t="shared" ca="1" si="58"/>
        <v>0</v>
      </c>
      <c r="AB195">
        <f t="shared" ca="1" si="58"/>
        <v>0</v>
      </c>
      <c r="AC195">
        <f t="shared" ca="1" si="58"/>
        <v>0</v>
      </c>
      <c r="AD195">
        <f t="shared" ca="1" si="58"/>
        <v>0</v>
      </c>
      <c r="AE195">
        <f t="shared" ca="1" si="58"/>
        <v>0</v>
      </c>
      <c r="AF195">
        <f t="shared" ca="1" si="58"/>
        <v>0</v>
      </c>
      <c r="AG195">
        <f t="shared" ca="1" si="58"/>
        <v>0</v>
      </c>
      <c r="AI195" s="40"/>
    </row>
    <row r="196" spans="1:35">
      <c r="A196" s="41">
        <f t="shared" ca="1" si="57"/>
        <v>0</v>
      </c>
      <c r="B196" s="42"/>
      <c r="C196" s="30">
        <f t="shared" ca="1" si="61"/>
        <v>0</v>
      </c>
      <c r="D196" s="30" t="str">
        <f>'Country performance'!B10</f>
        <v>Enabling trade index (2016)</v>
      </c>
      <c r="E196" s="41" t="e" cm="1">
        <f t="array" aca="1" ref="E196" ca="1">E$186*INDEX(INDIRECT("country"&amp;"["&amp;E$185&amp; "]"),'Country performance'!$A52)</f>
        <v>#REF!</v>
      </c>
      <c r="F196" s="41" t="e" cm="1">
        <f t="array" aca="1" ref="F196" ca="1">F$186*INDEX(INDIRECT("country"&amp;"["&amp;F$185&amp; "]"),'Country performance'!$A52)</f>
        <v>#REF!</v>
      </c>
      <c r="G196" s="41" t="e" cm="1">
        <f t="array" aca="1" ref="G196" ca="1">G$186*INDEX(INDIRECT("country"&amp;"["&amp;G$185&amp; "]"),'Country performance'!$A52)</f>
        <v>#REF!</v>
      </c>
      <c r="H196" s="41" t="e" cm="1">
        <f t="array" aca="1" ref="H196" ca="1">H$186*INDEX(INDIRECT("country"&amp;"["&amp;H$185&amp; "]"),'Country performance'!$A52)</f>
        <v>#REF!</v>
      </c>
      <c r="I196" s="41" t="e" cm="1">
        <f t="array" aca="1" ref="I196" ca="1">I$186*INDEX(INDIRECT("country"&amp;"["&amp;I$185&amp; "]"),'Country performance'!$A52)</f>
        <v>#REF!</v>
      </c>
      <c r="J196" s="41" t="e" cm="1">
        <f t="array" aca="1" ref="J196" ca="1">J$186*INDEX(INDIRECT("country"&amp;"["&amp;J$185&amp; "]"),'Country performance'!$A52)</f>
        <v>#REF!</v>
      </c>
      <c r="K196" s="41" t="e" cm="1">
        <f t="array" aca="1" ref="K196" ca="1">K$186*INDEX(INDIRECT("country"&amp;"["&amp;K$185&amp; "]"),'Country performance'!$A52)</f>
        <v>#REF!</v>
      </c>
      <c r="L196" s="41" t="e" cm="1">
        <f t="array" aca="1" ref="L196" ca="1">L$186*INDEX(INDIRECT("country"&amp;"["&amp;L$185&amp; "]"),'Country performance'!$A52)</f>
        <v>#REF!</v>
      </c>
      <c r="M196" s="41" t="e" cm="1">
        <f t="array" aca="1" ref="M196" ca="1">M$186*INDEX(INDIRECT("country"&amp;"["&amp;M$185&amp; "]"),'Country performance'!$A52)</f>
        <v>#REF!</v>
      </c>
      <c r="N196" s="41" t="e" cm="1">
        <f t="array" aca="1" ref="N196" ca="1">N$186*INDEX(INDIRECT("country"&amp;"["&amp;N$185&amp; "]"),'Country performance'!$A52)</f>
        <v>#REF!</v>
      </c>
      <c r="O196" s="41" t="e" cm="1">
        <f t="array" aca="1" ref="O196" ca="1">O$186*INDEX(INDIRECT("country"&amp;"["&amp;O$185&amp; "]"),'Country performance'!$A52)</f>
        <v>#REF!</v>
      </c>
      <c r="P196" s="41" t="e" cm="1">
        <f t="array" aca="1" ref="P196" ca="1">P$186*INDEX(INDIRECT("country"&amp;"["&amp;P$185&amp; "]"),'Country performance'!$A52)</f>
        <v>#REF!</v>
      </c>
      <c r="Q196" s="41" t="e" cm="1">
        <f t="array" aca="1" ref="Q196" ca="1">Q$186*INDEX(INDIRECT("country"&amp;"["&amp;Q$185&amp; "]"),'Country performance'!$A52)</f>
        <v>#REF!</v>
      </c>
      <c r="R196" t="s">
        <v>662</v>
      </c>
      <c r="S196" s="36">
        <f t="shared" ca="1" si="55"/>
        <v>0</v>
      </c>
      <c r="T196" s="43">
        <f t="shared" ca="1" si="59"/>
        <v>0</v>
      </c>
      <c r="U196">
        <f t="shared" ca="1" si="60"/>
        <v>0</v>
      </c>
      <c r="V196">
        <f t="shared" ca="1" si="58"/>
        <v>0</v>
      </c>
      <c r="W196">
        <f t="shared" ca="1" si="58"/>
        <v>0</v>
      </c>
      <c r="X196">
        <f t="shared" ca="1" si="58"/>
        <v>0</v>
      </c>
      <c r="Y196">
        <f t="shared" ca="1" si="58"/>
        <v>0</v>
      </c>
      <c r="Z196">
        <f t="shared" ca="1" si="58"/>
        <v>0</v>
      </c>
      <c r="AA196">
        <f t="shared" ca="1" si="58"/>
        <v>0</v>
      </c>
      <c r="AB196">
        <f t="shared" ca="1" si="58"/>
        <v>0</v>
      </c>
      <c r="AC196">
        <f t="shared" ca="1" si="58"/>
        <v>0</v>
      </c>
      <c r="AD196">
        <f t="shared" ca="1" si="58"/>
        <v>0</v>
      </c>
      <c r="AE196">
        <f t="shared" ca="1" si="58"/>
        <v>0</v>
      </c>
      <c r="AF196">
        <f t="shared" ca="1" si="58"/>
        <v>0</v>
      </c>
      <c r="AG196">
        <f t="shared" ca="1" si="58"/>
        <v>0</v>
      </c>
      <c r="AI196" s="40"/>
    </row>
    <row r="197" spans="1:35">
      <c r="A197" s="41">
        <f t="shared" ca="1" si="57"/>
        <v>0</v>
      </c>
      <c r="B197" s="42"/>
      <c r="C197" s="30">
        <f t="shared" ca="1" si="61"/>
        <v>0</v>
      </c>
      <c r="D197" s="30" t="str">
        <f>'Country performance'!B11</f>
        <v>Environmental Performance Index (2024)</v>
      </c>
      <c r="E197" s="41" t="e" cm="1">
        <f t="array" aca="1" ref="E197" ca="1">E$186*INDEX(INDIRECT("country"&amp;"["&amp;E$185&amp; "]"),'Country performance'!$A53)</f>
        <v>#REF!</v>
      </c>
      <c r="F197" s="41" t="e" cm="1">
        <f t="array" aca="1" ref="F197" ca="1">F$186*INDEX(INDIRECT("country"&amp;"["&amp;F$185&amp; "]"),'Country performance'!$A53)</f>
        <v>#REF!</v>
      </c>
      <c r="G197" s="41" t="e" cm="1">
        <f t="array" aca="1" ref="G197" ca="1">G$186*INDEX(INDIRECT("country"&amp;"["&amp;G$185&amp; "]"),'Country performance'!$A53)</f>
        <v>#REF!</v>
      </c>
      <c r="H197" s="41" t="e" cm="1">
        <f t="array" aca="1" ref="H197" ca="1">H$186*INDEX(INDIRECT("country"&amp;"["&amp;H$185&amp; "]"),'Country performance'!$A53)</f>
        <v>#REF!</v>
      </c>
      <c r="I197" s="41" t="e" cm="1">
        <f t="array" aca="1" ref="I197" ca="1">I$186*INDEX(INDIRECT("country"&amp;"["&amp;I$185&amp; "]"),'Country performance'!$A53)</f>
        <v>#REF!</v>
      </c>
      <c r="J197" s="41" t="e" cm="1">
        <f t="array" aca="1" ref="J197" ca="1">J$186*INDEX(INDIRECT("country"&amp;"["&amp;J$185&amp; "]"),'Country performance'!$A53)</f>
        <v>#REF!</v>
      </c>
      <c r="K197" s="41" t="e" cm="1">
        <f t="array" aca="1" ref="K197" ca="1">K$186*INDEX(INDIRECT("country"&amp;"["&amp;K$185&amp; "]"),'Country performance'!$A53)</f>
        <v>#REF!</v>
      </c>
      <c r="L197" s="41" t="e" cm="1">
        <f t="array" aca="1" ref="L197" ca="1">L$186*INDEX(INDIRECT("country"&amp;"["&amp;L$185&amp; "]"),'Country performance'!$A53)</f>
        <v>#REF!</v>
      </c>
      <c r="M197" s="41" t="e" cm="1">
        <f t="array" aca="1" ref="M197" ca="1">M$186*INDEX(INDIRECT("country"&amp;"["&amp;M$185&amp; "]"),'Country performance'!$A53)</f>
        <v>#REF!</v>
      </c>
      <c r="N197" s="41" t="e" cm="1">
        <f t="array" aca="1" ref="N197" ca="1">N$186*INDEX(INDIRECT("country"&amp;"["&amp;N$185&amp; "]"),'Country performance'!$A53)</f>
        <v>#REF!</v>
      </c>
      <c r="O197" s="41" t="e" cm="1">
        <f t="array" aca="1" ref="O197" ca="1">O$186*INDEX(INDIRECT("country"&amp;"["&amp;O$185&amp; "]"),'Country performance'!$A53)</f>
        <v>#REF!</v>
      </c>
      <c r="P197" s="41" t="e" cm="1">
        <f t="array" aca="1" ref="P197" ca="1">P$186*INDEX(INDIRECT("country"&amp;"["&amp;P$185&amp; "]"),'Country performance'!$A53)</f>
        <v>#REF!</v>
      </c>
      <c r="Q197" s="41" t="e" cm="1">
        <f t="array" aca="1" ref="Q197" ca="1">Q$186*INDEX(INDIRECT("country"&amp;"["&amp;Q$185&amp; "]"),'Country performance'!$A53)</f>
        <v>#REF!</v>
      </c>
      <c r="R197" t="s">
        <v>662</v>
      </c>
      <c r="S197" s="36">
        <f t="shared" ca="1" si="55"/>
        <v>0</v>
      </c>
      <c r="T197" s="43">
        <f t="shared" ca="1" si="59"/>
        <v>0</v>
      </c>
      <c r="U197">
        <f t="shared" ca="1" si="60"/>
        <v>0</v>
      </c>
      <c r="V197">
        <f t="shared" ca="1" si="58"/>
        <v>0</v>
      </c>
      <c r="W197">
        <f t="shared" ca="1" si="58"/>
        <v>0</v>
      </c>
      <c r="X197">
        <f t="shared" ca="1" si="58"/>
        <v>0</v>
      </c>
      <c r="Y197">
        <f t="shared" ca="1" si="58"/>
        <v>0</v>
      </c>
      <c r="Z197">
        <f t="shared" ca="1" si="58"/>
        <v>0</v>
      </c>
      <c r="AA197">
        <f t="shared" ca="1" si="58"/>
        <v>0</v>
      </c>
      <c r="AB197">
        <f t="shared" ca="1" si="58"/>
        <v>0</v>
      </c>
      <c r="AC197">
        <f t="shared" ca="1" si="58"/>
        <v>0</v>
      </c>
      <c r="AD197">
        <f t="shared" ca="1" si="58"/>
        <v>0</v>
      </c>
      <c r="AE197">
        <f t="shared" ca="1" si="58"/>
        <v>0</v>
      </c>
      <c r="AF197">
        <f t="shared" ca="1" si="58"/>
        <v>0</v>
      </c>
      <c r="AG197">
        <f t="shared" ca="1" si="58"/>
        <v>0</v>
      </c>
      <c r="AI197" s="40"/>
    </row>
    <row r="198" spans="1:35">
      <c r="A198" s="41">
        <f t="shared" ca="1" si="57"/>
        <v>0</v>
      </c>
      <c r="B198" s="42"/>
      <c r="C198" s="30">
        <f t="shared" ca="1" si="61"/>
        <v>0</v>
      </c>
      <c r="D198" s="30" t="str">
        <f>'Country performance'!B12</f>
        <v>Child labour (% ages 5-17) (2010-2019)</v>
      </c>
      <c r="E198" s="41" t="e" cm="1">
        <f t="array" aca="1" ref="E198" ca="1">E$186*INDEX(INDIRECT("country"&amp;"["&amp;E$185&amp; "]"),'Country performance'!$A54)</f>
        <v>#REF!</v>
      </c>
      <c r="F198" s="41" t="e" cm="1">
        <f t="array" aca="1" ref="F198" ca="1">F$186*INDEX(INDIRECT("country"&amp;"["&amp;F$185&amp; "]"),'Country performance'!$A54)</f>
        <v>#REF!</v>
      </c>
      <c r="G198" s="41" t="e" cm="1">
        <f t="array" aca="1" ref="G198" ca="1">G$186*INDEX(INDIRECT("country"&amp;"["&amp;G$185&amp; "]"),'Country performance'!$A54)</f>
        <v>#REF!</v>
      </c>
      <c r="H198" s="41" t="e" cm="1">
        <f t="array" aca="1" ref="H198" ca="1">H$186*INDEX(INDIRECT("country"&amp;"["&amp;H$185&amp; "]"),'Country performance'!$A54)</f>
        <v>#REF!</v>
      </c>
      <c r="I198" s="41" t="e" cm="1">
        <f t="array" aca="1" ref="I198" ca="1">I$186*INDEX(INDIRECT("country"&amp;"["&amp;I$185&amp; "]"),'Country performance'!$A54)</f>
        <v>#REF!</v>
      </c>
      <c r="J198" s="41" t="e" cm="1">
        <f t="array" aca="1" ref="J198" ca="1">J$186*INDEX(INDIRECT("country"&amp;"["&amp;J$185&amp; "]"),'Country performance'!$A54)</f>
        <v>#REF!</v>
      </c>
      <c r="K198" s="41" t="e" cm="1">
        <f t="array" aca="1" ref="K198" ca="1">K$186*INDEX(INDIRECT("country"&amp;"["&amp;K$185&amp; "]"),'Country performance'!$A54)</f>
        <v>#REF!</v>
      </c>
      <c r="L198" s="41" t="e" cm="1">
        <f t="array" aca="1" ref="L198" ca="1">L$186*INDEX(INDIRECT("country"&amp;"["&amp;L$185&amp; "]"),'Country performance'!$A54)</f>
        <v>#REF!</v>
      </c>
      <c r="M198" s="41" t="e" cm="1">
        <f t="array" aca="1" ref="M198" ca="1">M$186*INDEX(INDIRECT("country"&amp;"["&amp;M$185&amp; "]"),'Country performance'!$A54)</f>
        <v>#REF!</v>
      </c>
      <c r="N198" s="41" t="e" cm="1">
        <f t="array" aca="1" ref="N198" ca="1">N$186*INDEX(INDIRECT("country"&amp;"["&amp;N$185&amp; "]"),'Country performance'!$A54)</f>
        <v>#REF!</v>
      </c>
      <c r="O198" s="41" t="e" cm="1">
        <f t="array" aca="1" ref="O198" ca="1">O$186*INDEX(INDIRECT("country"&amp;"["&amp;O$185&amp; "]"),'Country performance'!$A54)</f>
        <v>#REF!</v>
      </c>
      <c r="P198" s="41" t="e" cm="1">
        <f t="array" aca="1" ref="P198" ca="1">P$186*INDEX(INDIRECT("country"&amp;"["&amp;P$185&amp; "]"),'Country performance'!$A54)</f>
        <v>#REF!</v>
      </c>
      <c r="Q198" s="41" t="e" cm="1">
        <f t="array" aca="1" ref="Q198" ca="1">Q$186*INDEX(INDIRECT("country"&amp;"["&amp;Q$185&amp; "]"),'Country performance'!$A54)</f>
        <v>#REF!</v>
      </c>
      <c r="R198" t="s">
        <v>662</v>
      </c>
      <c r="S198" s="36">
        <f t="shared" ca="1" si="55"/>
        <v>0</v>
      </c>
      <c r="T198" s="43">
        <f t="shared" ca="1" si="59"/>
        <v>0</v>
      </c>
      <c r="U198">
        <f t="shared" ca="1" si="60"/>
        <v>0</v>
      </c>
      <c r="V198">
        <f t="shared" ca="1" si="58"/>
        <v>0</v>
      </c>
      <c r="W198">
        <f t="shared" ca="1" si="58"/>
        <v>0</v>
      </c>
      <c r="X198">
        <f t="shared" ca="1" si="58"/>
        <v>0</v>
      </c>
      <c r="Y198">
        <f t="shared" ca="1" si="58"/>
        <v>0</v>
      </c>
      <c r="Z198">
        <f t="shared" ca="1" si="58"/>
        <v>0</v>
      </c>
      <c r="AA198">
        <f t="shared" ca="1" si="58"/>
        <v>0</v>
      </c>
      <c r="AB198">
        <f t="shared" ca="1" si="58"/>
        <v>0</v>
      </c>
      <c r="AC198">
        <f t="shared" ca="1" si="58"/>
        <v>0</v>
      </c>
      <c r="AD198">
        <f t="shared" ca="1" si="58"/>
        <v>0</v>
      </c>
      <c r="AE198">
        <f t="shared" ca="1" si="58"/>
        <v>0</v>
      </c>
      <c r="AF198">
        <f t="shared" ca="1" si="58"/>
        <v>0</v>
      </c>
      <c r="AG198">
        <f t="shared" ca="1" si="58"/>
        <v>0</v>
      </c>
      <c r="AI198" s="40"/>
    </row>
    <row r="199" spans="1:35">
      <c r="A199" s="41">
        <f t="shared" ca="1" si="57"/>
        <v>0</v>
      </c>
      <c r="B199" s="42"/>
      <c r="C199" s="30">
        <f t="shared" ca="1" si="61"/>
        <v>0</v>
      </c>
      <c r="D199" s="30" t="str">
        <f>'Country performance'!B13</f>
        <v>Global Peace Index (2022)</v>
      </c>
      <c r="E199" s="41" t="e" cm="1">
        <f t="array" aca="1" ref="E199" ca="1">E$186*INDEX(INDIRECT("country"&amp;"["&amp;E$185&amp; "]"),'Country performance'!$A55)</f>
        <v>#REF!</v>
      </c>
      <c r="F199" s="41" t="e" cm="1">
        <f t="array" aca="1" ref="F199" ca="1">F$186*INDEX(INDIRECT("country"&amp;"["&amp;F$185&amp; "]"),'Country performance'!$A55)</f>
        <v>#REF!</v>
      </c>
      <c r="G199" s="41" t="e" cm="1">
        <f t="array" aca="1" ref="G199" ca="1">G$186*INDEX(INDIRECT("country"&amp;"["&amp;G$185&amp; "]"),'Country performance'!$A55)</f>
        <v>#REF!</v>
      </c>
      <c r="H199" s="41" t="e" cm="1">
        <f t="array" aca="1" ref="H199" ca="1">H$186*INDEX(INDIRECT("country"&amp;"["&amp;H$185&amp; "]"),'Country performance'!$A55)</f>
        <v>#REF!</v>
      </c>
      <c r="I199" s="41" t="e" cm="1">
        <f t="array" aca="1" ref="I199" ca="1">I$186*INDEX(INDIRECT("country"&amp;"["&amp;I$185&amp; "]"),'Country performance'!$A55)</f>
        <v>#REF!</v>
      </c>
      <c r="J199" s="41" t="e" cm="1">
        <f t="array" aca="1" ref="J199" ca="1">J$186*INDEX(INDIRECT("country"&amp;"["&amp;J$185&amp; "]"),'Country performance'!$A55)</f>
        <v>#REF!</v>
      </c>
      <c r="K199" s="41" t="e" cm="1">
        <f t="array" aca="1" ref="K199" ca="1">K$186*INDEX(INDIRECT("country"&amp;"["&amp;K$185&amp; "]"),'Country performance'!$A55)</f>
        <v>#REF!</v>
      </c>
      <c r="L199" s="41" t="e" cm="1">
        <f t="array" aca="1" ref="L199" ca="1">L$186*INDEX(INDIRECT("country"&amp;"["&amp;L$185&amp; "]"),'Country performance'!$A55)</f>
        <v>#REF!</v>
      </c>
      <c r="M199" s="41" t="e" cm="1">
        <f t="array" aca="1" ref="M199" ca="1">M$186*INDEX(INDIRECT("country"&amp;"["&amp;M$185&amp; "]"),'Country performance'!$A55)</f>
        <v>#REF!</v>
      </c>
      <c r="N199" s="41" t="e" cm="1">
        <f t="array" aca="1" ref="N199" ca="1">N$186*INDEX(INDIRECT("country"&amp;"["&amp;N$185&amp; "]"),'Country performance'!$A55)</f>
        <v>#REF!</v>
      </c>
      <c r="O199" s="41" t="e" cm="1">
        <f t="array" aca="1" ref="O199" ca="1">O$186*INDEX(INDIRECT("country"&amp;"["&amp;O$185&amp; "]"),'Country performance'!$A55)</f>
        <v>#REF!</v>
      </c>
      <c r="P199" s="41" t="e" cm="1">
        <f t="array" aca="1" ref="P199" ca="1">P$186*INDEX(INDIRECT("country"&amp;"["&amp;P$185&amp; "]"),'Country performance'!$A55)</f>
        <v>#REF!</v>
      </c>
      <c r="Q199" s="41" t="e" cm="1">
        <f t="array" aca="1" ref="Q199" ca="1">Q$186*INDEX(INDIRECT("country"&amp;"["&amp;Q$185&amp; "]"),'Country performance'!$A55)</f>
        <v>#REF!</v>
      </c>
      <c r="R199" t="s">
        <v>662</v>
      </c>
      <c r="S199" s="36">
        <f t="shared" ca="1" si="55"/>
        <v>0</v>
      </c>
      <c r="T199" s="43">
        <f t="shared" ca="1" si="59"/>
        <v>0</v>
      </c>
      <c r="U199">
        <f t="shared" ca="1" si="60"/>
        <v>0</v>
      </c>
      <c r="V199">
        <f t="shared" ca="1" si="58"/>
        <v>0</v>
      </c>
      <c r="W199">
        <f t="shared" ca="1" si="58"/>
        <v>0</v>
      </c>
      <c r="X199">
        <f t="shared" ca="1" si="58"/>
        <v>0</v>
      </c>
      <c r="Y199">
        <f t="shared" ca="1" si="58"/>
        <v>0</v>
      </c>
      <c r="Z199">
        <f t="shared" ca="1" si="58"/>
        <v>0</v>
      </c>
      <c r="AA199">
        <f t="shared" ca="1" si="58"/>
        <v>0</v>
      </c>
      <c r="AB199">
        <f t="shared" ca="1" si="58"/>
        <v>0</v>
      </c>
      <c r="AC199">
        <f t="shared" ca="1" si="58"/>
        <v>0</v>
      </c>
      <c r="AD199">
        <f t="shared" ca="1" si="58"/>
        <v>0</v>
      </c>
      <c r="AE199">
        <f t="shared" ca="1" si="58"/>
        <v>0</v>
      </c>
      <c r="AF199">
        <f t="shared" ca="1" si="58"/>
        <v>0</v>
      </c>
      <c r="AG199">
        <f t="shared" ca="1" si="58"/>
        <v>0</v>
      </c>
      <c r="AI199" s="40"/>
    </row>
    <row r="200" spans="1:35">
      <c r="A200" s="41">
        <f t="shared" ca="1" si="57"/>
        <v>0</v>
      </c>
      <c r="B200" s="42"/>
      <c r="C200" s="30">
        <f t="shared" ca="1" si="61"/>
        <v>0</v>
      </c>
      <c r="D200" s="30" t="str">
        <f>'Country performance'!B14</f>
        <v>Corruption Perceptions Index CPI (2021)</v>
      </c>
      <c r="E200" s="41" t="e" cm="1">
        <f t="array" aca="1" ref="E200" ca="1">E$186*INDEX(INDIRECT("country"&amp;"["&amp;E$185&amp; "]"),'Country performance'!$A56)</f>
        <v>#REF!</v>
      </c>
      <c r="F200" s="41" t="e" cm="1">
        <f t="array" aca="1" ref="F200" ca="1">F$186*INDEX(INDIRECT("country"&amp;"["&amp;F$185&amp; "]"),'Country performance'!$A56)</f>
        <v>#REF!</v>
      </c>
      <c r="G200" s="41" t="e" cm="1">
        <f t="array" aca="1" ref="G200" ca="1">G$186*INDEX(INDIRECT("country"&amp;"["&amp;G$185&amp; "]"),'Country performance'!$A56)</f>
        <v>#REF!</v>
      </c>
      <c r="H200" s="41" t="e" cm="1">
        <f t="array" aca="1" ref="H200" ca="1">H$186*INDEX(INDIRECT("country"&amp;"["&amp;H$185&amp; "]"),'Country performance'!$A56)</f>
        <v>#REF!</v>
      </c>
      <c r="I200" s="41" t="e" cm="1">
        <f t="array" aca="1" ref="I200" ca="1">I$186*INDEX(INDIRECT("country"&amp;"["&amp;I$185&amp; "]"),'Country performance'!$A56)</f>
        <v>#REF!</v>
      </c>
      <c r="J200" s="41" t="e" cm="1">
        <f t="array" aca="1" ref="J200" ca="1">J$186*INDEX(INDIRECT("country"&amp;"["&amp;J$185&amp; "]"),'Country performance'!$A56)</f>
        <v>#REF!</v>
      </c>
      <c r="K200" s="41" t="e" cm="1">
        <f t="array" aca="1" ref="K200" ca="1">K$186*INDEX(INDIRECT("country"&amp;"["&amp;K$185&amp; "]"),'Country performance'!$A56)</f>
        <v>#REF!</v>
      </c>
      <c r="L200" s="41" t="e" cm="1">
        <f t="array" aca="1" ref="L200" ca="1">L$186*INDEX(INDIRECT("country"&amp;"["&amp;L$185&amp; "]"),'Country performance'!$A56)</f>
        <v>#REF!</v>
      </c>
      <c r="M200" s="41" t="e" cm="1">
        <f t="array" aca="1" ref="M200" ca="1">M$186*INDEX(INDIRECT("country"&amp;"["&amp;M$185&amp; "]"),'Country performance'!$A56)</f>
        <v>#REF!</v>
      </c>
      <c r="N200" s="41" t="e" cm="1">
        <f t="array" aca="1" ref="N200" ca="1">N$186*INDEX(INDIRECT("country"&amp;"["&amp;N$185&amp; "]"),'Country performance'!$A56)</f>
        <v>#REF!</v>
      </c>
      <c r="O200" s="41" t="e" cm="1">
        <f t="array" aca="1" ref="O200" ca="1">O$186*INDEX(INDIRECT("country"&amp;"["&amp;O$185&amp; "]"),'Country performance'!$A56)</f>
        <v>#REF!</v>
      </c>
      <c r="P200" s="41" t="e" cm="1">
        <f t="array" aca="1" ref="P200" ca="1">P$186*INDEX(INDIRECT("country"&amp;"["&amp;P$185&amp; "]"),'Country performance'!$A56)</f>
        <v>#REF!</v>
      </c>
      <c r="Q200" s="41" t="e" cm="1">
        <f t="array" aca="1" ref="Q200" ca="1">Q$186*INDEX(INDIRECT("country"&amp;"["&amp;Q$185&amp; "]"),'Country performance'!$A56)</f>
        <v>#REF!</v>
      </c>
      <c r="R200" t="s">
        <v>662</v>
      </c>
      <c r="S200" s="36">
        <f t="shared" ca="1" si="55"/>
        <v>0</v>
      </c>
      <c r="T200" s="43">
        <f t="shared" ca="1" si="59"/>
        <v>0</v>
      </c>
      <c r="U200">
        <f t="shared" ca="1" si="60"/>
        <v>0</v>
      </c>
      <c r="V200">
        <f t="shared" ca="1" si="58"/>
        <v>0</v>
      </c>
      <c r="W200">
        <f t="shared" ca="1" si="58"/>
        <v>0</v>
      </c>
      <c r="X200">
        <f t="shared" ca="1" si="58"/>
        <v>0</v>
      </c>
      <c r="Y200">
        <f t="shared" ca="1" si="58"/>
        <v>0</v>
      </c>
      <c r="Z200">
        <f t="shared" ca="1" si="58"/>
        <v>0</v>
      </c>
      <c r="AA200">
        <f t="shared" ca="1" si="58"/>
        <v>0</v>
      </c>
      <c r="AB200">
        <f t="shared" ca="1" si="58"/>
        <v>0</v>
      </c>
      <c r="AC200">
        <f t="shared" ca="1" si="58"/>
        <v>0</v>
      </c>
      <c r="AD200">
        <f t="shared" ca="1" si="58"/>
        <v>0</v>
      </c>
      <c r="AE200">
        <f t="shared" ca="1" si="58"/>
        <v>0</v>
      </c>
      <c r="AF200">
        <f t="shared" ca="1" si="58"/>
        <v>0</v>
      </c>
      <c r="AG200">
        <f t="shared" ca="1" si="58"/>
        <v>0</v>
      </c>
      <c r="AI200" s="40"/>
    </row>
    <row r="201" spans="1:35">
      <c r="A201" s="41">
        <f t="shared" ca="1" si="57"/>
        <v>0</v>
      </c>
      <c r="B201" s="42"/>
      <c r="C201" s="30">
        <f t="shared" ca="1" si="61"/>
        <v>0</v>
      </c>
      <c r="D201" s="30" t="str">
        <f>'Country performance'!B15</f>
        <v>Human Development Index HDI (2019)</v>
      </c>
      <c r="E201" s="41" t="e" cm="1">
        <f t="array" aca="1" ref="E201" ca="1">E$186*INDEX(INDIRECT("country"&amp;"["&amp;E$185&amp; "]"),'Country performance'!$A57)</f>
        <v>#REF!</v>
      </c>
      <c r="F201" s="41" t="e" cm="1">
        <f t="array" aca="1" ref="F201" ca="1">F$186*INDEX(INDIRECT("country"&amp;"["&amp;F$185&amp; "]"),'Country performance'!$A57)</f>
        <v>#REF!</v>
      </c>
      <c r="G201" s="41" t="e" cm="1">
        <f t="array" aca="1" ref="G201" ca="1">G$186*INDEX(INDIRECT("country"&amp;"["&amp;G$185&amp; "]"),'Country performance'!$A57)</f>
        <v>#REF!</v>
      </c>
      <c r="H201" s="41" t="e" cm="1">
        <f t="array" aca="1" ref="H201" ca="1">H$186*INDEX(INDIRECT("country"&amp;"["&amp;H$185&amp; "]"),'Country performance'!$A57)</f>
        <v>#REF!</v>
      </c>
      <c r="I201" s="41" t="e" cm="1">
        <f t="array" aca="1" ref="I201" ca="1">I$186*INDEX(INDIRECT("country"&amp;"["&amp;I$185&amp; "]"),'Country performance'!$A57)</f>
        <v>#REF!</v>
      </c>
      <c r="J201" s="41" t="e" cm="1">
        <f t="array" aca="1" ref="J201" ca="1">J$186*INDEX(INDIRECT("country"&amp;"["&amp;J$185&amp; "]"),'Country performance'!$A57)</f>
        <v>#REF!</v>
      </c>
      <c r="K201" s="41" t="e" cm="1">
        <f t="array" aca="1" ref="K201" ca="1">K$186*INDEX(INDIRECT("country"&amp;"["&amp;K$185&amp; "]"),'Country performance'!$A57)</f>
        <v>#REF!</v>
      </c>
      <c r="L201" s="41" t="e" cm="1">
        <f t="array" aca="1" ref="L201" ca="1">L$186*INDEX(INDIRECT("country"&amp;"["&amp;L$185&amp; "]"),'Country performance'!$A57)</f>
        <v>#REF!</v>
      </c>
      <c r="M201" s="41" t="e" cm="1">
        <f t="array" aca="1" ref="M201" ca="1">M$186*INDEX(INDIRECT("country"&amp;"["&amp;M$185&amp; "]"),'Country performance'!$A57)</f>
        <v>#REF!</v>
      </c>
      <c r="N201" s="41" t="e" cm="1">
        <f t="array" aca="1" ref="N201" ca="1">N$186*INDEX(INDIRECT("country"&amp;"["&amp;N$185&amp; "]"),'Country performance'!$A57)</f>
        <v>#REF!</v>
      </c>
      <c r="O201" s="41" t="e" cm="1">
        <f t="array" aca="1" ref="O201" ca="1">O$186*INDEX(INDIRECT("country"&amp;"["&amp;O$185&amp; "]"),'Country performance'!$A57)</f>
        <v>#REF!</v>
      </c>
      <c r="P201" s="41" t="e" cm="1">
        <f t="array" aca="1" ref="P201" ca="1">P$186*INDEX(INDIRECT("country"&amp;"["&amp;P$185&amp; "]"),'Country performance'!$A57)</f>
        <v>#REF!</v>
      </c>
      <c r="Q201" s="41" t="e" cm="1">
        <f t="array" aca="1" ref="Q201" ca="1">Q$186*INDEX(INDIRECT("country"&amp;"["&amp;Q$185&amp; "]"),'Country performance'!$A57)</f>
        <v>#REF!</v>
      </c>
      <c r="R201" t="s">
        <v>662</v>
      </c>
      <c r="S201" s="36">
        <f t="shared" ca="1" si="55"/>
        <v>0</v>
      </c>
      <c r="T201" s="43">
        <f t="shared" ca="1" si="59"/>
        <v>0</v>
      </c>
      <c r="U201">
        <f t="shared" ca="1" si="60"/>
        <v>0</v>
      </c>
      <c r="V201">
        <f t="shared" ca="1" si="58"/>
        <v>0</v>
      </c>
      <c r="W201">
        <f t="shared" ca="1" si="58"/>
        <v>0</v>
      </c>
      <c r="X201">
        <f t="shared" ca="1" si="58"/>
        <v>0</v>
      </c>
      <c r="Y201">
        <f t="shared" ca="1" si="58"/>
        <v>0</v>
      </c>
      <c r="Z201">
        <f t="shared" ca="1" si="58"/>
        <v>0</v>
      </c>
      <c r="AA201">
        <f t="shared" ca="1" si="58"/>
        <v>0</v>
      </c>
      <c r="AB201">
        <f t="shared" ca="1" si="58"/>
        <v>0</v>
      </c>
      <c r="AC201">
        <f t="shared" ca="1" si="58"/>
        <v>0</v>
      </c>
      <c r="AD201">
        <f t="shared" ca="1" si="58"/>
        <v>0</v>
      </c>
      <c r="AE201">
        <f t="shared" ca="1" si="58"/>
        <v>0</v>
      </c>
      <c r="AF201">
        <f t="shared" ca="1" si="58"/>
        <v>0</v>
      </c>
      <c r="AG201">
        <f t="shared" ca="1" si="58"/>
        <v>0</v>
      </c>
      <c r="AI201" s="40"/>
    </row>
    <row r="202" spans="1:35">
      <c r="A202" s="41">
        <f ca="1">_xlfn.AGGREGATE(9,6,E202:Q202)</f>
        <v>0</v>
      </c>
      <c r="B202" s="42"/>
      <c r="C202" s="30">
        <f t="shared" ca="1" si="61"/>
        <v>0</v>
      </c>
      <c r="D202" s="30" t="str">
        <f>'Country performance'!B16</f>
        <v>Natural disaster Index (NDI) (2013)</v>
      </c>
      <c r="E202" s="41" t="e" cm="1">
        <f t="array" aca="1" ref="E202" ca="1">E$186*INDEX(INDIRECT("country"&amp;"["&amp;E$185&amp; "]"),'Country performance'!$A58)</f>
        <v>#REF!</v>
      </c>
      <c r="F202" s="41" t="e" cm="1">
        <f t="array" aca="1" ref="F202" ca="1">F$186*INDEX(INDIRECT("country"&amp;"["&amp;F$185&amp; "]"),'Country performance'!$A58)</f>
        <v>#REF!</v>
      </c>
      <c r="G202" s="41" t="e" cm="1">
        <f t="array" aca="1" ref="G202" ca="1">G$186*INDEX(INDIRECT("country"&amp;"["&amp;G$185&amp; "]"),'Country performance'!$A58)</f>
        <v>#REF!</v>
      </c>
      <c r="H202" s="41" t="e" cm="1">
        <f t="array" aca="1" ref="H202" ca="1">H$186*INDEX(INDIRECT("country"&amp;"["&amp;H$185&amp; "]"),'Country performance'!$A58)</f>
        <v>#REF!</v>
      </c>
      <c r="I202" s="41" t="e" cm="1">
        <f t="array" aca="1" ref="I202" ca="1">I$186*INDEX(INDIRECT("country"&amp;"["&amp;I$185&amp; "]"),'Country performance'!$A58)</f>
        <v>#REF!</v>
      </c>
      <c r="J202" s="41" t="e" cm="1">
        <f t="array" aca="1" ref="J202" ca="1">J$186*INDEX(INDIRECT("country"&amp;"["&amp;J$185&amp; "]"),'Country performance'!$A58)</f>
        <v>#REF!</v>
      </c>
      <c r="K202" s="41" t="e" cm="1">
        <f t="array" aca="1" ref="K202" ca="1">K$186*INDEX(INDIRECT("country"&amp;"["&amp;K$185&amp; "]"),'Country performance'!$A58)</f>
        <v>#REF!</v>
      </c>
      <c r="L202" s="41" t="e" cm="1">
        <f t="array" aca="1" ref="L202" ca="1">L$186*INDEX(INDIRECT("country"&amp;"["&amp;L$185&amp; "]"),'Country performance'!$A58)</f>
        <v>#REF!</v>
      </c>
      <c r="M202" s="41" t="e" cm="1">
        <f t="array" aca="1" ref="M202" ca="1">M$186*INDEX(INDIRECT("country"&amp;"["&amp;M$185&amp; "]"),'Country performance'!$A58)</f>
        <v>#REF!</v>
      </c>
      <c r="N202" s="41" t="e" cm="1">
        <f t="array" aca="1" ref="N202" ca="1">N$186*INDEX(INDIRECT("country"&amp;"["&amp;N$185&amp; "]"),'Country performance'!$A58)</f>
        <v>#REF!</v>
      </c>
      <c r="O202" s="41" t="e" cm="1">
        <f t="array" aca="1" ref="O202" ca="1">O$186*INDEX(INDIRECT("country"&amp;"["&amp;O$185&amp; "]"),'Country performance'!$A58)</f>
        <v>#REF!</v>
      </c>
      <c r="P202" s="41" t="e" cm="1">
        <f t="array" aca="1" ref="P202" ca="1">P$186*INDEX(INDIRECT("country"&amp;"["&amp;P$185&amp; "]"),'Country performance'!$A58)</f>
        <v>#REF!</v>
      </c>
      <c r="Q202" s="41" t="e" cm="1">
        <f t="array" aca="1" ref="Q202" ca="1">Q$186*INDEX(INDIRECT("country"&amp;"["&amp;Q$185&amp; "]"),'Country performance'!$A58)</f>
        <v>#REF!</v>
      </c>
      <c r="R202" t="s">
        <v>662</v>
      </c>
      <c r="S202" s="36">
        <f t="shared" ca="1" si="55"/>
        <v>0</v>
      </c>
      <c r="T202" s="43">
        <f t="shared" ca="1" si="59"/>
        <v>0</v>
      </c>
      <c r="U202">
        <f t="shared" ca="1" si="60"/>
        <v>0</v>
      </c>
      <c r="V202">
        <f t="shared" ca="1" si="58"/>
        <v>0</v>
      </c>
      <c r="W202">
        <f t="shared" ca="1" si="58"/>
        <v>0</v>
      </c>
      <c r="X202">
        <f t="shared" ca="1" si="58"/>
        <v>0</v>
      </c>
      <c r="Y202">
        <f t="shared" ca="1" si="58"/>
        <v>0</v>
      </c>
      <c r="Z202">
        <f t="shared" ca="1" si="58"/>
        <v>0</v>
      </c>
      <c r="AA202">
        <f t="shared" ca="1" si="58"/>
        <v>0</v>
      </c>
      <c r="AB202">
        <f t="shared" ca="1" si="58"/>
        <v>0</v>
      </c>
      <c r="AC202">
        <f t="shared" ca="1" si="58"/>
        <v>0</v>
      </c>
      <c r="AD202">
        <f t="shared" ca="1" si="58"/>
        <v>0</v>
      </c>
      <c r="AE202">
        <f t="shared" ca="1" si="58"/>
        <v>0</v>
      </c>
      <c r="AF202">
        <f t="shared" ca="1" si="58"/>
        <v>0</v>
      </c>
      <c r="AG202">
        <f t="shared" ca="1" si="58"/>
        <v>0</v>
      </c>
      <c r="AI202" s="40"/>
    </row>
    <row r="203" spans="1:35">
      <c r="A203" s="41">
        <f t="shared" ref="A203:A227" ca="1" si="62">_xlfn.AGGREGATE(9,6,E203:Q203)</f>
        <v>0</v>
      </c>
      <c r="B203" s="42"/>
      <c r="C203" s="30">
        <f t="shared" ca="1" si="61"/>
        <v>0</v>
      </c>
      <c r="D203" s="30" t="str">
        <f>'Country performance'!B17</f>
        <v>Economic Vulnerability Index (2024)</v>
      </c>
      <c r="E203" s="41" t="e" cm="1">
        <f t="array" aca="1" ref="E203" ca="1">E$186*INDEX(INDIRECT("country"&amp;"["&amp;E$185&amp; "]"),'Country performance'!$A59)</f>
        <v>#REF!</v>
      </c>
      <c r="F203" s="41" t="e" cm="1">
        <f t="array" aca="1" ref="F203" ca="1">F$186*INDEX(INDIRECT("country"&amp;"["&amp;F$185&amp; "]"),'Country performance'!$A59)</f>
        <v>#REF!</v>
      </c>
      <c r="G203" s="41" t="e" cm="1">
        <f t="array" aca="1" ref="G203" ca="1">G$186*INDEX(INDIRECT("country"&amp;"["&amp;G$185&amp; "]"),'Country performance'!$A59)</f>
        <v>#REF!</v>
      </c>
      <c r="H203" s="41" t="e" cm="1">
        <f t="array" aca="1" ref="H203" ca="1">H$186*INDEX(INDIRECT("country"&amp;"["&amp;H$185&amp; "]"),'Country performance'!$A59)</f>
        <v>#REF!</v>
      </c>
      <c r="I203" s="41" t="e" cm="1">
        <f t="array" aca="1" ref="I203" ca="1">I$186*INDEX(INDIRECT("country"&amp;"["&amp;I$185&amp; "]"),'Country performance'!$A59)</f>
        <v>#REF!</v>
      </c>
      <c r="J203" s="41" t="e" cm="1">
        <f t="array" aca="1" ref="J203" ca="1">J$186*INDEX(INDIRECT("country"&amp;"["&amp;J$185&amp; "]"),'Country performance'!$A59)</f>
        <v>#REF!</v>
      </c>
      <c r="K203" s="41" t="e" cm="1">
        <f t="array" aca="1" ref="K203" ca="1">K$186*INDEX(INDIRECT("country"&amp;"["&amp;K$185&amp; "]"),'Country performance'!$A59)</f>
        <v>#REF!</v>
      </c>
      <c r="L203" s="41" t="e" cm="1">
        <f t="array" aca="1" ref="L203" ca="1">L$186*INDEX(INDIRECT("country"&amp;"["&amp;L$185&amp; "]"),'Country performance'!$A59)</f>
        <v>#REF!</v>
      </c>
      <c r="M203" s="41" t="e" cm="1">
        <f t="array" aca="1" ref="M203" ca="1">M$186*INDEX(INDIRECT("country"&amp;"["&amp;M$185&amp; "]"),'Country performance'!$A59)</f>
        <v>#REF!</v>
      </c>
      <c r="N203" s="41" t="e" cm="1">
        <f t="array" aca="1" ref="N203" ca="1">N$186*INDEX(INDIRECT("country"&amp;"["&amp;N$185&amp; "]"),'Country performance'!$A59)</f>
        <v>#REF!</v>
      </c>
      <c r="O203" s="41" t="e" cm="1">
        <f t="array" aca="1" ref="O203" ca="1">O$186*INDEX(INDIRECT("country"&amp;"["&amp;O$185&amp; "]"),'Country performance'!$A59)</f>
        <v>#REF!</v>
      </c>
      <c r="P203" s="41" t="e" cm="1">
        <f t="array" aca="1" ref="P203" ca="1">P$186*INDEX(INDIRECT("country"&amp;"["&amp;P$185&amp; "]"),'Country performance'!$A59)</f>
        <v>#REF!</v>
      </c>
      <c r="Q203" s="41" t="e" cm="1">
        <f t="array" aca="1" ref="Q203" ca="1">Q$186*INDEX(INDIRECT("country"&amp;"["&amp;Q$185&amp; "]"),'Country performance'!$A59)</f>
        <v>#REF!</v>
      </c>
      <c r="R203" t="s">
        <v>662</v>
      </c>
      <c r="S203" s="36">
        <f t="shared" ca="1" si="55"/>
        <v>0</v>
      </c>
      <c r="T203" s="43">
        <f t="shared" ca="1" si="59"/>
        <v>0</v>
      </c>
      <c r="U203">
        <f t="shared" ca="1" si="60"/>
        <v>0</v>
      </c>
      <c r="V203">
        <f t="shared" ca="1" si="58"/>
        <v>0</v>
      </c>
      <c r="W203">
        <f t="shared" ca="1" si="58"/>
        <v>0</v>
      </c>
      <c r="X203">
        <f t="shared" ca="1" si="58"/>
        <v>0</v>
      </c>
      <c r="Y203">
        <f t="shared" ca="1" si="58"/>
        <v>0</v>
      </c>
      <c r="Z203">
        <f t="shared" ca="1" si="58"/>
        <v>0</v>
      </c>
      <c r="AA203">
        <f t="shared" ca="1" si="58"/>
        <v>0</v>
      </c>
      <c r="AB203">
        <f t="shared" ca="1" si="58"/>
        <v>0</v>
      </c>
      <c r="AC203">
        <f t="shared" ca="1" si="58"/>
        <v>0</v>
      </c>
      <c r="AD203">
        <f t="shared" ca="1" si="58"/>
        <v>0</v>
      </c>
      <c r="AE203">
        <f t="shared" ca="1" si="58"/>
        <v>0</v>
      </c>
      <c r="AF203">
        <f t="shared" ca="1" si="58"/>
        <v>0</v>
      </c>
      <c r="AG203">
        <f t="shared" ca="1" si="58"/>
        <v>0</v>
      </c>
      <c r="AI203" s="40"/>
    </row>
    <row r="204" spans="1:35">
      <c r="A204" s="41">
        <f t="shared" ca="1" si="62"/>
        <v>0</v>
      </c>
      <c r="B204" s="42"/>
      <c r="C204" s="30">
        <f t="shared" ca="1" si="61"/>
        <v>0</v>
      </c>
      <c r="D204" s="30" t="str">
        <f>'Country performance'!B18</f>
        <v>Economic Vulnerability Index - Share of agriculture, forestry and fisheries (2024)</v>
      </c>
      <c r="E204" s="41" t="e" cm="1">
        <f t="array" aca="1" ref="E204" ca="1">E$186*INDEX(INDIRECT("country"&amp;"["&amp;E$185&amp; "]"),'Country performance'!$A60)</f>
        <v>#REF!</v>
      </c>
      <c r="F204" s="41" t="e" cm="1">
        <f t="array" aca="1" ref="F204" ca="1">F$186*INDEX(INDIRECT("country"&amp;"["&amp;F$185&amp; "]"),'Country performance'!$A60)</f>
        <v>#REF!</v>
      </c>
      <c r="G204" s="41" t="e" cm="1">
        <f t="array" aca="1" ref="G204" ca="1">G$186*INDEX(INDIRECT("country"&amp;"["&amp;G$185&amp; "]"),'Country performance'!$A60)</f>
        <v>#REF!</v>
      </c>
      <c r="H204" s="41" t="e" cm="1">
        <f t="array" aca="1" ref="H204" ca="1">H$186*INDEX(INDIRECT("country"&amp;"["&amp;H$185&amp; "]"),'Country performance'!$A60)</f>
        <v>#REF!</v>
      </c>
      <c r="I204" s="41" t="e" cm="1">
        <f t="array" aca="1" ref="I204" ca="1">I$186*INDEX(INDIRECT("country"&amp;"["&amp;I$185&amp; "]"),'Country performance'!$A60)</f>
        <v>#REF!</v>
      </c>
      <c r="J204" s="41" t="e" cm="1">
        <f t="array" aca="1" ref="J204" ca="1">J$186*INDEX(INDIRECT("country"&amp;"["&amp;J$185&amp; "]"),'Country performance'!$A60)</f>
        <v>#REF!</v>
      </c>
      <c r="K204" s="41" t="e" cm="1">
        <f t="array" aca="1" ref="K204" ca="1">K$186*INDEX(INDIRECT("country"&amp;"["&amp;K$185&amp; "]"),'Country performance'!$A60)</f>
        <v>#REF!</v>
      </c>
      <c r="L204" s="41" t="e" cm="1">
        <f t="array" aca="1" ref="L204" ca="1">L$186*INDEX(INDIRECT("country"&amp;"["&amp;L$185&amp; "]"),'Country performance'!$A60)</f>
        <v>#REF!</v>
      </c>
      <c r="M204" s="41" t="e" cm="1">
        <f t="array" aca="1" ref="M204" ca="1">M$186*INDEX(INDIRECT("country"&amp;"["&amp;M$185&amp; "]"),'Country performance'!$A60)</f>
        <v>#REF!</v>
      </c>
      <c r="N204" s="41" t="e" cm="1">
        <f t="array" aca="1" ref="N204" ca="1">N$186*INDEX(INDIRECT("country"&amp;"["&amp;N$185&amp; "]"),'Country performance'!$A60)</f>
        <v>#REF!</v>
      </c>
      <c r="O204" s="41" t="e" cm="1">
        <f t="array" aca="1" ref="O204" ca="1">O$186*INDEX(INDIRECT("country"&amp;"["&amp;O$185&amp; "]"),'Country performance'!$A60)</f>
        <v>#REF!</v>
      </c>
      <c r="P204" s="41" t="e" cm="1">
        <f t="array" aca="1" ref="P204" ca="1">P$186*INDEX(INDIRECT("country"&amp;"["&amp;P$185&amp; "]"),'Country performance'!$A60)</f>
        <v>#REF!</v>
      </c>
      <c r="Q204" s="41" t="e" cm="1">
        <f t="array" aca="1" ref="Q204" ca="1">Q$186*INDEX(INDIRECT("country"&amp;"["&amp;Q$185&amp; "]"),'Country performance'!$A60)</f>
        <v>#REF!</v>
      </c>
      <c r="R204" t="s">
        <v>662</v>
      </c>
      <c r="S204" s="36">
        <f t="shared" ca="1" si="55"/>
        <v>0</v>
      </c>
      <c r="T204" s="43">
        <f t="shared" ca="1" si="59"/>
        <v>0</v>
      </c>
      <c r="U204">
        <f ca="1">IFERROR((E204/E204-1),E$186)</f>
        <v>0</v>
      </c>
      <c r="V204">
        <f t="shared" ref="V204:AG204" ca="1" si="63">IFERROR((F204/F204-1),F$186)</f>
        <v>0</v>
      </c>
      <c r="W204">
        <f t="shared" ca="1" si="63"/>
        <v>0</v>
      </c>
      <c r="X204">
        <f t="shared" ca="1" si="63"/>
        <v>0</v>
      </c>
      <c r="Y204">
        <f t="shared" ca="1" si="63"/>
        <v>0</v>
      </c>
      <c r="Z204">
        <f t="shared" ca="1" si="63"/>
        <v>0</v>
      </c>
      <c r="AA204">
        <f t="shared" ca="1" si="63"/>
        <v>0</v>
      </c>
      <c r="AB204">
        <f t="shared" ca="1" si="63"/>
        <v>0</v>
      </c>
      <c r="AC204">
        <f t="shared" ca="1" si="63"/>
        <v>0</v>
      </c>
      <c r="AD204">
        <f t="shared" ca="1" si="63"/>
        <v>0</v>
      </c>
      <c r="AE204">
        <f t="shared" ca="1" si="63"/>
        <v>0</v>
      </c>
      <c r="AF204">
        <f t="shared" ca="1" si="63"/>
        <v>0</v>
      </c>
      <c r="AG204">
        <f t="shared" ca="1" si="63"/>
        <v>0</v>
      </c>
      <c r="AI204" s="40"/>
    </row>
    <row r="205" spans="1:35">
      <c r="A205" s="41">
        <f t="shared" ca="1" si="62"/>
        <v>0</v>
      </c>
      <c r="B205" s="42"/>
      <c r="C205" s="30">
        <f t="shared" ca="1" si="61"/>
        <v>0</v>
      </c>
      <c r="D205" s="30" t="str">
        <f>'Country performance'!B19</f>
        <v xml:space="preserve">Economic Vulnerability Index - Remoteness and landlockedness (2024)		</v>
      </c>
      <c r="E205" s="41" t="e" cm="1">
        <f t="array" aca="1" ref="E205" ca="1">E$186*INDEX(INDIRECT("country"&amp;"["&amp;E$185&amp; "]"),'Country performance'!$A61)</f>
        <v>#REF!</v>
      </c>
      <c r="F205" s="41" t="e" cm="1">
        <f t="array" aca="1" ref="F205" ca="1">F$186*INDEX(INDIRECT("country"&amp;"["&amp;F$185&amp; "]"),'Country performance'!$A61)</f>
        <v>#REF!</v>
      </c>
      <c r="G205" s="41" t="e" cm="1">
        <f t="array" aca="1" ref="G205" ca="1">G$186*INDEX(INDIRECT("country"&amp;"["&amp;G$185&amp; "]"),'Country performance'!$A61)</f>
        <v>#REF!</v>
      </c>
      <c r="H205" s="41" t="e" cm="1">
        <f t="array" aca="1" ref="H205" ca="1">H$186*INDEX(INDIRECT("country"&amp;"["&amp;H$185&amp; "]"),'Country performance'!$A61)</f>
        <v>#REF!</v>
      </c>
      <c r="I205" s="41" t="e" cm="1">
        <f t="array" aca="1" ref="I205" ca="1">I$186*INDEX(INDIRECT("country"&amp;"["&amp;I$185&amp; "]"),'Country performance'!$A61)</f>
        <v>#REF!</v>
      </c>
      <c r="J205" s="41" t="e" cm="1">
        <f t="array" aca="1" ref="J205" ca="1">J$186*INDEX(INDIRECT("country"&amp;"["&amp;J$185&amp; "]"),'Country performance'!$A61)</f>
        <v>#REF!</v>
      </c>
      <c r="K205" s="41" t="e" cm="1">
        <f t="array" aca="1" ref="K205" ca="1">K$186*INDEX(INDIRECT("country"&amp;"["&amp;K$185&amp; "]"),'Country performance'!$A61)</f>
        <v>#REF!</v>
      </c>
      <c r="L205" s="41" t="e" cm="1">
        <f t="array" aca="1" ref="L205" ca="1">L$186*INDEX(INDIRECT("country"&amp;"["&amp;L$185&amp; "]"),'Country performance'!$A61)</f>
        <v>#REF!</v>
      </c>
      <c r="M205" s="41" t="e" cm="1">
        <f t="array" aca="1" ref="M205" ca="1">M$186*INDEX(INDIRECT("country"&amp;"["&amp;M$185&amp; "]"),'Country performance'!$A61)</f>
        <v>#REF!</v>
      </c>
      <c r="N205" s="41" t="e" cm="1">
        <f t="array" aca="1" ref="N205" ca="1">N$186*INDEX(INDIRECT("country"&amp;"["&amp;N$185&amp; "]"),'Country performance'!$A61)</f>
        <v>#REF!</v>
      </c>
      <c r="O205" s="41" t="e" cm="1">
        <f t="array" aca="1" ref="O205" ca="1">O$186*INDEX(INDIRECT("country"&amp;"["&amp;O$185&amp; "]"),'Country performance'!$A61)</f>
        <v>#REF!</v>
      </c>
      <c r="P205" s="41" t="e" cm="1">
        <f t="array" aca="1" ref="P205" ca="1">P$186*INDEX(INDIRECT("country"&amp;"["&amp;P$185&amp; "]"),'Country performance'!$A61)</f>
        <v>#REF!</v>
      </c>
      <c r="Q205" s="41" t="e" cm="1">
        <f t="array" aca="1" ref="Q205" ca="1">Q$186*INDEX(INDIRECT("country"&amp;"["&amp;Q$185&amp; "]"),'Country performance'!$A61)</f>
        <v>#REF!</v>
      </c>
      <c r="R205" t="s">
        <v>662</v>
      </c>
      <c r="S205" s="36">
        <f t="shared" ca="1" si="55"/>
        <v>0</v>
      </c>
      <c r="T205" s="43">
        <f t="shared" ca="1" si="59"/>
        <v>0</v>
      </c>
      <c r="U205">
        <f t="shared" ref="U205:AG222" ca="1" si="64">IFERROR((E205/E205-1),E$186)</f>
        <v>0</v>
      </c>
      <c r="V205">
        <f t="shared" ca="1" si="64"/>
        <v>0</v>
      </c>
      <c r="W205">
        <f t="shared" ca="1" si="64"/>
        <v>0</v>
      </c>
      <c r="X205">
        <f t="shared" ca="1" si="64"/>
        <v>0</v>
      </c>
      <c r="Y205">
        <f t="shared" ca="1" si="64"/>
        <v>0</v>
      </c>
      <c r="Z205">
        <f t="shared" ca="1" si="64"/>
        <v>0</v>
      </c>
      <c r="AA205">
        <f t="shared" ca="1" si="64"/>
        <v>0</v>
      </c>
      <c r="AB205">
        <f t="shared" ca="1" si="64"/>
        <v>0</v>
      </c>
      <c r="AC205">
        <f t="shared" ca="1" si="64"/>
        <v>0</v>
      </c>
      <c r="AD205">
        <f t="shared" ca="1" si="64"/>
        <v>0</v>
      </c>
      <c r="AE205">
        <f t="shared" ca="1" si="64"/>
        <v>0</v>
      </c>
      <c r="AF205">
        <f t="shared" ca="1" si="64"/>
        <v>0</v>
      </c>
      <c r="AG205">
        <f t="shared" ca="1" si="64"/>
        <v>0</v>
      </c>
      <c r="AI205" s="40"/>
    </row>
    <row r="206" spans="1:35">
      <c r="A206" s="41">
        <f t="shared" ca="1" si="62"/>
        <v>0</v>
      </c>
      <c r="B206" s="42"/>
      <c r="C206" s="30">
        <f t="shared" ca="1" si="61"/>
        <v>0</v>
      </c>
      <c r="D206" s="30" t="str">
        <f>'Country performance'!B20</f>
        <v>Economic Vulnerability Index - Export concentration (2024)</v>
      </c>
      <c r="E206" s="41" t="e" cm="1">
        <f t="array" aca="1" ref="E206" ca="1">E$186*INDEX(INDIRECT("country"&amp;"["&amp;E$185&amp; "]"),'Country performance'!$A62)</f>
        <v>#REF!</v>
      </c>
      <c r="F206" s="41" t="e" cm="1">
        <f t="array" aca="1" ref="F206" ca="1">F$186*INDEX(INDIRECT("country"&amp;"["&amp;F$185&amp; "]"),'Country performance'!$A62)</f>
        <v>#REF!</v>
      </c>
      <c r="G206" s="41" t="e" cm="1">
        <f t="array" aca="1" ref="G206" ca="1">G$186*INDEX(INDIRECT("country"&amp;"["&amp;G$185&amp; "]"),'Country performance'!$A62)</f>
        <v>#REF!</v>
      </c>
      <c r="H206" s="41" t="e" cm="1">
        <f t="array" aca="1" ref="H206" ca="1">H$186*INDEX(INDIRECT("country"&amp;"["&amp;H$185&amp; "]"),'Country performance'!$A62)</f>
        <v>#REF!</v>
      </c>
      <c r="I206" s="41" t="e" cm="1">
        <f t="array" aca="1" ref="I206" ca="1">I$186*INDEX(INDIRECT("country"&amp;"["&amp;I$185&amp; "]"),'Country performance'!$A62)</f>
        <v>#REF!</v>
      </c>
      <c r="J206" s="41" t="e" cm="1">
        <f t="array" aca="1" ref="J206" ca="1">J$186*INDEX(INDIRECT("country"&amp;"["&amp;J$185&amp; "]"),'Country performance'!$A62)</f>
        <v>#REF!</v>
      </c>
      <c r="K206" s="41" t="e" cm="1">
        <f t="array" aca="1" ref="K206" ca="1">K$186*INDEX(INDIRECT("country"&amp;"["&amp;K$185&amp; "]"),'Country performance'!$A62)</f>
        <v>#REF!</v>
      </c>
      <c r="L206" s="41" t="e" cm="1">
        <f t="array" aca="1" ref="L206" ca="1">L$186*INDEX(INDIRECT("country"&amp;"["&amp;L$185&amp; "]"),'Country performance'!$A62)</f>
        <v>#REF!</v>
      </c>
      <c r="M206" s="41" t="e" cm="1">
        <f t="array" aca="1" ref="M206" ca="1">M$186*INDEX(INDIRECT("country"&amp;"["&amp;M$185&amp; "]"),'Country performance'!$A62)</f>
        <v>#REF!</v>
      </c>
      <c r="N206" s="41" t="e" cm="1">
        <f t="array" aca="1" ref="N206" ca="1">N$186*INDEX(INDIRECT("country"&amp;"["&amp;N$185&amp; "]"),'Country performance'!$A62)</f>
        <v>#REF!</v>
      </c>
      <c r="O206" s="41" t="e" cm="1">
        <f t="array" aca="1" ref="O206" ca="1">O$186*INDEX(INDIRECT("country"&amp;"["&amp;O$185&amp; "]"),'Country performance'!$A62)</f>
        <v>#REF!</v>
      </c>
      <c r="P206" s="41" t="e" cm="1">
        <f t="array" aca="1" ref="P206" ca="1">P$186*INDEX(INDIRECT("country"&amp;"["&amp;P$185&amp; "]"),'Country performance'!$A62)</f>
        <v>#REF!</v>
      </c>
      <c r="Q206" s="41" t="e" cm="1">
        <f t="array" aca="1" ref="Q206" ca="1">Q$186*INDEX(INDIRECT("country"&amp;"["&amp;Q$185&amp; "]"),'Country performance'!$A62)</f>
        <v>#REF!</v>
      </c>
      <c r="R206" t="s">
        <v>662</v>
      </c>
      <c r="S206" s="36">
        <f t="shared" ca="1" si="55"/>
        <v>0</v>
      </c>
      <c r="T206" s="43">
        <f t="shared" ca="1" si="59"/>
        <v>0</v>
      </c>
      <c r="U206">
        <f t="shared" ca="1" si="64"/>
        <v>0</v>
      </c>
      <c r="V206">
        <f t="shared" ca="1" si="64"/>
        <v>0</v>
      </c>
      <c r="W206">
        <f t="shared" ca="1" si="64"/>
        <v>0</v>
      </c>
      <c r="X206">
        <f t="shared" ca="1" si="64"/>
        <v>0</v>
      </c>
      <c r="Y206">
        <f t="shared" ca="1" si="64"/>
        <v>0</v>
      </c>
      <c r="Z206">
        <f t="shared" ca="1" si="64"/>
        <v>0</v>
      </c>
      <c r="AA206">
        <f t="shared" ca="1" si="64"/>
        <v>0</v>
      </c>
      <c r="AB206">
        <f t="shared" ca="1" si="64"/>
        <v>0</v>
      </c>
      <c r="AC206">
        <f t="shared" ca="1" si="64"/>
        <v>0</v>
      </c>
      <c r="AD206">
        <f t="shared" ca="1" si="64"/>
        <v>0</v>
      </c>
      <c r="AE206">
        <f t="shared" ca="1" si="64"/>
        <v>0</v>
      </c>
      <c r="AF206">
        <f t="shared" ca="1" si="64"/>
        <v>0</v>
      </c>
      <c r="AG206">
        <f t="shared" ca="1" si="64"/>
        <v>0</v>
      </c>
      <c r="AI206" s="40"/>
    </row>
    <row r="207" spans="1:35">
      <c r="A207" s="41">
        <f t="shared" ca="1" si="62"/>
        <v>0</v>
      </c>
      <c r="B207" s="42"/>
      <c r="C207" s="30">
        <f t="shared" ca="1" si="61"/>
        <v>0</v>
      </c>
      <c r="D207" s="30" t="str">
        <f>'Country performance'!B21</f>
        <v>Economic Vulnerability Index - Export instability (2024)</v>
      </c>
      <c r="E207" s="41" t="e" cm="1">
        <f t="array" aca="1" ref="E207" ca="1">E$186*INDEX(INDIRECT("country"&amp;"["&amp;E$185&amp; "]"),'Country performance'!$A63)</f>
        <v>#REF!</v>
      </c>
      <c r="F207" s="41" t="e" cm="1">
        <f t="array" aca="1" ref="F207" ca="1">F$186*INDEX(INDIRECT("country"&amp;"["&amp;F$185&amp; "]"),'Country performance'!$A63)</f>
        <v>#REF!</v>
      </c>
      <c r="G207" s="41" t="e" cm="1">
        <f t="array" aca="1" ref="G207" ca="1">G$186*INDEX(INDIRECT("country"&amp;"["&amp;G$185&amp; "]"),'Country performance'!$A63)</f>
        <v>#REF!</v>
      </c>
      <c r="H207" s="41" t="e" cm="1">
        <f t="array" aca="1" ref="H207" ca="1">H$186*INDEX(INDIRECT("country"&amp;"["&amp;H$185&amp; "]"),'Country performance'!$A63)</f>
        <v>#REF!</v>
      </c>
      <c r="I207" s="41" t="e" cm="1">
        <f t="array" aca="1" ref="I207" ca="1">I$186*INDEX(INDIRECT("country"&amp;"["&amp;I$185&amp; "]"),'Country performance'!$A63)</f>
        <v>#REF!</v>
      </c>
      <c r="J207" s="41" t="e" cm="1">
        <f t="array" aca="1" ref="J207" ca="1">J$186*INDEX(INDIRECT("country"&amp;"["&amp;J$185&amp; "]"),'Country performance'!$A63)</f>
        <v>#REF!</v>
      </c>
      <c r="K207" s="41" t="e" cm="1">
        <f t="array" aca="1" ref="K207" ca="1">K$186*INDEX(INDIRECT("country"&amp;"["&amp;K$185&amp; "]"),'Country performance'!$A63)</f>
        <v>#REF!</v>
      </c>
      <c r="L207" s="41" t="e" cm="1">
        <f t="array" aca="1" ref="L207" ca="1">L$186*INDEX(INDIRECT("country"&amp;"["&amp;L$185&amp; "]"),'Country performance'!$A63)</f>
        <v>#REF!</v>
      </c>
      <c r="M207" s="41" t="e" cm="1">
        <f t="array" aca="1" ref="M207" ca="1">M$186*INDEX(INDIRECT("country"&amp;"["&amp;M$185&amp; "]"),'Country performance'!$A63)</f>
        <v>#REF!</v>
      </c>
      <c r="N207" s="41" t="e" cm="1">
        <f t="array" aca="1" ref="N207" ca="1">N$186*INDEX(INDIRECT("country"&amp;"["&amp;N$185&amp; "]"),'Country performance'!$A63)</f>
        <v>#REF!</v>
      </c>
      <c r="O207" s="41" t="e" cm="1">
        <f t="array" aca="1" ref="O207" ca="1">O$186*INDEX(INDIRECT("country"&amp;"["&amp;O$185&amp; "]"),'Country performance'!$A63)</f>
        <v>#REF!</v>
      </c>
      <c r="P207" s="41" t="e" cm="1">
        <f t="array" aca="1" ref="P207" ca="1">P$186*INDEX(INDIRECT("country"&amp;"["&amp;P$185&amp; "]"),'Country performance'!$A63)</f>
        <v>#REF!</v>
      </c>
      <c r="Q207" s="41" t="e" cm="1">
        <f t="array" aca="1" ref="Q207" ca="1">Q$186*INDEX(INDIRECT("country"&amp;"["&amp;Q$185&amp; "]"),'Country performance'!$A63)</f>
        <v>#REF!</v>
      </c>
      <c r="R207" t="s">
        <v>662</v>
      </c>
      <c r="S207" s="36">
        <f t="shared" ca="1" si="55"/>
        <v>0</v>
      </c>
      <c r="T207" s="43">
        <f t="shared" ca="1" si="59"/>
        <v>0</v>
      </c>
      <c r="U207">
        <f t="shared" ca="1" si="64"/>
        <v>0</v>
      </c>
      <c r="V207">
        <f t="shared" ca="1" si="64"/>
        <v>0</v>
      </c>
      <c r="W207">
        <f t="shared" ca="1" si="64"/>
        <v>0</v>
      </c>
      <c r="X207">
        <f t="shared" ca="1" si="64"/>
        <v>0</v>
      </c>
      <c r="Y207">
        <f t="shared" ca="1" si="64"/>
        <v>0</v>
      </c>
      <c r="Z207">
        <f t="shared" ca="1" si="64"/>
        <v>0</v>
      </c>
      <c r="AA207">
        <f t="shared" ca="1" si="64"/>
        <v>0</v>
      </c>
      <c r="AB207">
        <f t="shared" ca="1" si="64"/>
        <v>0</v>
      </c>
      <c r="AC207">
        <f t="shared" ca="1" si="64"/>
        <v>0</v>
      </c>
      <c r="AD207">
        <f t="shared" ca="1" si="64"/>
        <v>0</v>
      </c>
      <c r="AE207">
        <f t="shared" ca="1" si="64"/>
        <v>0</v>
      </c>
      <c r="AF207">
        <f t="shared" ca="1" si="64"/>
        <v>0</v>
      </c>
      <c r="AG207">
        <f t="shared" ca="1" si="64"/>
        <v>0</v>
      </c>
      <c r="AI207" s="40"/>
    </row>
    <row r="208" spans="1:35">
      <c r="A208" s="41">
        <f t="shared" ca="1" si="62"/>
        <v>0</v>
      </c>
      <c r="B208" s="42"/>
      <c r="C208" s="30">
        <f t="shared" ca="1" si="61"/>
        <v>0</v>
      </c>
      <c r="D208" s="30" t="str">
        <f>'Country performance'!B22</f>
        <v>Economic Vulnerability Index - Share of population living in low elevated coastal zones (2024)</v>
      </c>
      <c r="E208" s="41" t="e" cm="1">
        <f t="array" aca="1" ref="E208" ca="1">E$186*INDEX(INDIRECT("country"&amp;"["&amp;E$185&amp; "]"),'Country performance'!$A64)</f>
        <v>#REF!</v>
      </c>
      <c r="F208" s="41" t="e" cm="1">
        <f t="array" aca="1" ref="F208" ca="1">F$186*INDEX(INDIRECT("country"&amp;"["&amp;F$185&amp; "]"),'Country performance'!$A64)</f>
        <v>#REF!</v>
      </c>
      <c r="G208" s="41" t="e" cm="1">
        <f t="array" aca="1" ref="G208" ca="1">G$186*INDEX(INDIRECT("country"&amp;"["&amp;G$185&amp; "]"),'Country performance'!$A64)</f>
        <v>#REF!</v>
      </c>
      <c r="H208" s="41" t="e" cm="1">
        <f t="array" aca="1" ref="H208" ca="1">H$186*INDEX(INDIRECT("country"&amp;"["&amp;H$185&amp; "]"),'Country performance'!$A64)</f>
        <v>#REF!</v>
      </c>
      <c r="I208" s="41" t="e" cm="1">
        <f t="array" aca="1" ref="I208" ca="1">I$186*INDEX(INDIRECT("country"&amp;"["&amp;I$185&amp; "]"),'Country performance'!$A64)</f>
        <v>#REF!</v>
      </c>
      <c r="J208" s="41" t="e" cm="1">
        <f t="array" aca="1" ref="J208" ca="1">J$186*INDEX(INDIRECT("country"&amp;"["&amp;J$185&amp; "]"),'Country performance'!$A64)</f>
        <v>#REF!</v>
      </c>
      <c r="K208" s="41" t="e" cm="1">
        <f t="array" aca="1" ref="K208" ca="1">K$186*INDEX(INDIRECT("country"&amp;"["&amp;K$185&amp; "]"),'Country performance'!$A64)</f>
        <v>#REF!</v>
      </c>
      <c r="L208" s="41" t="e" cm="1">
        <f t="array" aca="1" ref="L208" ca="1">L$186*INDEX(INDIRECT("country"&amp;"["&amp;L$185&amp; "]"),'Country performance'!$A64)</f>
        <v>#REF!</v>
      </c>
      <c r="M208" s="41" t="e" cm="1">
        <f t="array" aca="1" ref="M208" ca="1">M$186*INDEX(INDIRECT("country"&amp;"["&amp;M$185&amp; "]"),'Country performance'!$A64)</f>
        <v>#REF!</v>
      </c>
      <c r="N208" s="41" t="e" cm="1">
        <f t="array" aca="1" ref="N208" ca="1">N$186*INDEX(INDIRECT("country"&amp;"["&amp;N$185&amp; "]"),'Country performance'!$A64)</f>
        <v>#REF!</v>
      </c>
      <c r="O208" s="41" t="e" cm="1">
        <f t="array" aca="1" ref="O208" ca="1">O$186*INDEX(INDIRECT("country"&amp;"["&amp;O$185&amp; "]"),'Country performance'!$A64)</f>
        <v>#REF!</v>
      </c>
      <c r="P208" s="41" t="e" cm="1">
        <f t="array" aca="1" ref="P208" ca="1">P$186*INDEX(INDIRECT("country"&amp;"["&amp;P$185&amp; "]"),'Country performance'!$A64)</f>
        <v>#REF!</v>
      </c>
      <c r="Q208" s="41" t="e" cm="1">
        <f t="array" aca="1" ref="Q208" ca="1">Q$186*INDEX(INDIRECT("country"&amp;"["&amp;Q$185&amp; "]"),'Country performance'!$A64)</f>
        <v>#REF!</v>
      </c>
      <c r="R208" t="s">
        <v>662</v>
      </c>
      <c r="S208" s="36">
        <f t="shared" ca="1" si="55"/>
        <v>0</v>
      </c>
      <c r="T208" s="43">
        <f t="shared" ca="1" si="59"/>
        <v>0</v>
      </c>
      <c r="U208">
        <f t="shared" ca="1" si="64"/>
        <v>0</v>
      </c>
      <c r="V208">
        <f t="shared" ca="1" si="64"/>
        <v>0</v>
      </c>
      <c r="W208">
        <f t="shared" ca="1" si="64"/>
        <v>0</v>
      </c>
      <c r="X208">
        <f t="shared" ca="1" si="64"/>
        <v>0</v>
      </c>
      <c r="Y208">
        <f t="shared" ca="1" si="64"/>
        <v>0</v>
      </c>
      <c r="Z208">
        <f t="shared" ca="1" si="64"/>
        <v>0</v>
      </c>
      <c r="AA208">
        <f t="shared" ca="1" si="64"/>
        <v>0</v>
      </c>
      <c r="AB208">
        <f t="shared" ca="1" si="64"/>
        <v>0</v>
      </c>
      <c r="AC208">
        <f t="shared" ca="1" si="64"/>
        <v>0</v>
      </c>
      <c r="AD208">
        <f t="shared" ca="1" si="64"/>
        <v>0</v>
      </c>
      <c r="AE208">
        <f t="shared" ca="1" si="64"/>
        <v>0</v>
      </c>
      <c r="AF208">
        <f t="shared" ca="1" si="64"/>
        <v>0</v>
      </c>
      <c r="AG208">
        <f t="shared" ca="1" si="64"/>
        <v>0</v>
      </c>
      <c r="AI208" s="40"/>
    </row>
    <row r="209" spans="1:35">
      <c r="A209" s="41">
        <f t="shared" ca="1" si="62"/>
        <v>0</v>
      </c>
      <c r="B209" s="42"/>
      <c r="C209" s="30">
        <f t="shared" ca="1" si="61"/>
        <v>0</v>
      </c>
      <c r="D209" s="30" t="str">
        <f>'Country performance'!B23</f>
        <v xml:space="preserve">Economic Vulnerability Index - Share of population living in drylands (2024) 	</v>
      </c>
      <c r="E209" s="41" t="e" cm="1">
        <f t="array" aca="1" ref="E209" ca="1">E$186*INDEX(INDIRECT("country"&amp;"["&amp;E$185&amp; "]"),'Country performance'!$A65)</f>
        <v>#REF!</v>
      </c>
      <c r="F209" s="41" t="e" cm="1">
        <f t="array" aca="1" ref="F209" ca="1">F$186*INDEX(INDIRECT("country"&amp;"["&amp;F$185&amp; "]"),'Country performance'!$A65)</f>
        <v>#REF!</v>
      </c>
      <c r="G209" s="41" t="e" cm="1">
        <f t="array" aca="1" ref="G209" ca="1">G$186*INDEX(INDIRECT("country"&amp;"["&amp;G$185&amp; "]"),'Country performance'!$A65)</f>
        <v>#REF!</v>
      </c>
      <c r="H209" s="41" t="e" cm="1">
        <f t="array" aca="1" ref="H209" ca="1">H$186*INDEX(INDIRECT("country"&amp;"["&amp;H$185&amp; "]"),'Country performance'!$A65)</f>
        <v>#REF!</v>
      </c>
      <c r="I209" s="41" t="e" cm="1">
        <f t="array" aca="1" ref="I209" ca="1">I$186*INDEX(INDIRECT("country"&amp;"["&amp;I$185&amp; "]"),'Country performance'!$A65)</f>
        <v>#REF!</v>
      </c>
      <c r="J209" s="41" t="e" cm="1">
        <f t="array" aca="1" ref="J209" ca="1">J$186*INDEX(INDIRECT("country"&amp;"["&amp;J$185&amp; "]"),'Country performance'!$A65)</f>
        <v>#REF!</v>
      </c>
      <c r="K209" s="41" t="e" cm="1">
        <f t="array" aca="1" ref="K209" ca="1">K$186*INDEX(INDIRECT("country"&amp;"["&amp;K$185&amp; "]"),'Country performance'!$A65)</f>
        <v>#REF!</v>
      </c>
      <c r="L209" s="41" t="e" cm="1">
        <f t="array" aca="1" ref="L209" ca="1">L$186*INDEX(INDIRECT("country"&amp;"["&amp;L$185&amp; "]"),'Country performance'!$A65)</f>
        <v>#REF!</v>
      </c>
      <c r="M209" s="41" t="e" cm="1">
        <f t="array" aca="1" ref="M209" ca="1">M$186*INDEX(INDIRECT("country"&amp;"["&amp;M$185&amp; "]"),'Country performance'!$A65)</f>
        <v>#REF!</v>
      </c>
      <c r="N209" s="41" t="e" cm="1">
        <f t="array" aca="1" ref="N209" ca="1">N$186*INDEX(INDIRECT("country"&amp;"["&amp;N$185&amp; "]"),'Country performance'!$A65)</f>
        <v>#REF!</v>
      </c>
      <c r="O209" s="41" t="e" cm="1">
        <f t="array" aca="1" ref="O209" ca="1">O$186*INDEX(INDIRECT("country"&amp;"["&amp;O$185&amp; "]"),'Country performance'!$A65)</f>
        <v>#REF!</v>
      </c>
      <c r="P209" s="41" t="e" cm="1">
        <f t="array" aca="1" ref="P209" ca="1">P$186*INDEX(INDIRECT("country"&amp;"["&amp;P$185&amp; "]"),'Country performance'!$A65)</f>
        <v>#REF!</v>
      </c>
      <c r="Q209" s="41" t="e" cm="1">
        <f t="array" aca="1" ref="Q209" ca="1">Q$186*INDEX(INDIRECT("country"&amp;"["&amp;Q$185&amp; "]"),'Country performance'!$A65)</f>
        <v>#REF!</v>
      </c>
      <c r="R209" t="s">
        <v>662</v>
      </c>
      <c r="S209" s="36">
        <f t="shared" ca="1" si="55"/>
        <v>0</v>
      </c>
      <c r="T209" s="43">
        <f t="shared" ca="1" si="59"/>
        <v>0</v>
      </c>
      <c r="U209">
        <f t="shared" ca="1" si="64"/>
        <v>0</v>
      </c>
      <c r="V209">
        <f t="shared" ca="1" si="64"/>
        <v>0</v>
      </c>
      <c r="W209">
        <f t="shared" ca="1" si="64"/>
        <v>0</v>
      </c>
      <c r="X209">
        <f t="shared" ca="1" si="64"/>
        <v>0</v>
      </c>
      <c r="Y209">
        <f t="shared" ca="1" si="64"/>
        <v>0</v>
      </c>
      <c r="Z209">
        <f t="shared" ca="1" si="64"/>
        <v>0</v>
      </c>
      <c r="AA209">
        <f t="shared" ca="1" si="64"/>
        <v>0</v>
      </c>
      <c r="AB209">
        <f t="shared" ca="1" si="64"/>
        <v>0</v>
      </c>
      <c r="AC209">
        <f t="shared" ca="1" si="64"/>
        <v>0</v>
      </c>
      <c r="AD209">
        <f t="shared" ca="1" si="64"/>
        <v>0</v>
      </c>
      <c r="AE209">
        <f t="shared" ca="1" si="64"/>
        <v>0</v>
      </c>
      <c r="AF209">
        <f t="shared" ca="1" si="64"/>
        <v>0</v>
      </c>
      <c r="AG209">
        <f t="shared" ca="1" si="64"/>
        <v>0</v>
      </c>
      <c r="AI209" s="40"/>
    </row>
    <row r="210" spans="1:35">
      <c r="A210" s="41">
        <f t="shared" ca="1" si="62"/>
        <v>0</v>
      </c>
      <c r="B210" s="42"/>
      <c r="C210" s="30">
        <f t="shared" ca="1" si="61"/>
        <v>0</v>
      </c>
      <c r="D210" s="30" t="str">
        <f>'Country performance'!B24</f>
        <v>Economic Vulnerability Index - Agricultural instability (2024)</v>
      </c>
      <c r="E210" s="41" t="e" cm="1">
        <f t="array" aca="1" ref="E210" ca="1">E$186*INDEX(INDIRECT("country"&amp;"["&amp;E$185&amp; "]"),'Country performance'!$A66)</f>
        <v>#REF!</v>
      </c>
      <c r="F210" s="41" t="e" cm="1">
        <f t="array" aca="1" ref="F210" ca="1">F$186*INDEX(INDIRECT("country"&amp;"["&amp;F$185&amp; "]"),'Country performance'!$A66)</f>
        <v>#REF!</v>
      </c>
      <c r="G210" s="41" t="e" cm="1">
        <f t="array" aca="1" ref="G210" ca="1">G$186*INDEX(INDIRECT("country"&amp;"["&amp;G$185&amp; "]"),'Country performance'!$A66)</f>
        <v>#REF!</v>
      </c>
      <c r="H210" s="41" t="e" cm="1">
        <f t="array" aca="1" ref="H210" ca="1">H$186*INDEX(INDIRECT("country"&amp;"["&amp;H$185&amp; "]"),'Country performance'!$A66)</f>
        <v>#REF!</v>
      </c>
      <c r="I210" s="41" t="e" cm="1">
        <f t="array" aca="1" ref="I210" ca="1">I$186*INDEX(INDIRECT("country"&amp;"["&amp;I$185&amp; "]"),'Country performance'!$A66)</f>
        <v>#REF!</v>
      </c>
      <c r="J210" s="41" t="e" cm="1">
        <f t="array" aca="1" ref="J210" ca="1">J$186*INDEX(INDIRECT("country"&amp;"["&amp;J$185&amp; "]"),'Country performance'!$A66)</f>
        <v>#REF!</v>
      </c>
      <c r="K210" s="41" t="e" cm="1">
        <f t="array" aca="1" ref="K210" ca="1">K$186*INDEX(INDIRECT("country"&amp;"["&amp;K$185&amp; "]"),'Country performance'!$A66)</f>
        <v>#REF!</v>
      </c>
      <c r="L210" s="41" t="e" cm="1">
        <f t="array" aca="1" ref="L210" ca="1">L$186*INDEX(INDIRECT("country"&amp;"["&amp;L$185&amp; "]"),'Country performance'!$A66)</f>
        <v>#REF!</v>
      </c>
      <c r="M210" s="41" t="e" cm="1">
        <f t="array" aca="1" ref="M210" ca="1">M$186*INDEX(INDIRECT("country"&amp;"["&amp;M$185&amp; "]"),'Country performance'!$A66)</f>
        <v>#REF!</v>
      </c>
      <c r="N210" s="41" t="e" cm="1">
        <f t="array" aca="1" ref="N210" ca="1">N$186*INDEX(INDIRECT("country"&amp;"["&amp;N$185&amp; "]"),'Country performance'!$A66)</f>
        <v>#REF!</v>
      </c>
      <c r="O210" s="41" t="e" cm="1">
        <f t="array" aca="1" ref="O210" ca="1">O$186*INDEX(INDIRECT("country"&amp;"["&amp;O$185&amp; "]"),'Country performance'!$A66)</f>
        <v>#REF!</v>
      </c>
      <c r="P210" s="41" t="e" cm="1">
        <f t="array" aca="1" ref="P210" ca="1">P$186*INDEX(INDIRECT("country"&amp;"["&amp;P$185&amp; "]"),'Country performance'!$A66)</f>
        <v>#REF!</v>
      </c>
      <c r="Q210" s="41" t="e" cm="1">
        <f t="array" aca="1" ref="Q210" ca="1">Q$186*INDEX(INDIRECT("country"&amp;"["&amp;Q$185&amp; "]"),'Country performance'!$A66)</f>
        <v>#REF!</v>
      </c>
      <c r="R210" t="s">
        <v>662</v>
      </c>
      <c r="S210" s="36">
        <f t="shared" ca="1" si="55"/>
        <v>0</v>
      </c>
      <c r="T210" s="43">
        <f t="shared" ca="1" si="59"/>
        <v>0</v>
      </c>
      <c r="U210">
        <f t="shared" ca="1" si="64"/>
        <v>0</v>
      </c>
      <c r="V210">
        <f t="shared" ca="1" si="64"/>
        <v>0</v>
      </c>
      <c r="W210">
        <f t="shared" ca="1" si="64"/>
        <v>0</v>
      </c>
      <c r="X210">
        <f t="shared" ca="1" si="64"/>
        <v>0</v>
      </c>
      <c r="Y210">
        <f t="shared" ca="1" si="64"/>
        <v>0</v>
      </c>
      <c r="Z210">
        <f t="shared" ca="1" si="64"/>
        <v>0</v>
      </c>
      <c r="AA210">
        <f t="shared" ca="1" si="64"/>
        <v>0</v>
      </c>
      <c r="AB210">
        <f t="shared" ca="1" si="64"/>
        <v>0</v>
      </c>
      <c r="AC210">
        <f t="shared" ca="1" si="64"/>
        <v>0</v>
      </c>
      <c r="AD210">
        <f t="shared" ca="1" si="64"/>
        <v>0</v>
      </c>
      <c r="AE210">
        <f t="shared" ca="1" si="64"/>
        <v>0</v>
      </c>
      <c r="AF210">
        <f t="shared" ca="1" si="64"/>
        <v>0</v>
      </c>
      <c r="AG210">
        <f t="shared" ca="1" si="64"/>
        <v>0</v>
      </c>
      <c r="AI210" s="40"/>
    </row>
    <row r="211" spans="1:35">
      <c r="A211" s="41">
        <f t="shared" ca="1" si="62"/>
        <v>0</v>
      </c>
      <c r="B211" s="42"/>
      <c r="C211" s="30">
        <f t="shared" ca="1" si="61"/>
        <v>0</v>
      </c>
      <c r="D211" s="30" t="str">
        <f>'Country performance'!B25</f>
        <v>Economic Vulnerability Index -  Victims of disasters (%) (2024)</v>
      </c>
      <c r="E211" s="41" t="e" cm="1">
        <f t="array" aca="1" ref="E211" ca="1">E$186*INDEX(INDIRECT("country"&amp;"["&amp;E$185&amp; "]"),'Country performance'!$A67)</f>
        <v>#REF!</v>
      </c>
      <c r="F211" s="41" t="e" cm="1">
        <f t="array" aca="1" ref="F211" ca="1">F$186*INDEX(INDIRECT("country"&amp;"["&amp;F$185&amp; "]"),'Country performance'!$A67)</f>
        <v>#REF!</v>
      </c>
      <c r="G211" s="41" t="e" cm="1">
        <f t="array" aca="1" ref="G211" ca="1">G$186*INDEX(INDIRECT("country"&amp;"["&amp;G$185&amp; "]"),'Country performance'!$A67)</f>
        <v>#REF!</v>
      </c>
      <c r="H211" s="41" t="e" cm="1">
        <f t="array" aca="1" ref="H211" ca="1">H$186*INDEX(INDIRECT("country"&amp;"["&amp;H$185&amp; "]"),'Country performance'!$A67)</f>
        <v>#REF!</v>
      </c>
      <c r="I211" s="41" t="e" cm="1">
        <f t="array" aca="1" ref="I211" ca="1">I$186*INDEX(INDIRECT("country"&amp;"["&amp;I$185&amp; "]"),'Country performance'!$A67)</f>
        <v>#REF!</v>
      </c>
      <c r="J211" s="41" t="e" cm="1">
        <f t="array" aca="1" ref="J211" ca="1">J$186*INDEX(INDIRECT("country"&amp;"["&amp;J$185&amp; "]"),'Country performance'!$A67)</f>
        <v>#REF!</v>
      </c>
      <c r="K211" s="41" t="e" cm="1">
        <f t="array" aca="1" ref="K211" ca="1">K$186*INDEX(INDIRECT("country"&amp;"["&amp;K$185&amp; "]"),'Country performance'!$A67)</f>
        <v>#REF!</v>
      </c>
      <c r="L211" s="41" t="e" cm="1">
        <f t="array" aca="1" ref="L211" ca="1">L$186*INDEX(INDIRECT("country"&amp;"["&amp;L$185&amp; "]"),'Country performance'!$A67)</f>
        <v>#REF!</v>
      </c>
      <c r="M211" s="41" t="e" cm="1">
        <f t="array" aca="1" ref="M211" ca="1">M$186*INDEX(INDIRECT("country"&amp;"["&amp;M$185&amp; "]"),'Country performance'!$A67)</f>
        <v>#REF!</v>
      </c>
      <c r="N211" s="41" t="e" cm="1">
        <f t="array" aca="1" ref="N211" ca="1">N$186*INDEX(INDIRECT("country"&amp;"["&amp;N$185&amp; "]"),'Country performance'!$A67)</f>
        <v>#REF!</v>
      </c>
      <c r="O211" s="41" t="e" cm="1">
        <f t="array" aca="1" ref="O211" ca="1">O$186*INDEX(INDIRECT("country"&amp;"["&amp;O$185&amp; "]"),'Country performance'!$A67)</f>
        <v>#REF!</v>
      </c>
      <c r="P211" s="41" t="e" cm="1">
        <f t="array" aca="1" ref="P211" ca="1">P$186*INDEX(INDIRECT("country"&amp;"["&amp;P$185&amp; "]"),'Country performance'!$A67)</f>
        <v>#REF!</v>
      </c>
      <c r="Q211" s="41" t="e" cm="1">
        <f t="array" aca="1" ref="Q211" ca="1">Q$186*INDEX(INDIRECT("country"&amp;"["&amp;Q$185&amp; "]"),'Country performance'!$A67)</f>
        <v>#REF!</v>
      </c>
      <c r="R211" t="s">
        <v>662</v>
      </c>
      <c r="S211" s="36">
        <f t="shared" ca="1" si="55"/>
        <v>0</v>
      </c>
      <c r="T211" s="43">
        <f t="shared" ca="1" si="59"/>
        <v>0</v>
      </c>
      <c r="U211">
        <f t="shared" ca="1" si="64"/>
        <v>0</v>
      </c>
      <c r="V211">
        <f t="shared" ca="1" si="64"/>
        <v>0</v>
      </c>
      <c r="W211">
        <f t="shared" ca="1" si="64"/>
        <v>0</v>
      </c>
      <c r="X211">
        <f t="shared" ca="1" si="64"/>
        <v>0</v>
      </c>
      <c r="Y211">
        <f t="shared" ca="1" si="64"/>
        <v>0</v>
      </c>
      <c r="Z211">
        <f t="shared" ca="1" si="64"/>
        <v>0</v>
      </c>
      <c r="AA211">
        <f t="shared" ca="1" si="64"/>
        <v>0</v>
      </c>
      <c r="AB211">
        <f t="shared" ca="1" si="64"/>
        <v>0</v>
      </c>
      <c r="AC211">
        <f t="shared" ca="1" si="64"/>
        <v>0</v>
      </c>
      <c r="AD211">
        <f t="shared" ca="1" si="64"/>
        <v>0</v>
      </c>
      <c r="AE211">
        <f t="shared" ca="1" si="64"/>
        <v>0</v>
      </c>
      <c r="AF211">
        <f t="shared" ca="1" si="64"/>
        <v>0</v>
      </c>
      <c r="AG211">
        <f t="shared" ca="1" si="64"/>
        <v>0</v>
      </c>
      <c r="AI211" s="40"/>
    </row>
    <row r="212" spans="1:35">
      <c r="A212" s="41">
        <f t="shared" ca="1" si="62"/>
        <v>0</v>
      </c>
      <c r="B212" s="42"/>
      <c r="C212" s="30">
        <f t="shared" ca="1" si="61"/>
        <v>0</v>
      </c>
      <c r="D212" s="30" t="str">
        <f>'Country performance'!B26</f>
        <v>Water Depletion Index (WDI) (2018)</v>
      </c>
      <c r="E212" s="41" t="e" cm="1">
        <f t="array" aca="1" ref="E212" ca="1">E$186*INDEX(INDIRECT("country"&amp;"["&amp;E$185&amp; "]"),'Country performance'!$A68)</f>
        <v>#REF!</v>
      </c>
      <c r="F212" s="41" t="e" cm="1">
        <f t="array" aca="1" ref="F212" ca="1">F$186*INDEX(INDIRECT("country"&amp;"["&amp;F$185&amp; "]"),'Country performance'!$A68)</f>
        <v>#REF!</v>
      </c>
      <c r="G212" s="41" t="e" cm="1">
        <f t="array" aca="1" ref="G212" ca="1">G$186*INDEX(INDIRECT("country"&amp;"["&amp;G$185&amp; "]"),'Country performance'!$A68)</f>
        <v>#REF!</v>
      </c>
      <c r="H212" s="41" t="e" cm="1">
        <f t="array" aca="1" ref="H212" ca="1">H$186*INDEX(INDIRECT("country"&amp;"["&amp;H$185&amp; "]"),'Country performance'!$A68)</f>
        <v>#REF!</v>
      </c>
      <c r="I212" s="41" t="e" cm="1">
        <f t="array" aca="1" ref="I212" ca="1">I$186*INDEX(INDIRECT("country"&amp;"["&amp;I$185&amp; "]"),'Country performance'!$A68)</f>
        <v>#REF!</v>
      </c>
      <c r="J212" s="41" t="e" cm="1">
        <f t="array" aca="1" ref="J212" ca="1">J$186*INDEX(INDIRECT("country"&amp;"["&amp;J$185&amp; "]"),'Country performance'!$A68)</f>
        <v>#REF!</v>
      </c>
      <c r="K212" s="41" t="e" cm="1">
        <f t="array" aca="1" ref="K212" ca="1">K$186*INDEX(INDIRECT("country"&amp;"["&amp;K$185&amp; "]"),'Country performance'!$A68)</f>
        <v>#REF!</v>
      </c>
      <c r="L212" s="41" t="e" cm="1">
        <f t="array" aca="1" ref="L212" ca="1">L$186*INDEX(INDIRECT("country"&amp;"["&amp;L$185&amp; "]"),'Country performance'!$A68)</f>
        <v>#REF!</v>
      </c>
      <c r="M212" s="41" t="e" cm="1">
        <f t="array" aca="1" ref="M212" ca="1">M$186*INDEX(INDIRECT("country"&amp;"["&amp;M$185&amp; "]"),'Country performance'!$A68)</f>
        <v>#REF!</v>
      </c>
      <c r="N212" s="41" t="e" cm="1">
        <f t="array" aca="1" ref="N212" ca="1">N$186*INDEX(INDIRECT("country"&amp;"["&amp;N$185&amp; "]"),'Country performance'!$A68)</f>
        <v>#REF!</v>
      </c>
      <c r="O212" s="41" t="e" cm="1">
        <f t="array" aca="1" ref="O212" ca="1">O$186*INDEX(INDIRECT("country"&amp;"["&amp;O$185&amp; "]"),'Country performance'!$A68)</f>
        <v>#REF!</v>
      </c>
      <c r="P212" s="41" t="e" cm="1">
        <f t="array" aca="1" ref="P212" ca="1">P$186*INDEX(INDIRECT("country"&amp;"["&amp;P$185&amp; "]"),'Country performance'!$A68)</f>
        <v>#REF!</v>
      </c>
      <c r="Q212" s="41" t="e" cm="1">
        <f t="array" aca="1" ref="Q212" ca="1">Q$186*INDEX(INDIRECT("country"&amp;"["&amp;Q$185&amp; "]"),'Country performance'!$A68)</f>
        <v>#REF!</v>
      </c>
      <c r="R212" t="s">
        <v>662</v>
      </c>
      <c r="S212" s="36">
        <f t="shared" ca="1" si="55"/>
        <v>0</v>
      </c>
      <c r="T212" s="43">
        <f t="shared" ca="1" si="59"/>
        <v>0</v>
      </c>
      <c r="U212">
        <f t="shared" ca="1" si="64"/>
        <v>0</v>
      </c>
      <c r="V212">
        <f t="shared" ca="1" si="64"/>
        <v>0</v>
      </c>
      <c r="W212">
        <f t="shared" ca="1" si="64"/>
        <v>0</v>
      </c>
      <c r="X212">
        <f t="shared" ca="1" si="64"/>
        <v>0</v>
      </c>
      <c r="Y212">
        <f t="shared" ca="1" si="64"/>
        <v>0</v>
      </c>
      <c r="Z212">
        <f t="shared" ca="1" si="64"/>
        <v>0</v>
      </c>
      <c r="AA212">
        <f t="shared" ca="1" si="64"/>
        <v>0</v>
      </c>
      <c r="AB212">
        <f t="shared" ca="1" si="64"/>
        <v>0</v>
      </c>
      <c r="AC212">
        <f t="shared" ca="1" si="64"/>
        <v>0</v>
      </c>
      <c r="AD212">
        <f t="shared" ca="1" si="64"/>
        <v>0</v>
      </c>
      <c r="AE212">
        <f t="shared" ca="1" si="64"/>
        <v>0</v>
      </c>
      <c r="AF212">
        <f t="shared" ca="1" si="64"/>
        <v>0</v>
      </c>
      <c r="AG212">
        <f t="shared" ca="1" si="64"/>
        <v>0</v>
      </c>
      <c r="AI212" s="40"/>
    </row>
    <row r="213" spans="1:35">
      <c r="A213" s="41">
        <f t="shared" ca="1" si="62"/>
        <v>0</v>
      </c>
      <c r="B213" s="42"/>
      <c r="C213" s="30">
        <f t="shared" ca="1" si="61"/>
        <v>0</v>
      </c>
      <c r="D213" s="30" t="str">
        <f>'Country performance'!B27</f>
        <v>EPI Species Habitat Index (2024)</v>
      </c>
      <c r="E213" s="41" t="e" cm="1">
        <f t="array" aca="1" ref="E213" ca="1">E$186*INDEX(INDIRECT("country"&amp;"["&amp;E$185&amp; "]"),'Country performance'!$A69)</f>
        <v>#REF!</v>
      </c>
      <c r="F213" s="41" t="e" cm="1">
        <f t="array" aca="1" ref="F213" ca="1">F$186*INDEX(INDIRECT("country"&amp;"["&amp;F$185&amp; "]"),'Country performance'!$A69)</f>
        <v>#REF!</v>
      </c>
      <c r="G213" s="41" t="e" cm="1">
        <f t="array" aca="1" ref="G213" ca="1">G$186*INDEX(INDIRECT("country"&amp;"["&amp;G$185&amp; "]"),'Country performance'!$A69)</f>
        <v>#REF!</v>
      </c>
      <c r="H213" s="41" t="e" cm="1">
        <f t="array" aca="1" ref="H213" ca="1">H$186*INDEX(INDIRECT("country"&amp;"["&amp;H$185&amp; "]"),'Country performance'!$A69)</f>
        <v>#REF!</v>
      </c>
      <c r="I213" s="41" t="e" cm="1">
        <f t="array" aca="1" ref="I213" ca="1">I$186*INDEX(INDIRECT("country"&amp;"["&amp;I$185&amp; "]"),'Country performance'!$A69)</f>
        <v>#REF!</v>
      </c>
      <c r="J213" s="41" t="e" cm="1">
        <f t="array" aca="1" ref="J213" ca="1">J$186*INDEX(INDIRECT("country"&amp;"["&amp;J$185&amp; "]"),'Country performance'!$A69)</f>
        <v>#REF!</v>
      </c>
      <c r="K213" s="41" t="e" cm="1">
        <f t="array" aca="1" ref="K213" ca="1">K$186*INDEX(INDIRECT("country"&amp;"["&amp;K$185&amp; "]"),'Country performance'!$A69)</f>
        <v>#REF!</v>
      </c>
      <c r="L213" s="41" t="e" cm="1">
        <f t="array" aca="1" ref="L213" ca="1">L$186*INDEX(INDIRECT("country"&amp;"["&amp;L$185&amp; "]"),'Country performance'!$A69)</f>
        <v>#REF!</v>
      </c>
      <c r="M213" s="41" t="e" cm="1">
        <f t="array" aca="1" ref="M213" ca="1">M$186*INDEX(INDIRECT("country"&amp;"["&amp;M$185&amp; "]"),'Country performance'!$A69)</f>
        <v>#REF!</v>
      </c>
      <c r="N213" s="41" t="e" cm="1">
        <f t="array" aca="1" ref="N213" ca="1">N$186*INDEX(INDIRECT("country"&amp;"["&amp;N$185&amp; "]"),'Country performance'!$A69)</f>
        <v>#REF!</v>
      </c>
      <c r="O213" s="41" t="e" cm="1">
        <f t="array" aca="1" ref="O213" ca="1">O$186*INDEX(INDIRECT("country"&amp;"["&amp;O$185&amp; "]"),'Country performance'!$A69)</f>
        <v>#REF!</v>
      </c>
      <c r="P213" s="41" t="e" cm="1">
        <f t="array" aca="1" ref="P213" ca="1">P$186*INDEX(INDIRECT("country"&amp;"["&amp;P$185&amp; "]"),'Country performance'!$A69)</f>
        <v>#REF!</v>
      </c>
      <c r="Q213" s="41" t="e" cm="1">
        <f t="array" aca="1" ref="Q213" ca="1">Q$186*INDEX(INDIRECT("country"&amp;"["&amp;Q$185&amp; "]"),'Country performance'!$A69)</f>
        <v>#REF!</v>
      </c>
      <c r="R213" t="s">
        <v>662</v>
      </c>
      <c r="S213" s="36">
        <f t="shared" ca="1" si="55"/>
        <v>0</v>
      </c>
      <c r="T213" s="43">
        <f t="shared" ca="1" si="59"/>
        <v>0</v>
      </c>
      <c r="U213">
        <f t="shared" ca="1" si="64"/>
        <v>0</v>
      </c>
      <c r="V213">
        <f t="shared" ca="1" si="64"/>
        <v>0</v>
      </c>
      <c r="W213">
        <f t="shared" ca="1" si="64"/>
        <v>0</v>
      </c>
      <c r="X213">
        <f t="shared" ca="1" si="64"/>
        <v>0</v>
      </c>
      <c r="Y213">
        <f t="shared" ca="1" si="64"/>
        <v>0</v>
      </c>
      <c r="Z213">
        <f t="shared" ca="1" si="64"/>
        <v>0</v>
      </c>
      <c r="AA213">
        <f t="shared" ca="1" si="64"/>
        <v>0</v>
      </c>
      <c r="AB213">
        <f t="shared" ca="1" si="64"/>
        <v>0</v>
      </c>
      <c r="AC213">
        <f t="shared" ca="1" si="64"/>
        <v>0</v>
      </c>
      <c r="AD213">
        <f t="shared" ca="1" si="64"/>
        <v>0</v>
      </c>
      <c r="AE213">
        <f t="shared" ca="1" si="64"/>
        <v>0</v>
      </c>
      <c r="AF213">
        <f t="shared" ca="1" si="64"/>
        <v>0</v>
      </c>
      <c r="AG213">
        <f t="shared" ca="1" si="64"/>
        <v>0</v>
      </c>
      <c r="AI213" s="40"/>
    </row>
    <row r="214" spans="1:35">
      <c r="A214" s="41">
        <f t="shared" ca="1" si="62"/>
        <v>0</v>
      </c>
      <c r="B214" s="42"/>
      <c r="C214" s="30">
        <f t="shared" ca="1" si="61"/>
        <v>0</v>
      </c>
      <c r="D214" s="30" t="str">
        <f>'Country performance'!B28</f>
        <v>EPI Protected Area Representativeness Index (2024)</v>
      </c>
      <c r="E214" s="41" t="e" cm="1">
        <f t="array" aca="1" ref="E214" ca="1">E$186*INDEX(INDIRECT("country"&amp;"["&amp;E$185&amp; "]"),'Country performance'!$A70)</f>
        <v>#REF!</v>
      </c>
      <c r="F214" s="41" t="e" cm="1">
        <f t="array" aca="1" ref="F214" ca="1">F$186*INDEX(INDIRECT("country"&amp;"["&amp;F$185&amp; "]"),'Country performance'!$A70)</f>
        <v>#REF!</v>
      </c>
      <c r="G214" s="41" t="e" cm="1">
        <f t="array" aca="1" ref="G214" ca="1">G$186*INDEX(INDIRECT("country"&amp;"["&amp;G$185&amp; "]"),'Country performance'!$A70)</f>
        <v>#REF!</v>
      </c>
      <c r="H214" s="41" t="e" cm="1">
        <f t="array" aca="1" ref="H214" ca="1">H$186*INDEX(INDIRECT("country"&amp;"["&amp;H$185&amp; "]"),'Country performance'!$A70)</f>
        <v>#REF!</v>
      </c>
      <c r="I214" s="41" t="e" cm="1">
        <f t="array" aca="1" ref="I214" ca="1">I$186*INDEX(INDIRECT("country"&amp;"["&amp;I$185&amp; "]"),'Country performance'!$A70)</f>
        <v>#REF!</v>
      </c>
      <c r="J214" s="41" t="e" cm="1">
        <f t="array" aca="1" ref="J214" ca="1">J$186*INDEX(INDIRECT("country"&amp;"["&amp;J$185&amp; "]"),'Country performance'!$A70)</f>
        <v>#REF!</v>
      </c>
      <c r="K214" s="41" t="e" cm="1">
        <f t="array" aca="1" ref="K214" ca="1">K$186*INDEX(INDIRECT("country"&amp;"["&amp;K$185&amp; "]"),'Country performance'!$A70)</f>
        <v>#REF!</v>
      </c>
      <c r="L214" s="41" t="e" cm="1">
        <f t="array" aca="1" ref="L214" ca="1">L$186*INDEX(INDIRECT("country"&amp;"["&amp;L$185&amp; "]"),'Country performance'!$A70)</f>
        <v>#REF!</v>
      </c>
      <c r="M214" s="41" t="e" cm="1">
        <f t="array" aca="1" ref="M214" ca="1">M$186*INDEX(INDIRECT("country"&amp;"["&amp;M$185&amp; "]"),'Country performance'!$A70)</f>
        <v>#REF!</v>
      </c>
      <c r="N214" s="41" t="e" cm="1">
        <f t="array" aca="1" ref="N214" ca="1">N$186*INDEX(INDIRECT("country"&amp;"["&amp;N$185&amp; "]"),'Country performance'!$A70)</f>
        <v>#REF!</v>
      </c>
      <c r="O214" s="41" t="e" cm="1">
        <f t="array" aca="1" ref="O214" ca="1">O$186*INDEX(INDIRECT("country"&amp;"["&amp;O$185&amp; "]"),'Country performance'!$A70)</f>
        <v>#REF!</v>
      </c>
      <c r="P214" s="41" t="e" cm="1">
        <f t="array" aca="1" ref="P214" ca="1">P$186*INDEX(INDIRECT("country"&amp;"["&amp;P$185&amp; "]"),'Country performance'!$A70)</f>
        <v>#REF!</v>
      </c>
      <c r="Q214" s="41" t="e" cm="1">
        <f t="array" aca="1" ref="Q214" ca="1">Q$186*INDEX(INDIRECT("country"&amp;"["&amp;Q$185&amp; "]"),'Country performance'!$A70)</f>
        <v>#REF!</v>
      </c>
      <c r="R214" t="s">
        <v>662</v>
      </c>
      <c r="S214" s="36">
        <f t="shared" ca="1" si="55"/>
        <v>0</v>
      </c>
      <c r="T214" s="43">
        <f t="shared" ca="1" si="59"/>
        <v>0</v>
      </c>
      <c r="U214">
        <f t="shared" ca="1" si="64"/>
        <v>0</v>
      </c>
      <c r="V214">
        <f t="shared" ca="1" si="64"/>
        <v>0</v>
      </c>
      <c r="W214">
        <f t="shared" ca="1" si="64"/>
        <v>0</v>
      </c>
      <c r="X214">
        <f t="shared" ca="1" si="64"/>
        <v>0</v>
      </c>
      <c r="Y214">
        <f t="shared" ca="1" si="64"/>
        <v>0</v>
      </c>
      <c r="Z214">
        <f t="shared" ca="1" si="64"/>
        <v>0</v>
      </c>
      <c r="AA214">
        <f t="shared" ca="1" si="64"/>
        <v>0</v>
      </c>
      <c r="AB214">
        <f t="shared" ca="1" si="64"/>
        <v>0</v>
      </c>
      <c r="AC214">
        <f t="shared" ca="1" si="64"/>
        <v>0</v>
      </c>
      <c r="AD214">
        <f t="shared" ca="1" si="64"/>
        <v>0</v>
      </c>
      <c r="AE214">
        <f t="shared" ca="1" si="64"/>
        <v>0</v>
      </c>
      <c r="AF214">
        <f t="shared" ca="1" si="64"/>
        <v>0</v>
      </c>
      <c r="AG214">
        <f t="shared" ca="1" si="64"/>
        <v>0</v>
      </c>
      <c r="AI214" s="40"/>
    </row>
    <row r="215" spans="1:35">
      <c r="A215" s="41">
        <f t="shared" ca="1" si="62"/>
        <v>0</v>
      </c>
      <c r="B215" s="42"/>
      <c r="C215" s="30">
        <f t="shared" ca="1" si="61"/>
        <v>0</v>
      </c>
      <c r="D215" s="30" t="str">
        <f>'Country performance'!B29</f>
        <v>EPI Marine Protected Areas (2024)</v>
      </c>
      <c r="E215" s="41" t="e" cm="1">
        <f t="array" aca="1" ref="E215" ca="1">E$186*INDEX(INDIRECT("country"&amp;"["&amp;E$185&amp; "]"),'Country performance'!$A71)</f>
        <v>#REF!</v>
      </c>
      <c r="F215" s="41" t="e" cm="1">
        <f t="array" aca="1" ref="F215" ca="1">F$186*INDEX(INDIRECT("country"&amp;"["&amp;F$185&amp; "]"),'Country performance'!$A71)</f>
        <v>#REF!</v>
      </c>
      <c r="G215" s="41" t="e" cm="1">
        <f t="array" aca="1" ref="G215" ca="1">G$186*INDEX(INDIRECT("country"&amp;"["&amp;G$185&amp; "]"),'Country performance'!$A71)</f>
        <v>#REF!</v>
      </c>
      <c r="H215" s="41" t="e" cm="1">
        <f t="array" aca="1" ref="H215" ca="1">H$186*INDEX(INDIRECT("country"&amp;"["&amp;H$185&amp; "]"),'Country performance'!$A71)</f>
        <v>#REF!</v>
      </c>
      <c r="I215" s="41" t="e" cm="1">
        <f t="array" aca="1" ref="I215" ca="1">I$186*INDEX(INDIRECT("country"&amp;"["&amp;I$185&amp; "]"),'Country performance'!$A71)</f>
        <v>#REF!</v>
      </c>
      <c r="J215" s="41" t="e" cm="1">
        <f t="array" aca="1" ref="J215" ca="1">J$186*INDEX(INDIRECT("country"&amp;"["&amp;J$185&amp; "]"),'Country performance'!$A71)</f>
        <v>#REF!</v>
      </c>
      <c r="K215" s="41" t="e" cm="1">
        <f t="array" aca="1" ref="K215" ca="1">K$186*INDEX(INDIRECT("country"&amp;"["&amp;K$185&amp; "]"),'Country performance'!$A71)</f>
        <v>#REF!</v>
      </c>
      <c r="L215" s="41" t="e" cm="1">
        <f t="array" aca="1" ref="L215" ca="1">L$186*INDEX(INDIRECT("country"&amp;"["&amp;L$185&amp; "]"),'Country performance'!$A71)</f>
        <v>#REF!</v>
      </c>
      <c r="M215" s="41" t="e" cm="1">
        <f t="array" aca="1" ref="M215" ca="1">M$186*INDEX(INDIRECT("country"&amp;"["&amp;M$185&amp; "]"),'Country performance'!$A71)</f>
        <v>#REF!</v>
      </c>
      <c r="N215" s="41" t="e" cm="1">
        <f t="array" aca="1" ref="N215" ca="1">N$186*INDEX(INDIRECT("country"&amp;"["&amp;N$185&amp; "]"),'Country performance'!$A71)</f>
        <v>#REF!</v>
      </c>
      <c r="O215" s="41" t="e" cm="1">
        <f t="array" aca="1" ref="O215" ca="1">O$186*INDEX(INDIRECT("country"&amp;"["&amp;O$185&amp; "]"),'Country performance'!$A71)</f>
        <v>#REF!</v>
      </c>
      <c r="P215" s="41" t="e" cm="1">
        <f t="array" aca="1" ref="P215" ca="1">P$186*INDEX(INDIRECT("country"&amp;"["&amp;P$185&amp; "]"),'Country performance'!$A71)</f>
        <v>#REF!</v>
      </c>
      <c r="Q215" s="41" t="e" cm="1">
        <f t="array" aca="1" ref="Q215" ca="1">Q$186*INDEX(INDIRECT("country"&amp;"["&amp;Q$185&amp; "]"),'Country performance'!$A71)</f>
        <v>#REF!</v>
      </c>
      <c r="R215" t="s">
        <v>662</v>
      </c>
      <c r="S215" s="36">
        <f t="shared" ca="1" si="55"/>
        <v>0</v>
      </c>
      <c r="T215" s="43">
        <f t="shared" ca="1" si="59"/>
        <v>0</v>
      </c>
      <c r="U215">
        <f t="shared" ca="1" si="64"/>
        <v>0</v>
      </c>
      <c r="V215">
        <f t="shared" ca="1" si="64"/>
        <v>0</v>
      </c>
      <c r="W215">
        <f t="shared" ca="1" si="64"/>
        <v>0</v>
      </c>
      <c r="X215">
        <f t="shared" ca="1" si="64"/>
        <v>0</v>
      </c>
      <c r="Y215">
        <f t="shared" ca="1" si="64"/>
        <v>0</v>
      </c>
      <c r="Z215">
        <f t="shared" ca="1" si="64"/>
        <v>0</v>
      </c>
      <c r="AA215">
        <f t="shared" ca="1" si="64"/>
        <v>0</v>
      </c>
      <c r="AB215">
        <f t="shared" ca="1" si="64"/>
        <v>0</v>
      </c>
      <c r="AC215">
        <f t="shared" ca="1" si="64"/>
        <v>0</v>
      </c>
      <c r="AD215">
        <f t="shared" ca="1" si="64"/>
        <v>0</v>
      </c>
      <c r="AE215">
        <f t="shared" ca="1" si="64"/>
        <v>0</v>
      </c>
      <c r="AF215">
        <f t="shared" ca="1" si="64"/>
        <v>0</v>
      </c>
      <c r="AG215">
        <f t="shared" ca="1" si="64"/>
        <v>0</v>
      </c>
      <c r="AI215" s="40"/>
    </row>
    <row r="216" spans="1:35">
      <c r="A216" s="41">
        <f t="shared" ca="1" si="62"/>
        <v>0</v>
      </c>
      <c r="B216" s="42"/>
      <c r="C216" s="30">
        <f t="shared" ca="1" si="61"/>
        <v>0</v>
      </c>
      <c r="D216" s="30" t="str">
        <f>'Country performance'!B30</f>
        <v>EPI Terrestrial Protected Areas (2024)</v>
      </c>
      <c r="E216" s="41" t="e" cm="1">
        <f t="array" aca="1" ref="E216" ca="1">E$186*INDEX(INDIRECT("country"&amp;"["&amp;E$185&amp; "]"),'Country performance'!$A72)</f>
        <v>#REF!</v>
      </c>
      <c r="F216" s="41" t="e" cm="1">
        <f t="array" aca="1" ref="F216" ca="1">F$186*INDEX(INDIRECT("country"&amp;"["&amp;F$185&amp; "]"),'Country performance'!$A72)</f>
        <v>#REF!</v>
      </c>
      <c r="G216" s="41" t="e" cm="1">
        <f t="array" aca="1" ref="G216" ca="1">G$186*INDEX(INDIRECT("country"&amp;"["&amp;G$185&amp; "]"),'Country performance'!$A72)</f>
        <v>#REF!</v>
      </c>
      <c r="H216" s="41" t="e" cm="1">
        <f t="array" aca="1" ref="H216" ca="1">H$186*INDEX(INDIRECT("country"&amp;"["&amp;H$185&amp; "]"),'Country performance'!$A72)</f>
        <v>#REF!</v>
      </c>
      <c r="I216" s="41" t="e" cm="1">
        <f t="array" aca="1" ref="I216" ca="1">I$186*INDEX(INDIRECT("country"&amp;"["&amp;I$185&amp; "]"),'Country performance'!$A72)</f>
        <v>#REF!</v>
      </c>
      <c r="J216" s="41" t="e" cm="1">
        <f t="array" aca="1" ref="J216" ca="1">J$186*INDEX(INDIRECT("country"&amp;"["&amp;J$185&amp; "]"),'Country performance'!$A72)</f>
        <v>#REF!</v>
      </c>
      <c r="K216" s="41" t="e" cm="1">
        <f t="array" aca="1" ref="K216" ca="1">K$186*INDEX(INDIRECT("country"&amp;"["&amp;K$185&amp; "]"),'Country performance'!$A72)</f>
        <v>#REF!</v>
      </c>
      <c r="L216" s="41" t="e" cm="1">
        <f t="array" aca="1" ref="L216" ca="1">L$186*INDEX(INDIRECT("country"&amp;"["&amp;L$185&amp; "]"),'Country performance'!$A72)</f>
        <v>#REF!</v>
      </c>
      <c r="M216" s="41" t="e" cm="1">
        <f t="array" aca="1" ref="M216" ca="1">M$186*INDEX(INDIRECT("country"&amp;"["&amp;M$185&amp; "]"),'Country performance'!$A72)</f>
        <v>#REF!</v>
      </c>
      <c r="N216" s="41" t="e" cm="1">
        <f t="array" aca="1" ref="N216" ca="1">N$186*INDEX(INDIRECT("country"&amp;"["&amp;N$185&amp; "]"),'Country performance'!$A72)</f>
        <v>#REF!</v>
      </c>
      <c r="O216" s="41" t="e" cm="1">
        <f t="array" aca="1" ref="O216" ca="1">O$186*INDEX(INDIRECT("country"&amp;"["&amp;O$185&amp; "]"),'Country performance'!$A72)</f>
        <v>#REF!</v>
      </c>
      <c r="P216" s="41" t="e" cm="1">
        <f t="array" aca="1" ref="P216" ca="1">P$186*INDEX(INDIRECT("country"&amp;"["&amp;P$185&amp; "]"),'Country performance'!$A72)</f>
        <v>#REF!</v>
      </c>
      <c r="Q216" s="41" t="e" cm="1">
        <f t="array" aca="1" ref="Q216" ca="1">Q$186*INDEX(INDIRECT("country"&amp;"["&amp;Q$185&amp; "]"),'Country performance'!$A72)</f>
        <v>#REF!</v>
      </c>
      <c r="R216" t="s">
        <v>662</v>
      </c>
      <c r="S216" s="36">
        <f t="shared" ca="1" si="55"/>
        <v>0</v>
      </c>
      <c r="T216" s="43">
        <f t="shared" ca="1" si="59"/>
        <v>0</v>
      </c>
      <c r="U216">
        <f t="shared" ca="1" si="64"/>
        <v>0</v>
      </c>
      <c r="V216">
        <f t="shared" ca="1" si="64"/>
        <v>0</v>
      </c>
      <c r="W216">
        <f t="shared" ca="1" si="64"/>
        <v>0</v>
      </c>
      <c r="X216">
        <f t="shared" ca="1" si="64"/>
        <v>0</v>
      </c>
      <c r="Y216">
        <f t="shared" ca="1" si="64"/>
        <v>0</v>
      </c>
      <c r="Z216">
        <f t="shared" ca="1" si="64"/>
        <v>0</v>
      </c>
      <c r="AA216">
        <f t="shared" ca="1" si="64"/>
        <v>0</v>
      </c>
      <c r="AB216">
        <f t="shared" ca="1" si="64"/>
        <v>0</v>
      </c>
      <c r="AC216">
        <f t="shared" ca="1" si="64"/>
        <v>0</v>
      </c>
      <c r="AD216">
        <f t="shared" ca="1" si="64"/>
        <v>0</v>
      </c>
      <c r="AE216">
        <f t="shared" ca="1" si="64"/>
        <v>0</v>
      </c>
      <c r="AF216">
        <f t="shared" ca="1" si="64"/>
        <v>0</v>
      </c>
      <c r="AG216">
        <f t="shared" ca="1" si="64"/>
        <v>0</v>
      </c>
      <c r="AI216" s="40"/>
    </row>
    <row r="217" spans="1:35">
      <c r="A217" s="41">
        <f t="shared" ca="1" si="62"/>
        <v>0</v>
      </c>
      <c r="B217" s="42"/>
      <c r="C217" s="30">
        <f t="shared" ca="1" si="61"/>
        <v>0</v>
      </c>
      <c r="D217" s="30" t="str">
        <f>'Country performance'!B31</f>
        <v>Forced labour per country per sector (SHDB)</v>
      </c>
      <c r="E217" s="41" t="e" cm="1">
        <f t="array" aca="1" ref="E217" ca="1">E$186*INDEX(INDIRECT("country"&amp;"["&amp;E$185&amp; "]"),'Country performance'!$A73)</f>
        <v>#REF!</v>
      </c>
      <c r="F217" s="41" t="e" cm="1">
        <f t="array" aca="1" ref="F217" ca="1">F$186*INDEX(INDIRECT("country"&amp;"["&amp;F$185&amp; "]"),'Country performance'!$A73)</f>
        <v>#REF!</v>
      </c>
      <c r="G217" s="41" t="e" cm="1">
        <f t="array" aca="1" ref="G217" ca="1">G$186*INDEX(INDIRECT("country"&amp;"["&amp;G$185&amp; "]"),'Country performance'!$A73)</f>
        <v>#REF!</v>
      </c>
      <c r="H217" s="41" t="e" cm="1">
        <f t="array" aca="1" ref="H217" ca="1">H$186*INDEX(INDIRECT("country"&amp;"["&amp;H$185&amp; "]"),'Country performance'!$A73)</f>
        <v>#REF!</v>
      </c>
      <c r="I217" s="41" t="e" cm="1">
        <f t="array" aca="1" ref="I217" ca="1">I$186*INDEX(INDIRECT("country"&amp;"["&amp;I$185&amp; "]"),'Country performance'!$A73)</f>
        <v>#REF!</v>
      </c>
      <c r="J217" s="41" t="e" cm="1">
        <f t="array" aca="1" ref="J217" ca="1">J$186*INDEX(INDIRECT("country"&amp;"["&amp;J$185&amp; "]"),'Country performance'!$A73)</f>
        <v>#REF!</v>
      </c>
      <c r="K217" s="41" t="e" cm="1">
        <f t="array" aca="1" ref="K217" ca="1">K$186*INDEX(INDIRECT("country"&amp;"["&amp;K$185&amp; "]"),'Country performance'!$A73)</f>
        <v>#REF!</v>
      </c>
      <c r="L217" s="41" t="e" cm="1">
        <f t="array" aca="1" ref="L217" ca="1">L$186*INDEX(INDIRECT("country"&amp;"["&amp;L$185&amp; "]"),'Country performance'!$A73)</f>
        <v>#REF!</v>
      </c>
      <c r="M217" s="41" t="e" cm="1">
        <f t="array" aca="1" ref="M217" ca="1">M$186*INDEX(INDIRECT("country"&amp;"["&amp;M$185&amp; "]"),'Country performance'!$A73)</f>
        <v>#REF!</v>
      </c>
      <c r="N217" s="41" t="e" cm="1">
        <f t="array" aca="1" ref="N217" ca="1">N$186*INDEX(INDIRECT("country"&amp;"["&amp;N$185&amp; "]"),'Country performance'!$A73)</f>
        <v>#REF!</v>
      </c>
      <c r="O217" s="41" t="e" cm="1">
        <f t="array" aca="1" ref="O217" ca="1">O$186*INDEX(INDIRECT("country"&amp;"["&amp;O$185&amp; "]"),'Country performance'!$A73)</f>
        <v>#REF!</v>
      </c>
      <c r="P217" s="41" t="e" cm="1">
        <f t="array" aca="1" ref="P217" ca="1">P$186*INDEX(INDIRECT("country"&amp;"["&amp;P$185&amp; "]"),'Country performance'!$A73)</f>
        <v>#REF!</v>
      </c>
      <c r="Q217" s="41" t="e" cm="1">
        <f t="array" aca="1" ref="Q217" ca="1">Q$186*INDEX(INDIRECT("country"&amp;"["&amp;Q$185&amp; "]"),'Country performance'!$A73)</f>
        <v>#REF!</v>
      </c>
      <c r="R217" t="s">
        <v>662</v>
      </c>
      <c r="S217" s="36">
        <f t="shared" ca="1" si="55"/>
        <v>0</v>
      </c>
      <c r="T217" s="43">
        <f t="shared" ca="1" si="59"/>
        <v>0</v>
      </c>
      <c r="U217">
        <f t="shared" ca="1" si="64"/>
        <v>0</v>
      </c>
      <c r="V217">
        <f t="shared" ca="1" si="64"/>
        <v>0</v>
      </c>
      <c r="W217">
        <f t="shared" ca="1" si="64"/>
        <v>0</v>
      </c>
      <c r="X217">
        <f t="shared" ca="1" si="64"/>
        <v>0</v>
      </c>
      <c r="Y217">
        <f t="shared" ca="1" si="64"/>
        <v>0</v>
      </c>
      <c r="Z217">
        <f t="shared" ca="1" si="64"/>
        <v>0</v>
      </c>
      <c r="AA217">
        <f t="shared" ca="1" si="64"/>
        <v>0</v>
      </c>
      <c r="AB217">
        <f t="shared" ca="1" si="64"/>
        <v>0</v>
      </c>
      <c r="AC217">
        <f t="shared" ca="1" si="64"/>
        <v>0</v>
      </c>
      <c r="AD217">
        <f t="shared" ca="1" si="64"/>
        <v>0</v>
      </c>
      <c r="AE217">
        <f t="shared" ca="1" si="64"/>
        <v>0</v>
      </c>
      <c r="AF217">
        <f t="shared" ca="1" si="64"/>
        <v>0</v>
      </c>
      <c r="AG217">
        <f t="shared" ca="1" si="64"/>
        <v>0</v>
      </c>
      <c r="AI217" s="40"/>
    </row>
    <row r="218" spans="1:35">
      <c r="A218" s="41">
        <f t="shared" ca="1" si="62"/>
        <v>0</v>
      </c>
      <c r="B218" s="42"/>
      <c r="C218" s="30">
        <f t="shared" ca="1" si="61"/>
        <v>0</v>
      </c>
      <c r="D218" s="30" t="str">
        <f>'Country performance'!B32</f>
        <v>High conflict zones per country per sector (SHDB)</v>
      </c>
      <c r="E218" s="41" t="e" cm="1">
        <f t="array" aca="1" ref="E218" ca="1">E$186*INDEX(INDIRECT("country"&amp;"["&amp;E$185&amp; "]"),'Country performance'!$A74)</f>
        <v>#REF!</v>
      </c>
      <c r="F218" s="41" t="e" cm="1">
        <f t="array" aca="1" ref="F218" ca="1">F$186*INDEX(INDIRECT("country"&amp;"["&amp;F$185&amp; "]"),'Country performance'!$A74)</f>
        <v>#REF!</v>
      </c>
      <c r="G218" s="41" t="e" cm="1">
        <f t="array" aca="1" ref="G218" ca="1">G$186*INDEX(INDIRECT("country"&amp;"["&amp;G$185&amp; "]"),'Country performance'!$A74)</f>
        <v>#REF!</v>
      </c>
      <c r="H218" s="41" t="e" cm="1">
        <f t="array" aca="1" ref="H218" ca="1">H$186*INDEX(INDIRECT("country"&amp;"["&amp;H$185&amp; "]"),'Country performance'!$A74)</f>
        <v>#REF!</v>
      </c>
      <c r="I218" s="41" t="e" cm="1">
        <f t="array" aca="1" ref="I218" ca="1">I$186*INDEX(INDIRECT("country"&amp;"["&amp;I$185&amp; "]"),'Country performance'!$A74)</f>
        <v>#REF!</v>
      </c>
      <c r="J218" s="41" t="e" cm="1">
        <f t="array" aca="1" ref="J218" ca="1">J$186*INDEX(INDIRECT("country"&amp;"["&amp;J$185&amp; "]"),'Country performance'!$A74)</f>
        <v>#REF!</v>
      </c>
      <c r="K218" s="41" t="e" cm="1">
        <f t="array" aca="1" ref="K218" ca="1">K$186*INDEX(INDIRECT("country"&amp;"["&amp;K$185&amp; "]"),'Country performance'!$A74)</f>
        <v>#REF!</v>
      </c>
      <c r="L218" s="41" t="e" cm="1">
        <f t="array" aca="1" ref="L218" ca="1">L$186*INDEX(INDIRECT("country"&amp;"["&amp;L$185&amp; "]"),'Country performance'!$A74)</f>
        <v>#REF!</v>
      </c>
      <c r="M218" s="41" t="e" cm="1">
        <f t="array" aca="1" ref="M218" ca="1">M$186*INDEX(INDIRECT("country"&amp;"["&amp;M$185&amp; "]"),'Country performance'!$A74)</f>
        <v>#REF!</v>
      </c>
      <c r="N218" s="41" t="e" cm="1">
        <f t="array" aca="1" ref="N218" ca="1">N$186*INDEX(INDIRECT("country"&amp;"["&amp;N$185&amp; "]"),'Country performance'!$A74)</f>
        <v>#REF!</v>
      </c>
      <c r="O218" s="41" t="e" cm="1">
        <f t="array" aca="1" ref="O218" ca="1">O$186*INDEX(INDIRECT("country"&amp;"["&amp;O$185&amp; "]"),'Country performance'!$A74)</f>
        <v>#REF!</v>
      </c>
      <c r="P218" s="41" t="e" cm="1">
        <f t="array" aca="1" ref="P218" ca="1">P$186*INDEX(INDIRECT("country"&amp;"["&amp;P$185&amp; "]"),'Country performance'!$A74)</f>
        <v>#REF!</v>
      </c>
      <c r="Q218" s="41" t="e" cm="1">
        <f t="array" aca="1" ref="Q218" ca="1">Q$186*INDEX(INDIRECT("country"&amp;"["&amp;Q$185&amp; "]"),'Country performance'!$A74)</f>
        <v>#REF!</v>
      </c>
      <c r="R218" t="s">
        <v>662</v>
      </c>
      <c r="S218" s="36">
        <f t="shared" ca="1" si="55"/>
        <v>0</v>
      </c>
      <c r="T218" s="43">
        <f t="shared" ca="1" si="59"/>
        <v>0</v>
      </c>
      <c r="U218">
        <f t="shared" ca="1" si="64"/>
        <v>0</v>
      </c>
      <c r="V218">
        <f t="shared" ca="1" si="64"/>
        <v>0</v>
      </c>
      <c r="W218">
        <f t="shared" ca="1" si="64"/>
        <v>0</v>
      </c>
      <c r="X218">
        <f t="shared" ca="1" si="64"/>
        <v>0</v>
      </c>
      <c r="Y218">
        <f t="shared" ca="1" si="64"/>
        <v>0</v>
      </c>
      <c r="Z218">
        <f t="shared" ca="1" si="64"/>
        <v>0</v>
      </c>
      <c r="AA218">
        <f t="shared" ca="1" si="64"/>
        <v>0</v>
      </c>
      <c r="AB218">
        <f t="shared" ca="1" si="64"/>
        <v>0</v>
      </c>
      <c r="AC218">
        <f t="shared" ca="1" si="64"/>
        <v>0</v>
      </c>
      <c r="AD218">
        <f t="shared" ca="1" si="64"/>
        <v>0</v>
      </c>
      <c r="AE218">
        <f t="shared" ca="1" si="64"/>
        <v>0</v>
      </c>
      <c r="AF218">
        <f t="shared" ca="1" si="64"/>
        <v>0</v>
      </c>
      <c r="AG218">
        <f t="shared" ca="1" si="64"/>
        <v>0</v>
      </c>
      <c r="AI218" s="40"/>
    </row>
    <row r="219" spans="1:35">
      <c r="A219" s="41">
        <f t="shared" ca="1" si="62"/>
        <v>0</v>
      </c>
      <c r="B219" s="42"/>
      <c r="C219" s="30">
        <f t="shared" ca="1" si="61"/>
        <v>0</v>
      </c>
      <c r="D219" s="30" t="str">
        <f>'Country performance'!B33</f>
        <v>Child labour per country per sector (SHDB) (2010-2019)</v>
      </c>
      <c r="E219" s="41" t="e" cm="1">
        <f t="array" aca="1" ref="E219" ca="1">E$186*INDEX(INDIRECT("country"&amp;"["&amp;E$185&amp; "]"),'Country performance'!$A75)</f>
        <v>#REF!</v>
      </c>
      <c r="F219" s="41" t="e" cm="1">
        <f t="array" aca="1" ref="F219" ca="1">F$186*INDEX(INDIRECT("country"&amp;"["&amp;F$185&amp; "]"),'Country performance'!$A75)</f>
        <v>#REF!</v>
      </c>
      <c r="G219" s="41" t="e" cm="1">
        <f t="array" aca="1" ref="G219" ca="1">G$186*INDEX(INDIRECT("country"&amp;"["&amp;G$185&amp; "]"),'Country performance'!$A75)</f>
        <v>#REF!</v>
      </c>
      <c r="H219" s="41" t="e" cm="1">
        <f t="array" aca="1" ref="H219" ca="1">H$186*INDEX(INDIRECT("country"&amp;"["&amp;H$185&amp; "]"),'Country performance'!$A75)</f>
        <v>#REF!</v>
      </c>
      <c r="I219" s="41" t="e" cm="1">
        <f t="array" aca="1" ref="I219" ca="1">I$186*INDEX(INDIRECT("country"&amp;"["&amp;I$185&amp; "]"),'Country performance'!$A75)</f>
        <v>#REF!</v>
      </c>
      <c r="J219" s="41" t="e" cm="1">
        <f t="array" aca="1" ref="J219" ca="1">J$186*INDEX(INDIRECT("country"&amp;"["&amp;J$185&amp; "]"),'Country performance'!$A75)</f>
        <v>#REF!</v>
      </c>
      <c r="K219" s="41" t="e" cm="1">
        <f t="array" aca="1" ref="K219" ca="1">K$186*INDEX(INDIRECT("country"&amp;"["&amp;K$185&amp; "]"),'Country performance'!$A75)</f>
        <v>#REF!</v>
      </c>
      <c r="L219" s="41" t="e" cm="1">
        <f t="array" aca="1" ref="L219" ca="1">L$186*INDEX(INDIRECT("country"&amp;"["&amp;L$185&amp; "]"),'Country performance'!$A75)</f>
        <v>#REF!</v>
      </c>
      <c r="M219" s="41" t="e" cm="1">
        <f t="array" aca="1" ref="M219" ca="1">M$186*INDEX(INDIRECT("country"&amp;"["&amp;M$185&amp; "]"),'Country performance'!$A75)</f>
        <v>#REF!</v>
      </c>
      <c r="N219" s="41" t="e" cm="1">
        <f t="array" aca="1" ref="N219" ca="1">N$186*INDEX(INDIRECT("country"&amp;"["&amp;N$185&amp; "]"),'Country performance'!$A75)</f>
        <v>#REF!</v>
      </c>
      <c r="O219" s="41" t="e" cm="1">
        <f t="array" aca="1" ref="O219" ca="1">O$186*INDEX(INDIRECT("country"&amp;"["&amp;O$185&amp; "]"),'Country performance'!$A75)</f>
        <v>#REF!</v>
      </c>
      <c r="P219" s="41" t="e" cm="1">
        <f t="array" aca="1" ref="P219" ca="1">P$186*INDEX(INDIRECT("country"&amp;"["&amp;P$185&amp; "]"),'Country performance'!$A75)</f>
        <v>#REF!</v>
      </c>
      <c r="Q219" s="41" t="e" cm="1">
        <f t="array" aca="1" ref="Q219" ca="1">Q$186*INDEX(INDIRECT("country"&amp;"["&amp;Q$185&amp; "]"),'Country performance'!$A75)</f>
        <v>#REF!</v>
      </c>
      <c r="R219" t="s">
        <v>662</v>
      </c>
      <c r="S219" s="36">
        <f t="shared" ca="1" si="55"/>
        <v>0</v>
      </c>
      <c r="T219" s="43">
        <f t="shared" ca="1" si="59"/>
        <v>0</v>
      </c>
      <c r="U219">
        <f t="shared" ca="1" si="64"/>
        <v>0</v>
      </c>
      <c r="V219">
        <f t="shared" ca="1" si="64"/>
        <v>0</v>
      </c>
      <c r="W219">
        <f t="shared" ca="1" si="64"/>
        <v>0</v>
      </c>
      <c r="X219">
        <f t="shared" ca="1" si="64"/>
        <v>0</v>
      </c>
      <c r="Y219">
        <f t="shared" ca="1" si="64"/>
        <v>0</v>
      </c>
      <c r="Z219">
        <f t="shared" ca="1" si="64"/>
        <v>0</v>
      </c>
      <c r="AA219">
        <f t="shared" ca="1" si="64"/>
        <v>0</v>
      </c>
      <c r="AB219">
        <f t="shared" ca="1" si="64"/>
        <v>0</v>
      </c>
      <c r="AC219">
        <f t="shared" ca="1" si="64"/>
        <v>0</v>
      </c>
      <c r="AD219">
        <f t="shared" ca="1" si="64"/>
        <v>0</v>
      </c>
      <c r="AE219">
        <f t="shared" ca="1" si="64"/>
        <v>0</v>
      </c>
      <c r="AF219">
        <f t="shared" ca="1" si="64"/>
        <v>0</v>
      </c>
      <c r="AG219">
        <f t="shared" ca="1" si="64"/>
        <v>0</v>
      </c>
      <c r="AI219" s="40"/>
    </row>
    <row r="220" spans="1:35">
      <c r="A220" s="41">
        <f t="shared" ca="1" si="62"/>
        <v>0</v>
      </c>
      <c r="B220" s="42"/>
      <c r="C220" s="30">
        <f t="shared" ca="1" si="61"/>
        <v>0</v>
      </c>
      <c r="D220" s="30" t="str">
        <f>'Country performance'!B34</f>
        <v>Food Security Index (FSI) (2022)</v>
      </c>
      <c r="E220" s="41" t="e" cm="1">
        <f t="array" aca="1" ref="E220" ca="1">E$186*INDEX(INDIRECT("country"&amp;"["&amp;E$185&amp; "]"),'Country performance'!$A76)</f>
        <v>#REF!</v>
      </c>
      <c r="F220" s="41" t="e" cm="1">
        <f t="array" aca="1" ref="F220" ca="1">F$186*INDEX(INDIRECT("country"&amp;"["&amp;F$185&amp; "]"),'Country performance'!$A76)</f>
        <v>#REF!</v>
      </c>
      <c r="G220" s="41" t="e" cm="1">
        <f t="array" aca="1" ref="G220" ca="1">G$186*INDEX(INDIRECT("country"&amp;"["&amp;G$185&amp; "]"),'Country performance'!$A76)</f>
        <v>#REF!</v>
      </c>
      <c r="H220" s="41" t="e" cm="1">
        <f t="array" aca="1" ref="H220" ca="1">H$186*INDEX(INDIRECT("country"&amp;"["&amp;H$185&amp; "]"),'Country performance'!$A76)</f>
        <v>#REF!</v>
      </c>
      <c r="I220" s="41" t="e" cm="1">
        <f t="array" aca="1" ref="I220" ca="1">I$186*INDEX(INDIRECT("country"&amp;"["&amp;I$185&amp; "]"),'Country performance'!$A76)</f>
        <v>#REF!</v>
      </c>
      <c r="J220" s="41" t="e" cm="1">
        <f t="array" aca="1" ref="J220" ca="1">J$186*INDEX(INDIRECT("country"&amp;"["&amp;J$185&amp; "]"),'Country performance'!$A76)</f>
        <v>#REF!</v>
      </c>
      <c r="K220" s="41" t="e" cm="1">
        <f t="array" aca="1" ref="K220" ca="1">K$186*INDEX(INDIRECT("country"&amp;"["&amp;K$185&amp; "]"),'Country performance'!$A76)</f>
        <v>#REF!</v>
      </c>
      <c r="L220" s="41" t="e" cm="1">
        <f t="array" aca="1" ref="L220" ca="1">L$186*INDEX(INDIRECT("country"&amp;"["&amp;L$185&amp; "]"),'Country performance'!$A76)</f>
        <v>#REF!</v>
      </c>
      <c r="M220" s="41" t="e" cm="1">
        <f t="array" aca="1" ref="M220" ca="1">M$186*INDEX(INDIRECT("country"&amp;"["&amp;M$185&amp; "]"),'Country performance'!$A76)</f>
        <v>#REF!</v>
      </c>
      <c r="N220" s="41" t="e" cm="1">
        <f t="array" aca="1" ref="N220" ca="1">N$186*INDEX(INDIRECT("country"&amp;"["&amp;N$185&amp; "]"),'Country performance'!$A76)</f>
        <v>#REF!</v>
      </c>
      <c r="O220" s="41" t="e" cm="1">
        <f t="array" aca="1" ref="O220" ca="1">O$186*INDEX(INDIRECT("country"&amp;"["&amp;O$185&amp; "]"),'Country performance'!$A76)</f>
        <v>#REF!</v>
      </c>
      <c r="P220" s="41" t="e" cm="1">
        <f t="array" aca="1" ref="P220" ca="1">P$186*INDEX(INDIRECT("country"&amp;"["&amp;P$185&amp; "]"),'Country performance'!$A76)</f>
        <v>#REF!</v>
      </c>
      <c r="Q220" s="41" t="e" cm="1">
        <f t="array" aca="1" ref="Q220" ca="1">Q$186*INDEX(INDIRECT("country"&amp;"["&amp;Q$185&amp; "]"),'Country performance'!$A76)</f>
        <v>#REF!</v>
      </c>
      <c r="R220" t="s">
        <v>662</v>
      </c>
      <c r="S220" s="36">
        <f t="shared" ca="1" si="55"/>
        <v>0</v>
      </c>
      <c r="T220" s="43">
        <f t="shared" ca="1" si="59"/>
        <v>0</v>
      </c>
      <c r="U220">
        <f t="shared" ca="1" si="64"/>
        <v>0</v>
      </c>
      <c r="V220">
        <f t="shared" ca="1" si="64"/>
        <v>0</v>
      </c>
      <c r="W220">
        <f t="shared" ca="1" si="64"/>
        <v>0</v>
      </c>
      <c r="X220">
        <f t="shared" ca="1" si="64"/>
        <v>0</v>
      </c>
      <c r="Y220">
        <f t="shared" ca="1" si="64"/>
        <v>0</v>
      </c>
      <c r="Z220">
        <f t="shared" ca="1" si="64"/>
        <v>0</v>
      </c>
      <c r="AA220">
        <f t="shared" ca="1" si="64"/>
        <v>0</v>
      </c>
      <c r="AB220">
        <f t="shared" ca="1" si="64"/>
        <v>0</v>
      </c>
      <c r="AC220">
        <f t="shared" ca="1" si="64"/>
        <v>0</v>
      </c>
      <c r="AD220">
        <f t="shared" ca="1" si="64"/>
        <v>0</v>
      </c>
      <c r="AE220">
        <f t="shared" ca="1" si="64"/>
        <v>0</v>
      </c>
      <c r="AF220">
        <f t="shared" ca="1" si="64"/>
        <v>0</v>
      </c>
      <c r="AG220">
        <f t="shared" ca="1" si="64"/>
        <v>0</v>
      </c>
      <c r="AI220" s="40"/>
    </row>
    <row r="221" spans="1:35">
      <c r="A221" s="41">
        <f t="shared" ca="1" si="62"/>
        <v>0</v>
      </c>
      <c r="B221" s="42"/>
      <c r="C221" s="30">
        <f t="shared" ca="1" si="61"/>
        <v>0</v>
      </c>
      <c r="D221" s="30" t="str">
        <f>'Country performance'!B35</f>
        <v>Disease outbreaks?</v>
      </c>
      <c r="E221" s="41" t="e" cm="1">
        <f t="array" aca="1" ref="E221" ca="1">E$186*INDEX(INDIRECT("country"&amp;"["&amp;E$185&amp; "]"),'Country performance'!$A77)</f>
        <v>#REF!</v>
      </c>
      <c r="F221" s="41" t="e" cm="1">
        <f t="array" aca="1" ref="F221" ca="1">F$186*INDEX(INDIRECT("country"&amp;"["&amp;F$185&amp; "]"),'Country performance'!$A77)</f>
        <v>#REF!</v>
      </c>
      <c r="G221" s="41" t="e" cm="1">
        <f t="array" aca="1" ref="G221" ca="1">G$186*INDEX(INDIRECT("country"&amp;"["&amp;G$185&amp; "]"),'Country performance'!$A77)</f>
        <v>#REF!</v>
      </c>
      <c r="H221" s="41" t="e" cm="1">
        <f t="array" aca="1" ref="H221" ca="1">H$186*INDEX(INDIRECT("country"&amp;"["&amp;H$185&amp; "]"),'Country performance'!$A77)</f>
        <v>#REF!</v>
      </c>
      <c r="I221" s="41" t="e" cm="1">
        <f t="array" aca="1" ref="I221" ca="1">I$186*INDEX(INDIRECT("country"&amp;"["&amp;I$185&amp; "]"),'Country performance'!$A77)</f>
        <v>#REF!</v>
      </c>
      <c r="J221" s="41" t="e" cm="1">
        <f t="array" aca="1" ref="J221" ca="1">J$186*INDEX(INDIRECT("country"&amp;"["&amp;J$185&amp; "]"),'Country performance'!$A77)</f>
        <v>#REF!</v>
      </c>
      <c r="K221" s="41" t="e" cm="1">
        <f t="array" aca="1" ref="K221" ca="1">K$186*INDEX(INDIRECT("country"&amp;"["&amp;K$185&amp; "]"),'Country performance'!$A77)</f>
        <v>#REF!</v>
      </c>
      <c r="L221" s="41" t="e" cm="1">
        <f t="array" aca="1" ref="L221" ca="1">L$186*INDEX(INDIRECT("country"&amp;"["&amp;L$185&amp; "]"),'Country performance'!$A77)</f>
        <v>#REF!</v>
      </c>
      <c r="M221" s="41" t="e" cm="1">
        <f t="array" aca="1" ref="M221" ca="1">M$186*INDEX(INDIRECT("country"&amp;"["&amp;M$185&amp; "]"),'Country performance'!$A77)</f>
        <v>#REF!</v>
      </c>
      <c r="N221" s="41" t="e" cm="1">
        <f t="array" aca="1" ref="N221" ca="1">N$186*INDEX(INDIRECT("country"&amp;"["&amp;N$185&amp; "]"),'Country performance'!$A77)</f>
        <v>#REF!</v>
      </c>
      <c r="O221" s="41" t="e" cm="1">
        <f t="array" aca="1" ref="O221" ca="1">O$186*INDEX(INDIRECT("country"&amp;"["&amp;O$185&amp; "]"),'Country performance'!$A77)</f>
        <v>#REF!</v>
      </c>
      <c r="P221" s="41" t="e" cm="1">
        <f t="array" aca="1" ref="P221" ca="1">P$186*INDEX(INDIRECT("country"&amp;"["&amp;P$185&amp; "]"),'Country performance'!$A77)</f>
        <v>#REF!</v>
      </c>
      <c r="Q221" s="41" t="e" cm="1">
        <f t="array" aca="1" ref="Q221" ca="1">Q$186*INDEX(INDIRECT("country"&amp;"["&amp;Q$185&amp; "]"),'Country performance'!$A77)</f>
        <v>#REF!</v>
      </c>
      <c r="R221" t="s">
        <v>662</v>
      </c>
      <c r="S221" s="36">
        <f t="shared" ca="1" si="55"/>
        <v>0</v>
      </c>
      <c r="T221" s="43">
        <f t="shared" ca="1" si="59"/>
        <v>0</v>
      </c>
      <c r="U221">
        <f t="shared" ca="1" si="64"/>
        <v>0</v>
      </c>
      <c r="V221">
        <f t="shared" ca="1" si="64"/>
        <v>0</v>
      </c>
      <c r="W221">
        <f t="shared" ca="1" si="64"/>
        <v>0</v>
      </c>
      <c r="X221">
        <f t="shared" ca="1" si="64"/>
        <v>0</v>
      </c>
      <c r="Y221">
        <f t="shared" ca="1" si="64"/>
        <v>0</v>
      </c>
      <c r="Z221">
        <f t="shared" ca="1" si="64"/>
        <v>0</v>
      </c>
      <c r="AA221">
        <f t="shared" ca="1" si="64"/>
        <v>0</v>
      </c>
      <c r="AB221">
        <f t="shared" ca="1" si="64"/>
        <v>0</v>
      </c>
      <c r="AC221">
        <f t="shared" ca="1" si="64"/>
        <v>0</v>
      </c>
      <c r="AD221">
        <f t="shared" ca="1" si="64"/>
        <v>0</v>
      </c>
      <c r="AE221">
        <f t="shared" ca="1" si="64"/>
        <v>0</v>
      </c>
      <c r="AF221">
        <f t="shared" ca="1" si="64"/>
        <v>0</v>
      </c>
      <c r="AG221">
        <f t="shared" ca="1" si="64"/>
        <v>0</v>
      </c>
      <c r="AI221" s="40"/>
    </row>
    <row r="222" spans="1:35">
      <c r="A222" s="41">
        <f t="shared" ca="1" si="62"/>
        <v>0</v>
      </c>
      <c r="B222" s="42"/>
      <c r="C222" s="30">
        <f t="shared" ca="1" si="61"/>
        <v>0</v>
      </c>
      <c r="D222" s="30" t="str">
        <f>'Country performance'!B36</f>
        <v>Land-use regulation?</v>
      </c>
      <c r="E222" s="41" t="e" cm="1">
        <f t="array" aca="1" ref="E222" ca="1">E$186*INDEX(INDIRECT("country"&amp;"["&amp;E$185&amp; "]"),'Country performance'!$A78)</f>
        <v>#REF!</v>
      </c>
      <c r="F222" s="41" t="e" cm="1">
        <f t="array" aca="1" ref="F222" ca="1">F$186*INDEX(INDIRECT("country"&amp;"["&amp;F$185&amp; "]"),'Country performance'!$A78)</f>
        <v>#REF!</v>
      </c>
      <c r="G222" s="41" t="e" cm="1">
        <f t="array" aca="1" ref="G222" ca="1">G$186*INDEX(INDIRECT("country"&amp;"["&amp;G$185&amp; "]"),'Country performance'!$A78)</f>
        <v>#REF!</v>
      </c>
      <c r="H222" s="41" t="e" cm="1">
        <f t="array" aca="1" ref="H222" ca="1">H$186*INDEX(INDIRECT("country"&amp;"["&amp;H$185&amp; "]"),'Country performance'!$A78)</f>
        <v>#REF!</v>
      </c>
      <c r="I222" s="41" t="e" cm="1">
        <f t="array" aca="1" ref="I222" ca="1">I$186*INDEX(INDIRECT("country"&amp;"["&amp;I$185&amp; "]"),'Country performance'!$A78)</f>
        <v>#REF!</v>
      </c>
      <c r="J222" s="41" t="e" cm="1">
        <f t="array" aca="1" ref="J222" ca="1">J$186*INDEX(INDIRECT("country"&amp;"["&amp;J$185&amp; "]"),'Country performance'!$A78)</f>
        <v>#REF!</v>
      </c>
      <c r="K222" s="41" t="e" cm="1">
        <f t="array" aca="1" ref="K222" ca="1">K$186*INDEX(INDIRECT("country"&amp;"["&amp;K$185&amp; "]"),'Country performance'!$A78)</f>
        <v>#REF!</v>
      </c>
      <c r="L222" s="41" t="e" cm="1">
        <f t="array" aca="1" ref="L222" ca="1">L$186*INDEX(INDIRECT("country"&amp;"["&amp;L$185&amp; "]"),'Country performance'!$A78)</f>
        <v>#REF!</v>
      </c>
      <c r="M222" s="41" t="e" cm="1">
        <f t="array" aca="1" ref="M222" ca="1">M$186*INDEX(INDIRECT("country"&amp;"["&amp;M$185&amp; "]"),'Country performance'!$A78)</f>
        <v>#REF!</v>
      </c>
      <c r="N222" s="41" t="e" cm="1">
        <f t="array" aca="1" ref="N222" ca="1">N$186*INDEX(INDIRECT("country"&amp;"["&amp;N$185&amp; "]"),'Country performance'!$A78)</f>
        <v>#REF!</v>
      </c>
      <c r="O222" s="41" t="e" cm="1">
        <f t="array" aca="1" ref="O222" ca="1">O$186*INDEX(INDIRECT("country"&amp;"["&amp;O$185&amp; "]"),'Country performance'!$A78)</f>
        <v>#REF!</v>
      </c>
      <c r="P222" s="41" t="e" cm="1">
        <f t="array" aca="1" ref="P222" ca="1">P$186*INDEX(INDIRECT("country"&amp;"["&amp;P$185&amp; "]"),'Country performance'!$A78)</f>
        <v>#REF!</v>
      </c>
      <c r="Q222" s="41" t="e" cm="1">
        <f t="array" aca="1" ref="Q222" ca="1">Q$186*INDEX(INDIRECT("country"&amp;"["&amp;Q$185&amp; "]"),'Country performance'!$A78)</f>
        <v>#REF!</v>
      </c>
      <c r="R222" t="s">
        <v>662</v>
      </c>
      <c r="S222" s="36">
        <f t="shared" ca="1" si="55"/>
        <v>0</v>
      </c>
      <c r="T222" s="43">
        <f t="shared" ca="1" si="59"/>
        <v>0</v>
      </c>
      <c r="U222">
        <f t="shared" ca="1" si="64"/>
        <v>0</v>
      </c>
      <c r="V222">
        <f t="shared" ca="1" si="64"/>
        <v>0</v>
      </c>
      <c r="W222">
        <f t="shared" ca="1" si="64"/>
        <v>0</v>
      </c>
      <c r="X222">
        <f t="shared" ca="1" si="64"/>
        <v>0</v>
      </c>
      <c r="Y222">
        <f t="shared" ca="1" si="64"/>
        <v>0</v>
      </c>
      <c r="Z222">
        <f t="shared" ca="1" si="64"/>
        <v>0</v>
      </c>
      <c r="AA222">
        <f t="shared" ca="1" si="64"/>
        <v>0</v>
      </c>
      <c r="AB222">
        <f t="shared" ca="1" si="64"/>
        <v>0</v>
      </c>
      <c r="AC222">
        <f t="shared" ca="1" si="64"/>
        <v>0</v>
      </c>
      <c r="AD222">
        <f t="shared" ca="1" si="64"/>
        <v>0</v>
      </c>
      <c r="AE222">
        <f t="shared" ca="1" si="64"/>
        <v>0</v>
      </c>
      <c r="AF222">
        <f t="shared" ca="1" si="64"/>
        <v>0</v>
      </c>
      <c r="AG222">
        <f t="shared" ca="1" si="64"/>
        <v>0</v>
      </c>
      <c r="AI222" s="40"/>
    </row>
    <row r="223" spans="1:35">
      <c r="A223" s="41">
        <f t="shared" ca="1" si="62"/>
        <v>0</v>
      </c>
      <c r="B223" s="42"/>
      <c r="C223" s="30">
        <f t="shared" ca="1" si="61"/>
        <v>0</v>
      </c>
      <c r="D223" s="30">
        <f>'Country performance'!B37</f>
        <v>0</v>
      </c>
      <c r="E223" s="41" t="e" cm="1">
        <f t="array" aca="1" ref="E223" ca="1">E$186*INDEX(INDIRECT("country"&amp;"["&amp;E$185&amp; "]"),'Country performance'!$A79)</f>
        <v>#REF!</v>
      </c>
      <c r="F223" s="41" t="e" cm="1">
        <f t="array" aca="1" ref="F223" ca="1">F$186*INDEX(INDIRECT("country"&amp;"["&amp;F$185&amp; "]"),'Country performance'!$A79)</f>
        <v>#REF!</v>
      </c>
      <c r="G223" s="41" t="e" cm="1">
        <f t="array" aca="1" ref="G223" ca="1">G$186*INDEX(INDIRECT("country"&amp;"["&amp;G$185&amp; "]"),'Country performance'!$A79)</f>
        <v>#REF!</v>
      </c>
      <c r="H223" s="41" t="e" cm="1">
        <f t="array" aca="1" ref="H223" ca="1">H$186*INDEX(INDIRECT("country"&amp;"["&amp;H$185&amp; "]"),'Country performance'!$A79)</f>
        <v>#REF!</v>
      </c>
      <c r="I223" s="41" t="e" cm="1">
        <f t="array" aca="1" ref="I223" ca="1">I$186*INDEX(INDIRECT("country"&amp;"["&amp;I$185&amp; "]"),'Country performance'!$A79)</f>
        <v>#REF!</v>
      </c>
      <c r="J223" s="41" t="e" cm="1">
        <f t="array" aca="1" ref="J223" ca="1">J$186*INDEX(INDIRECT("country"&amp;"["&amp;J$185&amp; "]"),'Country performance'!$A79)</f>
        <v>#REF!</v>
      </c>
      <c r="K223" s="41" t="e" cm="1">
        <f t="array" aca="1" ref="K223" ca="1">K$186*INDEX(INDIRECT("country"&amp;"["&amp;K$185&amp; "]"),'Country performance'!$A79)</f>
        <v>#REF!</v>
      </c>
      <c r="L223" s="41" t="e" cm="1">
        <f t="array" aca="1" ref="L223" ca="1">L$186*INDEX(INDIRECT("country"&amp;"["&amp;L$185&amp; "]"),'Country performance'!$A79)</f>
        <v>#REF!</v>
      </c>
      <c r="M223" s="41" t="e" cm="1">
        <f t="array" aca="1" ref="M223" ca="1">M$186*INDEX(INDIRECT("country"&amp;"["&amp;M$185&amp; "]"),'Country performance'!$A79)</f>
        <v>#REF!</v>
      </c>
      <c r="N223" s="41" t="e" cm="1">
        <f t="array" aca="1" ref="N223" ca="1">N$186*INDEX(INDIRECT("country"&amp;"["&amp;N$185&amp; "]"),'Country performance'!$A79)</f>
        <v>#REF!</v>
      </c>
      <c r="O223" s="41" t="e" cm="1">
        <f t="array" aca="1" ref="O223" ca="1">O$186*INDEX(INDIRECT("country"&amp;"["&amp;O$185&amp; "]"),'Country performance'!$A79)</f>
        <v>#REF!</v>
      </c>
      <c r="P223" s="41" t="e" cm="1">
        <f t="array" aca="1" ref="P223" ca="1">P$186*INDEX(INDIRECT("country"&amp;"["&amp;P$185&amp; "]"),'Country performance'!$A79)</f>
        <v>#REF!</v>
      </c>
      <c r="Q223" s="41" t="e" cm="1">
        <f t="array" aca="1" ref="Q223" ca="1">Q$186*INDEX(INDIRECT("country"&amp;"["&amp;Q$185&amp; "]"),'Country performance'!$A79)</f>
        <v>#REF!</v>
      </c>
      <c r="R223" t="s">
        <v>662</v>
      </c>
      <c r="S223" s="36">
        <f t="shared" ca="1" si="55"/>
        <v>0</v>
      </c>
      <c r="T223" s="43">
        <f t="shared" ca="1" si="59"/>
        <v>0</v>
      </c>
      <c r="U223">
        <f t="shared" ref="U223:AG227" ca="1" si="65">IFERROR((E223/E223-1),E$186)</f>
        <v>0</v>
      </c>
      <c r="V223">
        <f t="shared" ca="1" si="65"/>
        <v>0</v>
      </c>
      <c r="W223">
        <f t="shared" ca="1" si="65"/>
        <v>0</v>
      </c>
      <c r="X223">
        <f t="shared" ca="1" si="65"/>
        <v>0</v>
      </c>
      <c r="Y223">
        <f t="shared" ca="1" si="65"/>
        <v>0</v>
      </c>
      <c r="Z223">
        <f t="shared" ca="1" si="65"/>
        <v>0</v>
      </c>
      <c r="AA223">
        <f t="shared" ca="1" si="65"/>
        <v>0</v>
      </c>
      <c r="AB223">
        <f t="shared" ca="1" si="65"/>
        <v>0</v>
      </c>
      <c r="AC223">
        <f t="shared" ca="1" si="65"/>
        <v>0</v>
      </c>
      <c r="AD223">
        <f t="shared" ca="1" si="65"/>
        <v>0</v>
      </c>
      <c r="AE223">
        <f t="shared" ca="1" si="65"/>
        <v>0</v>
      </c>
      <c r="AF223">
        <f t="shared" ca="1" si="65"/>
        <v>0</v>
      </c>
      <c r="AG223">
        <f t="shared" ca="1" si="65"/>
        <v>0</v>
      </c>
      <c r="AI223" s="40"/>
    </row>
    <row r="224" spans="1:35">
      <c r="A224" s="41">
        <f t="shared" ca="1" si="62"/>
        <v>0</v>
      </c>
      <c r="B224" s="42"/>
      <c r="C224" s="30">
        <f t="shared" ca="1" si="61"/>
        <v>0</v>
      </c>
      <c r="D224" s="30">
        <f>'Country performance'!B38</f>
        <v>0</v>
      </c>
      <c r="E224" s="41" t="e" cm="1">
        <f t="array" aca="1" ref="E224" ca="1">E$186*INDEX(INDIRECT("country"&amp;"["&amp;E$185&amp; "]"),'Country performance'!$A80)</f>
        <v>#REF!</v>
      </c>
      <c r="F224" s="41" t="e" cm="1">
        <f t="array" aca="1" ref="F224" ca="1">F$186*INDEX(INDIRECT("country"&amp;"["&amp;F$185&amp; "]"),'Country performance'!$A80)</f>
        <v>#REF!</v>
      </c>
      <c r="G224" s="41" t="e" cm="1">
        <f t="array" aca="1" ref="G224" ca="1">G$186*INDEX(INDIRECT("country"&amp;"["&amp;G$185&amp; "]"),'Country performance'!$A80)</f>
        <v>#REF!</v>
      </c>
      <c r="H224" s="41" t="e" cm="1">
        <f t="array" aca="1" ref="H224" ca="1">H$186*INDEX(INDIRECT("country"&amp;"["&amp;H$185&amp; "]"),'Country performance'!$A80)</f>
        <v>#REF!</v>
      </c>
      <c r="I224" s="41" t="e" cm="1">
        <f t="array" aca="1" ref="I224" ca="1">I$186*INDEX(INDIRECT("country"&amp;"["&amp;I$185&amp; "]"),'Country performance'!$A80)</f>
        <v>#REF!</v>
      </c>
      <c r="J224" s="41" t="e" cm="1">
        <f t="array" aca="1" ref="J224" ca="1">J$186*INDEX(INDIRECT("country"&amp;"["&amp;J$185&amp; "]"),'Country performance'!$A80)</f>
        <v>#REF!</v>
      </c>
      <c r="K224" s="41" t="e" cm="1">
        <f t="array" aca="1" ref="K224" ca="1">K$186*INDEX(INDIRECT("country"&amp;"["&amp;K$185&amp; "]"),'Country performance'!$A80)</f>
        <v>#REF!</v>
      </c>
      <c r="L224" s="41" t="e" cm="1">
        <f t="array" aca="1" ref="L224" ca="1">L$186*INDEX(INDIRECT("country"&amp;"["&amp;L$185&amp; "]"),'Country performance'!$A80)</f>
        <v>#REF!</v>
      </c>
      <c r="M224" s="41" t="e" cm="1">
        <f t="array" aca="1" ref="M224" ca="1">M$186*INDEX(INDIRECT("country"&amp;"["&amp;M$185&amp; "]"),'Country performance'!$A80)</f>
        <v>#REF!</v>
      </c>
      <c r="N224" s="41" t="e" cm="1">
        <f t="array" aca="1" ref="N224" ca="1">N$186*INDEX(INDIRECT("country"&amp;"["&amp;N$185&amp; "]"),'Country performance'!$A80)</f>
        <v>#REF!</v>
      </c>
      <c r="O224" s="41" t="e" cm="1">
        <f t="array" aca="1" ref="O224" ca="1">O$186*INDEX(INDIRECT("country"&amp;"["&amp;O$185&amp; "]"),'Country performance'!$A80)</f>
        <v>#REF!</v>
      </c>
      <c r="P224" s="41" t="e" cm="1">
        <f t="array" aca="1" ref="P224" ca="1">P$186*INDEX(INDIRECT("country"&amp;"["&amp;P$185&amp; "]"),'Country performance'!$A80)</f>
        <v>#REF!</v>
      </c>
      <c r="Q224" s="41" t="e" cm="1">
        <f t="array" aca="1" ref="Q224" ca="1">Q$186*INDEX(INDIRECT("country"&amp;"["&amp;Q$185&amp; "]"),'Country performance'!$A80)</f>
        <v>#REF!</v>
      </c>
      <c r="R224" t="s">
        <v>662</v>
      </c>
      <c r="S224" s="36">
        <f t="shared" ca="1" si="55"/>
        <v>0</v>
      </c>
      <c r="T224" s="43">
        <f t="shared" ca="1" si="59"/>
        <v>0</v>
      </c>
      <c r="U224">
        <f t="shared" ca="1" si="65"/>
        <v>0</v>
      </c>
      <c r="V224">
        <f t="shared" ca="1" si="65"/>
        <v>0</v>
      </c>
      <c r="W224">
        <f t="shared" ca="1" si="65"/>
        <v>0</v>
      </c>
      <c r="X224">
        <f t="shared" ca="1" si="65"/>
        <v>0</v>
      </c>
      <c r="Y224">
        <f t="shared" ca="1" si="65"/>
        <v>0</v>
      </c>
      <c r="Z224">
        <f t="shared" ca="1" si="65"/>
        <v>0</v>
      </c>
      <c r="AA224">
        <f t="shared" ca="1" si="65"/>
        <v>0</v>
      </c>
      <c r="AB224">
        <f t="shared" ca="1" si="65"/>
        <v>0</v>
      </c>
      <c r="AC224">
        <f t="shared" ca="1" si="65"/>
        <v>0</v>
      </c>
      <c r="AD224">
        <f t="shared" ca="1" si="65"/>
        <v>0</v>
      </c>
      <c r="AE224">
        <f t="shared" ca="1" si="65"/>
        <v>0</v>
      </c>
      <c r="AF224">
        <f t="shared" ca="1" si="65"/>
        <v>0</v>
      </c>
      <c r="AG224">
        <f t="shared" ca="1" si="65"/>
        <v>0</v>
      </c>
      <c r="AI224" s="40"/>
    </row>
    <row r="225" spans="1:35">
      <c r="A225" s="41">
        <f t="shared" ca="1" si="62"/>
        <v>0</v>
      </c>
      <c r="B225" s="42"/>
      <c r="C225" s="30">
        <f t="shared" ca="1" si="61"/>
        <v>0</v>
      </c>
      <c r="D225" s="30">
        <f>'Country performance'!B39</f>
        <v>0</v>
      </c>
      <c r="E225" s="41" t="e" cm="1">
        <f t="array" aca="1" ref="E225" ca="1">E$186*INDEX(INDIRECT("country"&amp;"["&amp;E$185&amp; "]"),'Country performance'!$A81)</f>
        <v>#REF!</v>
      </c>
      <c r="F225" s="41" t="e" cm="1">
        <f t="array" aca="1" ref="F225" ca="1">F$186*INDEX(INDIRECT("country"&amp;"["&amp;F$185&amp; "]"),'Country performance'!$A81)</f>
        <v>#REF!</v>
      </c>
      <c r="G225" s="41" t="e" cm="1">
        <f t="array" aca="1" ref="G225" ca="1">G$186*INDEX(INDIRECT("country"&amp;"["&amp;G$185&amp; "]"),'Country performance'!$A81)</f>
        <v>#REF!</v>
      </c>
      <c r="H225" s="41" t="e" cm="1">
        <f t="array" aca="1" ref="H225" ca="1">H$186*INDEX(INDIRECT("country"&amp;"["&amp;H$185&amp; "]"),'Country performance'!$A81)</f>
        <v>#REF!</v>
      </c>
      <c r="I225" s="41" t="e" cm="1">
        <f t="array" aca="1" ref="I225" ca="1">I$186*INDEX(INDIRECT("country"&amp;"["&amp;I$185&amp; "]"),'Country performance'!$A81)</f>
        <v>#REF!</v>
      </c>
      <c r="J225" s="41" t="e" cm="1">
        <f t="array" aca="1" ref="J225" ca="1">J$186*INDEX(INDIRECT("country"&amp;"["&amp;J$185&amp; "]"),'Country performance'!$A81)</f>
        <v>#REF!</v>
      </c>
      <c r="K225" s="41" t="e" cm="1">
        <f t="array" aca="1" ref="K225" ca="1">K$186*INDEX(INDIRECT("country"&amp;"["&amp;K$185&amp; "]"),'Country performance'!$A81)</f>
        <v>#REF!</v>
      </c>
      <c r="L225" s="41" t="e" cm="1">
        <f t="array" aca="1" ref="L225" ca="1">L$186*INDEX(INDIRECT("country"&amp;"["&amp;L$185&amp; "]"),'Country performance'!$A81)</f>
        <v>#REF!</v>
      </c>
      <c r="M225" s="41" t="e" cm="1">
        <f t="array" aca="1" ref="M225" ca="1">M$186*INDEX(INDIRECT("country"&amp;"["&amp;M$185&amp; "]"),'Country performance'!$A81)</f>
        <v>#REF!</v>
      </c>
      <c r="N225" s="41" t="e" cm="1">
        <f t="array" aca="1" ref="N225" ca="1">N$186*INDEX(INDIRECT("country"&amp;"["&amp;N$185&amp; "]"),'Country performance'!$A81)</f>
        <v>#REF!</v>
      </c>
      <c r="O225" s="41" t="e" cm="1">
        <f t="array" aca="1" ref="O225" ca="1">O$186*INDEX(INDIRECT("country"&amp;"["&amp;O$185&amp; "]"),'Country performance'!$A81)</f>
        <v>#REF!</v>
      </c>
      <c r="P225" s="41" t="e" cm="1">
        <f t="array" aca="1" ref="P225" ca="1">P$186*INDEX(INDIRECT("country"&amp;"["&amp;P$185&amp; "]"),'Country performance'!$A81)</f>
        <v>#REF!</v>
      </c>
      <c r="Q225" s="41" t="e" cm="1">
        <f t="array" aca="1" ref="Q225" ca="1">Q$186*INDEX(INDIRECT("country"&amp;"["&amp;Q$185&amp; "]"),'Country performance'!$A81)</f>
        <v>#REF!</v>
      </c>
      <c r="R225" t="s">
        <v>662</v>
      </c>
      <c r="S225" s="36">
        <f t="shared" ca="1" si="55"/>
        <v>0</v>
      </c>
      <c r="T225" s="43">
        <f t="shared" ca="1" si="59"/>
        <v>0</v>
      </c>
      <c r="U225">
        <f t="shared" ca="1" si="65"/>
        <v>0</v>
      </c>
      <c r="V225">
        <f t="shared" ca="1" si="65"/>
        <v>0</v>
      </c>
      <c r="W225">
        <f t="shared" ca="1" si="65"/>
        <v>0</v>
      </c>
      <c r="X225">
        <f t="shared" ca="1" si="65"/>
        <v>0</v>
      </c>
      <c r="Y225">
        <f t="shared" ca="1" si="65"/>
        <v>0</v>
      </c>
      <c r="Z225">
        <f t="shared" ca="1" si="65"/>
        <v>0</v>
      </c>
      <c r="AA225">
        <f t="shared" ca="1" si="65"/>
        <v>0</v>
      </c>
      <c r="AB225">
        <f t="shared" ca="1" si="65"/>
        <v>0</v>
      </c>
      <c r="AC225">
        <f t="shared" ca="1" si="65"/>
        <v>0</v>
      </c>
      <c r="AD225">
        <f t="shared" ca="1" si="65"/>
        <v>0</v>
      </c>
      <c r="AE225">
        <f t="shared" ca="1" si="65"/>
        <v>0</v>
      </c>
      <c r="AF225">
        <f t="shared" ca="1" si="65"/>
        <v>0</v>
      </c>
      <c r="AG225">
        <f t="shared" ca="1" si="65"/>
        <v>0</v>
      </c>
      <c r="AI225" s="40"/>
    </row>
    <row r="226" spans="1:35">
      <c r="A226" s="41">
        <f t="shared" ca="1" si="62"/>
        <v>0</v>
      </c>
      <c r="B226" s="42"/>
      <c r="C226" s="30">
        <f t="shared" ca="1" si="61"/>
        <v>0</v>
      </c>
      <c r="D226" s="30">
        <f>'Country performance'!B40</f>
        <v>0</v>
      </c>
      <c r="E226" s="41" t="e" cm="1">
        <f t="array" aca="1" ref="E226" ca="1">E$186*INDEX(INDIRECT("country"&amp;"["&amp;E$185&amp; "]"),'Country performance'!$A82)</f>
        <v>#REF!</v>
      </c>
      <c r="F226" s="41" t="e" cm="1">
        <f t="array" aca="1" ref="F226" ca="1">F$186*INDEX(INDIRECT("country"&amp;"["&amp;F$185&amp; "]"),'Country performance'!$A82)</f>
        <v>#REF!</v>
      </c>
      <c r="G226" s="41" t="e" cm="1">
        <f t="array" aca="1" ref="G226" ca="1">G$186*INDEX(INDIRECT("country"&amp;"["&amp;G$185&amp; "]"),'Country performance'!$A82)</f>
        <v>#REF!</v>
      </c>
      <c r="H226" s="41" t="e" cm="1">
        <f t="array" aca="1" ref="H226" ca="1">H$186*INDEX(INDIRECT("country"&amp;"["&amp;H$185&amp; "]"),'Country performance'!$A82)</f>
        <v>#REF!</v>
      </c>
      <c r="I226" s="41" t="e" cm="1">
        <f t="array" aca="1" ref="I226" ca="1">I$186*INDEX(INDIRECT("country"&amp;"["&amp;I$185&amp; "]"),'Country performance'!$A82)</f>
        <v>#REF!</v>
      </c>
      <c r="J226" s="41" t="e" cm="1">
        <f t="array" aca="1" ref="J226" ca="1">J$186*INDEX(INDIRECT("country"&amp;"["&amp;J$185&amp; "]"),'Country performance'!$A82)</f>
        <v>#REF!</v>
      </c>
      <c r="K226" s="41" t="e" cm="1">
        <f t="array" aca="1" ref="K226" ca="1">K$186*INDEX(INDIRECT("country"&amp;"["&amp;K$185&amp; "]"),'Country performance'!$A82)</f>
        <v>#REF!</v>
      </c>
      <c r="L226" s="41" t="e" cm="1">
        <f t="array" aca="1" ref="L226" ca="1">L$186*INDEX(INDIRECT("country"&amp;"["&amp;L$185&amp; "]"),'Country performance'!$A82)</f>
        <v>#REF!</v>
      </c>
      <c r="M226" s="41" t="e" cm="1">
        <f t="array" aca="1" ref="M226" ca="1">M$186*INDEX(INDIRECT("country"&amp;"["&amp;M$185&amp; "]"),'Country performance'!$A82)</f>
        <v>#REF!</v>
      </c>
      <c r="N226" s="41" t="e" cm="1">
        <f t="array" aca="1" ref="N226" ca="1">N$186*INDEX(INDIRECT("country"&amp;"["&amp;N$185&amp; "]"),'Country performance'!$A82)</f>
        <v>#REF!</v>
      </c>
      <c r="O226" s="41" t="e" cm="1">
        <f t="array" aca="1" ref="O226" ca="1">O$186*INDEX(INDIRECT("country"&amp;"["&amp;O$185&amp; "]"),'Country performance'!$A82)</f>
        <v>#REF!</v>
      </c>
      <c r="P226" s="41" t="e" cm="1">
        <f t="array" aca="1" ref="P226" ca="1">P$186*INDEX(INDIRECT("country"&amp;"["&amp;P$185&amp; "]"),'Country performance'!$A82)</f>
        <v>#REF!</v>
      </c>
      <c r="Q226" s="41" t="e" cm="1">
        <f t="array" aca="1" ref="Q226" ca="1">Q$186*INDEX(INDIRECT("country"&amp;"["&amp;Q$185&amp; "]"),'Country performance'!$A82)</f>
        <v>#REF!</v>
      </c>
      <c r="R226" t="s">
        <v>662</v>
      </c>
      <c r="S226" s="36">
        <f t="shared" ca="1" si="55"/>
        <v>0</v>
      </c>
      <c r="T226" s="43">
        <f t="shared" ca="1" si="59"/>
        <v>0</v>
      </c>
      <c r="U226">
        <f t="shared" ca="1" si="65"/>
        <v>0</v>
      </c>
      <c r="V226">
        <f t="shared" ca="1" si="65"/>
        <v>0</v>
      </c>
      <c r="W226">
        <f t="shared" ca="1" si="65"/>
        <v>0</v>
      </c>
      <c r="X226">
        <f t="shared" ca="1" si="65"/>
        <v>0</v>
      </c>
      <c r="Y226">
        <f t="shared" ca="1" si="65"/>
        <v>0</v>
      </c>
      <c r="Z226">
        <f t="shared" ca="1" si="65"/>
        <v>0</v>
      </c>
      <c r="AA226">
        <f t="shared" ca="1" si="65"/>
        <v>0</v>
      </c>
      <c r="AB226">
        <f t="shared" ca="1" si="65"/>
        <v>0</v>
      </c>
      <c r="AC226">
        <f t="shared" ca="1" si="65"/>
        <v>0</v>
      </c>
      <c r="AD226">
        <f t="shared" ca="1" si="65"/>
        <v>0</v>
      </c>
      <c r="AE226">
        <f t="shared" ca="1" si="65"/>
        <v>0</v>
      </c>
      <c r="AF226">
        <f t="shared" ca="1" si="65"/>
        <v>0</v>
      </c>
      <c r="AG226">
        <f t="shared" ca="1" si="65"/>
        <v>0</v>
      </c>
      <c r="AI226" s="40"/>
    </row>
    <row r="227" spans="1:35">
      <c r="A227" s="41">
        <f t="shared" ca="1" si="62"/>
        <v>0</v>
      </c>
      <c r="B227" s="42"/>
      <c r="C227" s="30">
        <f t="shared" ca="1" si="61"/>
        <v>0</v>
      </c>
      <c r="D227" s="30">
        <f>'Country performance'!B41</f>
        <v>0</v>
      </c>
      <c r="E227" s="41" t="e" cm="1">
        <f t="array" aca="1" ref="E227" ca="1">E$186*INDEX(INDIRECT("country"&amp;"["&amp;E$185&amp; "]"),'Country performance'!$A83)</f>
        <v>#REF!</v>
      </c>
      <c r="F227" s="41" t="e" cm="1">
        <f t="array" aca="1" ref="F227" ca="1">F$186*INDEX(INDIRECT("country"&amp;"["&amp;F$185&amp; "]"),'Country performance'!$A83)</f>
        <v>#REF!</v>
      </c>
      <c r="G227" s="41" t="e" cm="1">
        <f t="array" aca="1" ref="G227" ca="1">G$186*INDEX(INDIRECT("country"&amp;"["&amp;G$185&amp; "]"),'Country performance'!$A83)</f>
        <v>#REF!</v>
      </c>
      <c r="H227" s="41" t="e" cm="1">
        <f t="array" aca="1" ref="H227" ca="1">H$186*INDEX(INDIRECT("country"&amp;"["&amp;H$185&amp; "]"),'Country performance'!$A83)</f>
        <v>#REF!</v>
      </c>
      <c r="I227" s="41" t="e" cm="1">
        <f t="array" aca="1" ref="I227" ca="1">I$186*INDEX(INDIRECT("country"&amp;"["&amp;I$185&amp; "]"),'Country performance'!$A83)</f>
        <v>#REF!</v>
      </c>
      <c r="J227" s="41" t="e" cm="1">
        <f t="array" aca="1" ref="J227" ca="1">J$186*INDEX(INDIRECT("country"&amp;"["&amp;J$185&amp; "]"),'Country performance'!$A83)</f>
        <v>#REF!</v>
      </c>
      <c r="K227" s="41" t="e" cm="1">
        <f t="array" aca="1" ref="K227" ca="1">K$186*INDEX(INDIRECT("country"&amp;"["&amp;K$185&amp; "]"),'Country performance'!$A83)</f>
        <v>#REF!</v>
      </c>
      <c r="L227" s="41" t="e" cm="1">
        <f t="array" aca="1" ref="L227" ca="1">L$186*INDEX(INDIRECT("country"&amp;"["&amp;L$185&amp; "]"),'Country performance'!$A83)</f>
        <v>#REF!</v>
      </c>
      <c r="M227" s="41" t="e" cm="1">
        <f t="array" aca="1" ref="M227" ca="1">M$186*INDEX(INDIRECT("country"&amp;"["&amp;M$185&amp; "]"),'Country performance'!$A83)</f>
        <v>#REF!</v>
      </c>
      <c r="N227" s="41" t="e" cm="1">
        <f t="array" aca="1" ref="N227" ca="1">N$186*INDEX(INDIRECT("country"&amp;"["&amp;N$185&amp; "]"),'Country performance'!$A83)</f>
        <v>#REF!</v>
      </c>
      <c r="O227" s="41" t="e" cm="1">
        <f t="array" aca="1" ref="O227" ca="1">O$186*INDEX(INDIRECT("country"&amp;"["&amp;O$185&amp; "]"),'Country performance'!$A83)</f>
        <v>#REF!</v>
      </c>
      <c r="P227" s="41" t="e" cm="1">
        <f t="array" aca="1" ref="P227" ca="1">P$186*INDEX(INDIRECT("country"&amp;"["&amp;P$185&amp; "]"),'Country performance'!$A83)</f>
        <v>#REF!</v>
      </c>
      <c r="Q227" s="41" t="e" cm="1">
        <f t="array" aca="1" ref="Q227" ca="1">Q$186*INDEX(INDIRECT("country"&amp;"["&amp;Q$185&amp; "]"),'Country performance'!$A83)</f>
        <v>#REF!</v>
      </c>
      <c r="R227" t="s">
        <v>662</v>
      </c>
      <c r="S227" s="36">
        <f t="shared" ca="1" si="55"/>
        <v>0</v>
      </c>
      <c r="T227" s="43">
        <f t="shared" ca="1" si="59"/>
        <v>0</v>
      </c>
      <c r="U227">
        <f t="shared" ca="1" si="65"/>
        <v>0</v>
      </c>
      <c r="V227">
        <f t="shared" ca="1" si="65"/>
        <v>0</v>
      </c>
      <c r="W227">
        <f t="shared" ca="1" si="65"/>
        <v>0</v>
      </c>
      <c r="X227">
        <f t="shared" ca="1" si="65"/>
        <v>0</v>
      </c>
      <c r="Y227">
        <f t="shared" ca="1" si="65"/>
        <v>0</v>
      </c>
      <c r="Z227">
        <f t="shared" ca="1" si="65"/>
        <v>0</v>
      </c>
      <c r="AA227">
        <f t="shared" ca="1" si="65"/>
        <v>0</v>
      </c>
      <c r="AB227">
        <f t="shared" ca="1" si="65"/>
        <v>0</v>
      </c>
      <c r="AC227">
        <f t="shared" ca="1" si="65"/>
        <v>0</v>
      </c>
      <c r="AD227">
        <f t="shared" ca="1" si="65"/>
        <v>0</v>
      </c>
      <c r="AE227">
        <f t="shared" ca="1" si="65"/>
        <v>0</v>
      </c>
      <c r="AF227">
        <f t="shared" ca="1" si="65"/>
        <v>0</v>
      </c>
      <c r="AG227">
        <f t="shared" ca="1" si="65"/>
        <v>0</v>
      </c>
      <c r="AI227" s="40"/>
    </row>
    <row r="228" spans="1:35" ht="15" thickBot="1">
      <c r="A228" s="44">
        <f>S187</f>
        <v>0</v>
      </c>
      <c r="D228" t="str">
        <f>R187</f>
        <v xml:space="preserve">Total subjected to export restrictions </v>
      </c>
      <c r="T228" s="43"/>
      <c r="AI228" s="45"/>
    </row>
    <row r="229" spans="1:35" ht="15" thickBot="1">
      <c r="A229" s="44"/>
      <c r="T229" s="43"/>
      <c r="AI229" s="40"/>
    </row>
    <row r="230" spans="1:35" ht="15" thickBot="1">
      <c r="A230" s="103" t="s">
        <v>656</v>
      </c>
      <c r="B230" s="30" t="s">
        <v>657</v>
      </c>
      <c r="C230" s="30"/>
      <c r="D230" s="30" t="s">
        <v>668</v>
      </c>
      <c r="AI230" s="33"/>
    </row>
    <row r="231" spans="1:35">
      <c r="A231" s="103"/>
      <c r="B231" s="30">
        <f>MAX(B4,B51,B96,B141,B186)</f>
        <v>10000</v>
      </c>
      <c r="C231" s="30"/>
      <c r="D231" s="30"/>
      <c r="AI231" s="33"/>
    </row>
    <row r="232" spans="1:35">
      <c r="A232" s="30"/>
      <c r="B232" s="30"/>
      <c r="C232" s="30"/>
      <c r="D232" s="30" t="s">
        <v>127</v>
      </c>
      <c r="AI232" s="40"/>
    </row>
    <row r="233" spans="1:35">
      <c r="A233" s="41">
        <f ca="1">MAX(A6,A53,A98,A143,A188)</f>
        <v>41.981132507324219</v>
      </c>
      <c r="B233" s="42"/>
      <c r="C233" s="30"/>
      <c r="D233" s="30" t="str">
        <f>'Country performance'!B2</f>
        <v>WGI - Political stability &amp; absence of Violence/terrorism (2020)</v>
      </c>
      <c r="E233" t="s">
        <v>669</v>
      </c>
      <c r="AI233" s="40"/>
    </row>
    <row r="234" spans="1:35">
      <c r="A234" s="41">
        <f t="shared" ref="A234:A272" ca="1" si="66">MAX(A7,A54,A99,A144,A189)</f>
        <v>22.115386962890625</v>
      </c>
      <c r="B234" s="42"/>
      <c r="C234" s="30"/>
      <c r="D234" s="30" t="str">
        <f>'Country performance'!B3</f>
        <v>WGI - Government effectiveness (2020)</v>
      </c>
      <c r="E234" t="s">
        <v>670</v>
      </c>
      <c r="AI234" s="40"/>
    </row>
    <row r="235" spans="1:35">
      <c r="A235" s="41">
        <f t="shared" ca="1" si="66"/>
        <v>26.442306518554688</v>
      </c>
      <c r="B235" s="42"/>
      <c r="C235" s="30"/>
      <c r="D235" s="30" t="str">
        <f>'Country performance'!B4</f>
        <v>WGI - Regulatory Quality (2020)</v>
      </c>
      <c r="AI235" s="40"/>
    </row>
    <row r="236" spans="1:35">
      <c r="A236" s="41">
        <f t="shared" ca="1" si="66"/>
        <v>21.634613037109375</v>
      </c>
      <c r="B236" s="42"/>
      <c r="C236" s="30"/>
      <c r="D236" s="30" t="str">
        <f>'Country performance'!B5</f>
        <v>WGI - Rule of law (2020)</v>
      </c>
      <c r="AI236" s="40"/>
    </row>
    <row r="237" spans="1:35">
      <c r="A237" s="41">
        <f t="shared" ca="1" si="66"/>
        <v>23.557693481445313</v>
      </c>
      <c r="B237" s="42"/>
      <c r="C237" s="30"/>
      <c r="D237" s="30" t="str">
        <f>'Country performance'!B6</f>
        <v>WGI - Control of corruption (2020)</v>
      </c>
      <c r="AI237" s="40"/>
    </row>
    <row r="238" spans="1:35">
      <c r="A238" s="41">
        <f t="shared" ca="1" si="66"/>
        <v>19.32366943359375</v>
      </c>
      <c r="B238" s="42"/>
      <c r="C238" s="30"/>
      <c r="D238" s="30" t="str">
        <f>'Country performance'!B7</f>
        <v>WGI - Voice and Accountability (2020)</v>
      </c>
      <c r="AI238" s="40"/>
    </row>
    <row r="239" spans="1:35">
      <c r="A239" s="41">
        <f t="shared" ca="1" si="66"/>
        <v>33.916666666666664</v>
      </c>
      <c r="B239" s="42"/>
      <c r="C239" s="30"/>
      <c r="D239" s="30" t="str">
        <f>'Country performance'!B8</f>
        <v>Fragile State Index (2022)</v>
      </c>
      <c r="AI239" s="40"/>
    </row>
    <row r="240" spans="1:35">
      <c r="A240" s="41">
        <f t="shared" ca="1" si="66"/>
        <v>41.12</v>
      </c>
      <c r="B240" s="42"/>
      <c r="C240" s="30"/>
      <c r="D240" s="30" t="str">
        <f>'Country performance'!B9</f>
        <v>Policy Perception Index (2021)</v>
      </c>
      <c r="AI240" s="40"/>
    </row>
    <row r="241" spans="1:35">
      <c r="A241" s="41">
        <f t="shared" ca="1" si="66"/>
        <v>28.666666666666664</v>
      </c>
      <c r="B241" s="42"/>
      <c r="C241" s="30"/>
      <c r="D241" s="30" t="str">
        <f>'Country performance'!B10</f>
        <v>Enabling trade index (2016)</v>
      </c>
      <c r="AI241" s="40"/>
    </row>
    <row r="242" spans="1:35">
      <c r="A242" s="41">
        <f t="shared" ca="1" si="66"/>
        <v>36</v>
      </c>
      <c r="B242" s="42"/>
      <c r="C242" s="30"/>
      <c r="D242" s="30" t="str">
        <f>'Country performance'!B11</f>
        <v>Environmental Performance Index (2024)</v>
      </c>
      <c r="AI242" s="40"/>
    </row>
    <row r="243" spans="1:35">
      <c r="A243" s="41">
        <f t="shared" ca="1" si="66"/>
        <v>0</v>
      </c>
      <c r="B243" s="42"/>
      <c r="C243" s="30"/>
      <c r="D243" s="30" t="str">
        <f>'Country performance'!B12</f>
        <v>Child labour (% ages 5-17) (2010-2019)</v>
      </c>
      <c r="AI243" s="40"/>
    </row>
    <row r="244" spans="1:35">
      <c r="A244" s="41">
        <f t="shared" ca="1" si="66"/>
        <v>17.8</v>
      </c>
      <c r="B244" s="42"/>
      <c r="C244" s="30"/>
      <c r="D244" s="30" t="str">
        <f>'Country performance'!B13</f>
        <v>Global Peace Index (2022)</v>
      </c>
      <c r="AI244" s="40"/>
    </row>
    <row r="245" spans="1:35">
      <c r="A245" s="41">
        <f t="shared" ca="1" si="66"/>
        <v>39</v>
      </c>
      <c r="B245" s="42"/>
      <c r="C245" s="30"/>
      <c r="D245" s="30" t="str">
        <f>'Country performance'!B14</f>
        <v>Corruption Perceptions Index CPI (2021)</v>
      </c>
      <c r="AI245" s="40"/>
    </row>
    <row r="246" spans="1:35">
      <c r="A246" s="41">
        <f t="shared" ca="1" si="66"/>
        <v>9.5999999999999979</v>
      </c>
      <c r="B246" s="42"/>
      <c r="C246" s="30"/>
      <c r="D246" s="30" t="str">
        <f>'Country performance'!B15</f>
        <v>Human Development Index HDI (2019)</v>
      </c>
      <c r="AI246" s="40"/>
    </row>
    <row r="247" spans="1:35">
      <c r="A247" s="41">
        <f t="shared" ca="1" si="66"/>
        <v>3.07</v>
      </c>
      <c r="B247" s="42"/>
      <c r="C247" s="30"/>
      <c r="D247" s="30" t="str">
        <f>'Country performance'!B16</f>
        <v>Natural disaster Index (NDI) (2013)</v>
      </c>
      <c r="AI247" s="40"/>
    </row>
    <row r="248" spans="1:35">
      <c r="A248" s="41">
        <f t="shared" ca="1" si="66"/>
        <v>0</v>
      </c>
      <c r="B248" s="42"/>
      <c r="C248" s="30"/>
      <c r="D248" s="30" t="str">
        <f>'Country performance'!B17</f>
        <v>Economic Vulnerability Index (2024)</v>
      </c>
      <c r="AI248" s="40"/>
    </row>
    <row r="249" spans="1:35">
      <c r="A249" s="41">
        <f t="shared" ca="1" si="66"/>
        <v>0</v>
      </c>
      <c r="B249" s="42"/>
      <c r="C249" s="30"/>
      <c r="D249" s="30" t="str">
        <f>'Country performance'!B18</f>
        <v>Economic Vulnerability Index - Share of agriculture, forestry and fisheries (2024)</v>
      </c>
      <c r="AI249" s="40"/>
    </row>
    <row r="250" spans="1:35">
      <c r="A250" s="41">
        <f t="shared" ca="1" si="66"/>
        <v>0</v>
      </c>
      <c r="B250" s="42"/>
      <c r="C250" s="30"/>
      <c r="D250" s="30" t="str">
        <f>'Country performance'!B19</f>
        <v xml:space="preserve">Economic Vulnerability Index - Remoteness and landlockedness (2024)		</v>
      </c>
      <c r="AI250" s="40"/>
    </row>
    <row r="251" spans="1:35">
      <c r="A251" s="41">
        <f t="shared" ca="1" si="66"/>
        <v>0</v>
      </c>
      <c r="B251" s="42"/>
      <c r="C251" s="30"/>
      <c r="D251" s="30" t="str">
        <f>'Country performance'!B20</f>
        <v>Economic Vulnerability Index - Export concentration (2024)</v>
      </c>
      <c r="AI251" s="40"/>
    </row>
    <row r="252" spans="1:35">
      <c r="A252" s="41">
        <f t="shared" ca="1" si="66"/>
        <v>0</v>
      </c>
      <c r="B252" s="42"/>
      <c r="C252" s="30"/>
      <c r="D252" s="30" t="str">
        <f>'Country performance'!B21</f>
        <v>Economic Vulnerability Index - Export instability (2024)</v>
      </c>
      <c r="AI252" s="40"/>
    </row>
    <row r="253" spans="1:35">
      <c r="A253" s="41">
        <f t="shared" ca="1" si="66"/>
        <v>0</v>
      </c>
      <c r="B253" s="42"/>
      <c r="C253" s="30"/>
      <c r="D253" s="30" t="str">
        <f>'Country performance'!B22</f>
        <v>Economic Vulnerability Index - Share of population living in low elevated coastal zones (2024)</v>
      </c>
      <c r="AI253" s="40"/>
    </row>
    <row r="254" spans="1:35">
      <c r="A254" s="41">
        <f t="shared" ca="1" si="66"/>
        <v>0</v>
      </c>
      <c r="B254" s="42"/>
      <c r="C254" s="30"/>
      <c r="D254" s="30" t="str">
        <f>'Country performance'!B23</f>
        <v xml:space="preserve">Economic Vulnerability Index - Share of population living in drylands (2024) 	</v>
      </c>
      <c r="AI254" s="40"/>
    </row>
    <row r="255" spans="1:35">
      <c r="A255" s="41">
        <f t="shared" ca="1" si="66"/>
        <v>0</v>
      </c>
      <c r="B255" s="42"/>
      <c r="C255" s="30"/>
      <c r="D255" s="30" t="str">
        <f>'Country performance'!B24</f>
        <v>Economic Vulnerability Index - Agricultural instability (2024)</v>
      </c>
      <c r="AI255" s="40"/>
    </row>
    <row r="256" spans="1:35">
      <c r="A256" s="41">
        <f t="shared" ca="1" si="66"/>
        <v>0</v>
      </c>
      <c r="B256" s="42"/>
      <c r="C256" s="30"/>
      <c r="D256" s="30" t="str">
        <f>'Country performance'!B25</f>
        <v>Economic Vulnerability Index -  Victims of disasters (%) (2024)</v>
      </c>
      <c r="AI256" s="40"/>
    </row>
    <row r="257" spans="1:35">
      <c r="A257" s="41">
        <f t="shared" ca="1" si="66"/>
        <v>94.862867475279003</v>
      </c>
      <c r="B257" s="42"/>
      <c r="C257" s="30"/>
      <c r="D257" s="30" t="str">
        <f>'Country performance'!B26</f>
        <v>Water Depletion Index (WDI) (2018)</v>
      </c>
      <c r="AI257" s="40"/>
    </row>
    <row r="258" spans="1:35">
      <c r="A258" s="41">
        <f t="shared" ca="1" si="66"/>
        <v>32.700000000000003</v>
      </c>
      <c r="B258" s="42"/>
      <c r="C258" s="30"/>
      <c r="D258" s="30" t="str">
        <f>'Country performance'!B27</f>
        <v>EPI Species Habitat Index (2024)</v>
      </c>
      <c r="AI258" s="40"/>
    </row>
    <row r="259" spans="1:35">
      <c r="A259" s="41">
        <f t="shared" ca="1" si="66"/>
        <v>40.5</v>
      </c>
      <c r="B259" s="42"/>
      <c r="C259" s="30"/>
      <c r="D259" s="30" t="str">
        <f>'Country performance'!B28</f>
        <v>EPI Protected Area Representativeness Index (2024)</v>
      </c>
      <c r="AI259" s="40"/>
    </row>
    <row r="260" spans="1:35">
      <c r="A260" s="41">
        <f t="shared" ca="1" si="66"/>
        <v>52.6</v>
      </c>
      <c r="B260" s="42"/>
      <c r="C260" s="30"/>
      <c r="D260" s="30" t="str">
        <f>'Country performance'!B29</f>
        <v>EPI Marine Protected Areas (2024)</v>
      </c>
      <c r="AI260" s="40"/>
    </row>
    <row r="261" spans="1:35">
      <c r="A261" s="41">
        <f t="shared" ca="1" si="66"/>
        <v>35.700000000000003</v>
      </c>
      <c r="B261" s="42"/>
      <c r="C261" s="30"/>
      <c r="D261" s="30" t="str">
        <f>'Country performance'!B30</f>
        <v>EPI Terrestrial Protected Areas (2024)</v>
      </c>
      <c r="AI261" s="40"/>
    </row>
    <row r="262" spans="1:35">
      <c r="A262" s="41">
        <f t="shared" ca="1" si="66"/>
        <v>0</v>
      </c>
      <c r="B262" s="42"/>
      <c r="C262" s="30"/>
      <c r="D262" s="30" t="str">
        <f>'Country performance'!B31</f>
        <v>Forced labour per country per sector (SHDB)</v>
      </c>
      <c r="AI262" s="40"/>
    </row>
    <row r="263" spans="1:35">
      <c r="A263" s="41">
        <f t="shared" ca="1" si="66"/>
        <v>0</v>
      </c>
      <c r="B263" s="42"/>
      <c r="C263" s="30"/>
      <c r="D263" s="30" t="str">
        <f>'Country performance'!B32</f>
        <v>High conflict zones per country per sector (SHDB)</v>
      </c>
      <c r="AI263" s="40"/>
    </row>
    <row r="264" spans="1:35">
      <c r="A264" s="41">
        <f t="shared" ca="1" si="66"/>
        <v>0</v>
      </c>
      <c r="B264" s="42"/>
      <c r="C264" s="30"/>
      <c r="D264" s="30" t="str">
        <f>'Country performance'!B33</f>
        <v>Child labour per country per sector (SHDB) (2010-2019)</v>
      </c>
      <c r="AI264" s="40"/>
    </row>
    <row r="265" spans="1:35">
      <c r="A265" s="41">
        <f ca="1">MAX(A38,A85,A130,A175,A220)</f>
        <v>24.299999999999997</v>
      </c>
      <c r="B265" s="42"/>
      <c r="C265" s="30"/>
      <c r="D265" s="30" t="str">
        <f>'Country performance'!B34</f>
        <v>Food Security Index (FSI) (2022)</v>
      </c>
      <c r="AI265" s="40"/>
    </row>
    <row r="266" spans="1:35">
      <c r="A266" s="41">
        <f t="shared" ca="1" si="66"/>
        <v>0</v>
      </c>
      <c r="B266" s="42"/>
      <c r="C266" s="30"/>
      <c r="D266" s="30" t="str">
        <f>'Country performance'!B35</f>
        <v>Disease outbreaks?</v>
      </c>
      <c r="AI266" s="40"/>
    </row>
    <row r="267" spans="1:35">
      <c r="A267" s="41">
        <f t="shared" ca="1" si="66"/>
        <v>0</v>
      </c>
      <c r="B267" s="42"/>
      <c r="C267" s="30"/>
      <c r="D267" s="30" t="str">
        <f>'Country performance'!B36</f>
        <v>Land-use regulation?</v>
      </c>
      <c r="AI267" s="40"/>
    </row>
    <row r="268" spans="1:35">
      <c r="A268" s="41">
        <f t="shared" ca="1" si="66"/>
        <v>0</v>
      </c>
      <c r="B268" s="42"/>
      <c r="C268" s="30"/>
      <c r="D268" s="30">
        <f>'Country performance'!B37</f>
        <v>0</v>
      </c>
      <c r="AI268" s="40"/>
    </row>
    <row r="269" spans="1:35">
      <c r="A269" s="41">
        <f t="shared" ca="1" si="66"/>
        <v>0</v>
      </c>
      <c r="B269" s="42"/>
      <c r="C269" s="30"/>
      <c r="D269" s="30">
        <f>'Country performance'!B38</f>
        <v>0</v>
      </c>
      <c r="AI269" s="40"/>
    </row>
    <row r="270" spans="1:35">
      <c r="A270" s="41">
        <f t="shared" ca="1" si="66"/>
        <v>0</v>
      </c>
      <c r="B270" s="42"/>
      <c r="C270" s="30"/>
      <c r="D270" s="30">
        <f>'Country performance'!B39</f>
        <v>0</v>
      </c>
      <c r="AI270" s="40"/>
    </row>
    <row r="271" spans="1:35">
      <c r="A271" s="41">
        <f t="shared" ca="1" si="66"/>
        <v>0</v>
      </c>
      <c r="B271" s="42"/>
      <c r="C271" s="30"/>
      <c r="D271" s="30">
        <f>'Country performance'!B40</f>
        <v>0</v>
      </c>
      <c r="AI271" s="40"/>
    </row>
    <row r="272" spans="1:35">
      <c r="A272" s="41">
        <f t="shared" ca="1" si="66"/>
        <v>0</v>
      </c>
      <c r="B272" s="42"/>
      <c r="C272" s="30"/>
      <c r="D272" s="30">
        <f>'Country performance'!B41</f>
        <v>0</v>
      </c>
      <c r="AI272" s="40"/>
    </row>
    <row r="273" spans="1:35" ht="15" thickBot="1">
      <c r="A273" s="95">
        <f>MAX(A48,A93,A138,A183,A228)</f>
        <v>0</v>
      </c>
      <c r="C273" s="30"/>
      <c r="D273" s="30" t="str">
        <f>D228</f>
        <v xml:space="preserve">Total subjected to export restrictions </v>
      </c>
      <c r="AI273" s="45"/>
    </row>
    <row r="274" spans="1:35" ht="15" thickBot="1">
      <c r="A274" s="44"/>
      <c r="C274" s="30"/>
      <c r="T274" s="43"/>
      <c r="AI274" s="40"/>
    </row>
    <row r="275" spans="1:35">
      <c r="A275" s="30"/>
      <c r="B275" s="30"/>
      <c r="C275" s="30">
        <f t="shared" ref="C275:C276" si="67">T275</f>
        <v>0</v>
      </c>
      <c r="D275" s="30" t="s">
        <v>671</v>
      </c>
      <c r="E275" s="31"/>
      <c r="F275" s="31"/>
      <c r="G275" s="31"/>
      <c r="H275" s="31"/>
      <c r="I275" s="31"/>
      <c r="AI275" s="46"/>
    </row>
    <row r="276" spans="1:35" ht="15.6">
      <c r="A276" s="30" t="s">
        <v>657</v>
      </c>
      <c r="B276" s="30">
        <f>(100*E276)^2+(100*F276)^2+(100*G276)^2+(100*H276)^2+(100*I276)^2+(100*J276)^2+(100*K276)^2+(100*L276)^2+(100*M276)^2+(100*N276)^2+(100*O276)^2</f>
        <v>0</v>
      </c>
      <c r="C276" s="30">
        <f t="shared" si="67"/>
        <v>0</v>
      </c>
      <c r="D276" s="30" t="s">
        <v>660</v>
      </c>
      <c r="E276" s="47"/>
      <c r="F276" s="47"/>
      <c r="G276" s="47"/>
      <c r="H276" s="47"/>
      <c r="I276" s="47"/>
      <c r="AI276" s="48"/>
    </row>
    <row r="277" spans="1:35" ht="15.6">
      <c r="O277" s="49"/>
      <c r="AI277" s="48"/>
    </row>
    <row r="278" spans="1:35" ht="15" thickBot="1">
      <c r="AI278" s="45"/>
    </row>
    <row r="279" spans="1:35" ht="28.9">
      <c r="A279" t="s">
        <v>672</v>
      </c>
      <c r="B279" s="62" t="s">
        <v>673</v>
      </c>
      <c r="C279" s="62" t="s">
        <v>674</v>
      </c>
      <c r="AI279" s="46"/>
    </row>
    <row r="280" spans="1:35">
      <c r="B280" s="28" t="s">
        <v>675</v>
      </c>
      <c r="C280" s="63">
        <v>1</v>
      </c>
      <c r="D280" s="41">
        <f>C280*1</f>
        <v>1</v>
      </c>
      <c r="N280" s="49"/>
      <c r="AI280" s="51"/>
    </row>
    <row r="281" spans="1:35" ht="28.9">
      <c r="B281" s="28" t="s">
        <v>676</v>
      </c>
      <c r="C281" s="63"/>
      <c r="D281" s="41">
        <f>C281*0.5</f>
        <v>0</v>
      </c>
      <c r="N281" s="49"/>
      <c r="AI281" s="40"/>
    </row>
    <row r="282" spans="1:35" ht="28.9">
      <c r="B282" s="28" t="s">
        <v>677</v>
      </c>
      <c r="C282" s="63"/>
      <c r="D282" s="41">
        <f>C282*0</f>
        <v>0</v>
      </c>
      <c r="N282" s="49"/>
      <c r="AI282" s="40"/>
    </row>
    <row r="283" spans="1:35">
      <c r="C283" t="s">
        <v>678</v>
      </c>
      <c r="D283" s="41">
        <f>SUM(D280:D282)*100</f>
        <v>100</v>
      </c>
      <c r="N283" s="49"/>
      <c r="AI283" s="40"/>
    </row>
    <row r="284" spans="1:35">
      <c r="N284" s="49"/>
      <c r="AI284" s="40"/>
    </row>
    <row r="285" spans="1:35">
      <c r="N285" s="49"/>
      <c r="AI285" s="40"/>
    </row>
    <row r="286" spans="1:35" ht="43.15">
      <c r="B286" t="s">
        <v>679</v>
      </c>
      <c r="C286" s="56" t="s">
        <v>680</v>
      </c>
      <c r="D286" s="56" t="s">
        <v>681</v>
      </c>
      <c r="E286" s="56" t="s">
        <v>682</v>
      </c>
      <c r="F286" s="56" t="s">
        <v>683</v>
      </c>
      <c r="G286" s="56" t="s">
        <v>684</v>
      </c>
      <c r="H286" s="13" t="s">
        <v>685</v>
      </c>
      <c r="N286" s="49"/>
      <c r="AI286" s="40"/>
    </row>
    <row r="287" spans="1:35">
      <c r="A287" t="s">
        <v>155</v>
      </c>
      <c r="D287" s="59"/>
      <c r="E287" s="31"/>
      <c r="F287" s="31"/>
      <c r="G287" s="31"/>
      <c r="H287" s="41">
        <f>MAX(C287:G287)</f>
        <v>0</v>
      </c>
      <c r="R287" s="40"/>
    </row>
    <row r="288" spans="1:35">
      <c r="A288" t="s">
        <v>159</v>
      </c>
      <c r="C288" s="59"/>
      <c r="D288" s="59"/>
      <c r="E288" s="31"/>
      <c r="F288" s="31"/>
      <c r="G288" s="31"/>
      <c r="H288" s="41">
        <f t="shared" ref="H288:H296" si="68">MAX(C288:G288)</f>
        <v>0</v>
      </c>
      <c r="R288" s="40"/>
    </row>
    <row r="289" spans="1:35">
      <c r="A289" t="s">
        <v>648</v>
      </c>
      <c r="C289" s="31"/>
      <c r="D289" s="59"/>
      <c r="E289" s="31"/>
      <c r="F289" s="31"/>
      <c r="G289" s="31"/>
      <c r="H289" s="41">
        <f t="shared" si="68"/>
        <v>0</v>
      </c>
      <c r="R289" s="40"/>
    </row>
    <row r="290" spans="1:35">
      <c r="A290" t="s">
        <v>174</v>
      </c>
      <c r="C290" s="59"/>
      <c r="D290" s="59"/>
      <c r="E290" s="31"/>
      <c r="F290" s="31"/>
      <c r="G290" s="31"/>
      <c r="H290" s="41">
        <f t="shared" si="68"/>
        <v>0</v>
      </c>
      <c r="R290" s="40"/>
    </row>
    <row r="291" spans="1:35">
      <c r="A291" t="s">
        <v>179</v>
      </c>
      <c r="C291" s="59"/>
      <c r="D291" s="59"/>
      <c r="E291" s="31"/>
      <c r="F291" s="31"/>
      <c r="G291" s="31"/>
      <c r="H291" s="41">
        <f t="shared" si="68"/>
        <v>0</v>
      </c>
      <c r="R291" s="40"/>
    </row>
    <row r="292" spans="1:35">
      <c r="A292" t="s">
        <v>181</v>
      </c>
      <c r="C292" s="59"/>
      <c r="D292" s="59"/>
      <c r="E292" s="31"/>
      <c r="F292" s="31"/>
      <c r="G292" s="31"/>
      <c r="H292" s="41">
        <f t="shared" si="68"/>
        <v>0</v>
      </c>
      <c r="R292" s="40"/>
    </row>
    <row r="293" spans="1:35">
      <c r="A293" t="s">
        <v>183</v>
      </c>
      <c r="C293" s="59"/>
      <c r="D293" s="59"/>
      <c r="E293" s="31"/>
      <c r="F293" s="31"/>
      <c r="G293" s="31"/>
      <c r="H293" s="41">
        <f t="shared" si="68"/>
        <v>0</v>
      </c>
      <c r="R293" s="40"/>
    </row>
    <row r="294" spans="1:35">
      <c r="A294" t="s">
        <v>185</v>
      </c>
      <c r="C294" s="59"/>
      <c r="D294" s="59"/>
      <c r="E294" s="31"/>
      <c r="F294" s="31"/>
      <c r="G294" s="31"/>
      <c r="H294" s="41">
        <f t="shared" si="68"/>
        <v>0</v>
      </c>
      <c r="R294" s="40"/>
    </row>
    <row r="295" spans="1:35">
      <c r="A295" t="s">
        <v>343</v>
      </c>
      <c r="C295" s="59"/>
      <c r="D295" s="59"/>
      <c r="E295" s="31"/>
      <c r="F295" s="31"/>
      <c r="G295" s="31"/>
      <c r="H295" s="41">
        <f t="shared" si="68"/>
        <v>0</v>
      </c>
    </row>
    <row r="296" spans="1:35">
      <c r="A296" t="s">
        <v>283</v>
      </c>
      <c r="C296" s="31"/>
      <c r="D296" s="31"/>
      <c r="E296" s="31"/>
      <c r="F296" s="31"/>
      <c r="G296" s="31"/>
      <c r="H296" s="41">
        <f t="shared" si="68"/>
        <v>0</v>
      </c>
      <c r="AI296" s="40"/>
    </row>
    <row r="297" spans="1:35">
      <c r="AI297" s="40"/>
    </row>
    <row r="298" spans="1:35">
      <c r="AI298" s="40"/>
    </row>
    <row r="299" spans="1:35">
      <c r="A299" t="s">
        <v>649</v>
      </c>
      <c r="E299" s="69">
        <v>0</v>
      </c>
      <c r="F299" s="69"/>
      <c r="G299" s="69"/>
      <c r="H299" s="41">
        <f>MAX(C299:G299)*100</f>
        <v>0</v>
      </c>
    </row>
    <row r="300" spans="1:35">
      <c r="AI300" s="40"/>
    </row>
    <row r="301" spans="1:35">
      <c r="A301" t="s">
        <v>290</v>
      </c>
      <c r="C301" s="59"/>
      <c r="AI301" s="40"/>
    </row>
    <row r="302" spans="1:35">
      <c r="A302" t="s">
        <v>301</v>
      </c>
      <c r="C302" s="59"/>
      <c r="AI302" s="40"/>
    </row>
    <row r="303" spans="1:35">
      <c r="A303" t="s">
        <v>310</v>
      </c>
      <c r="C303" s="59"/>
      <c r="AI303" s="40"/>
    </row>
    <row r="304" spans="1:35">
      <c r="A304" s="68" t="s">
        <v>279</v>
      </c>
      <c r="H304" s="41" t="e">
        <f>(C301-C303)/(C302^2)</f>
        <v>#DIV/0!</v>
      </c>
      <c r="AI304" s="40"/>
    </row>
    <row r="305" spans="1:35">
      <c r="AI305" s="40"/>
    </row>
    <row r="306" spans="1:35">
      <c r="A306" t="s">
        <v>315</v>
      </c>
      <c r="D306" s="59"/>
      <c r="AI306" s="40"/>
    </row>
    <row r="307" spans="1:35">
      <c r="A307" t="s">
        <v>319</v>
      </c>
      <c r="D307" s="59"/>
      <c r="AI307" s="40"/>
    </row>
    <row r="308" spans="1:35">
      <c r="A308" s="68" t="s">
        <v>335</v>
      </c>
      <c r="H308" s="60" cm="1">
        <f t="array" ref="H308">SUMPRODUCT((Table4[Growth rate]='Virgin sawdust'!D306)*(Table4[Yield]='Virgin sawdust'!D307)*(Table4[Replenishment rate]))</f>
        <v>0</v>
      </c>
      <c r="AI308" s="40"/>
    </row>
    <row r="309" spans="1:35">
      <c r="AI309" s="40"/>
    </row>
    <row r="310" spans="1:35">
      <c r="A310" t="s">
        <v>650</v>
      </c>
      <c r="C310" s="31"/>
      <c r="D310" s="31"/>
      <c r="E310" s="31"/>
      <c r="F310" s="31"/>
      <c r="G310" s="31"/>
      <c r="H310" s="41">
        <f>IF(COUNTIF(C310:G310,"Yes")&gt;0,100,0)</f>
        <v>0</v>
      </c>
      <c r="AI310" s="40"/>
    </row>
    <row r="311" spans="1:35">
      <c r="AI311" s="40"/>
    </row>
    <row r="312" spans="1:35">
      <c r="A312" t="s">
        <v>651</v>
      </c>
      <c r="C312" s="61"/>
      <c r="D312" s="61"/>
      <c r="E312" s="61">
        <v>1</v>
      </c>
      <c r="F312" s="61"/>
      <c r="G312" s="61"/>
      <c r="H312" s="70">
        <f>MAX(C312:G312)</f>
        <v>1</v>
      </c>
      <c r="AI312" s="40"/>
    </row>
    <row r="313" spans="1:35">
      <c r="AI313" s="40"/>
    </row>
    <row r="314" spans="1:35">
      <c r="A314" t="s">
        <v>688</v>
      </c>
      <c r="D314" s="61"/>
      <c r="E314" s="61"/>
      <c r="F314" s="61"/>
      <c r="G314" s="61"/>
      <c r="H314" s="41">
        <f t="shared" ref="H314:H317" si="69">MAX(C314:G314)</f>
        <v>0</v>
      </c>
      <c r="AI314" s="40"/>
    </row>
    <row r="315" spans="1:35" ht="15" thickBot="1">
      <c r="A315" t="s">
        <v>689</v>
      </c>
      <c r="D315" s="61"/>
      <c r="E315" s="61"/>
      <c r="F315" s="61"/>
      <c r="G315" s="61"/>
      <c r="H315" s="41">
        <f t="shared" si="69"/>
        <v>0</v>
      </c>
      <c r="AI315" s="40"/>
    </row>
    <row r="316" spans="1:35" ht="15" thickBot="1">
      <c r="A316" t="s">
        <v>690</v>
      </c>
      <c r="D316" s="61"/>
      <c r="E316" s="61"/>
      <c r="F316" s="61"/>
      <c r="G316" s="61"/>
      <c r="H316" s="41">
        <f t="shared" si="69"/>
        <v>0</v>
      </c>
      <c r="AI316" s="33"/>
    </row>
    <row r="317" spans="1:35" ht="43.9" thickBot="1">
      <c r="A317" s="58" t="s">
        <v>267</v>
      </c>
      <c r="D317" s="61"/>
      <c r="E317" s="61"/>
      <c r="F317" s="61"/>
      <c r="G317" s="61"/>
      <c r="H317" s="41">
        <f t="shared" si="69"/>
        <v>0</v>
      </c>
      <c r="AI317" s="33"/>
    </row>
    <row r="318" spans="1:35">
      <c r="G318" t="s">
        <v>652</v>
      </c>
      <c r="H318" s="67">
        <f>MAX(H314:H317)</f>
        <v>0</v>
      </c>
      <c r="AI318" s="50"/>
    </row>
    <row r="319" spans="1:35">
      <c r="AI319" s="40"/>
    </row>
    <row r="320" spans="1:35">
      <c r="A320" t="s">
        <v>691</v>
      </c>
      <c r="C320" s="61"/>
      <c r="D320" s="61"/>
      <c r="E320" s="61"/>
      <c r="F320" s="61"/>
      <c r="G320" s="61"/>
      <c r="H320" s="70">
        <f>MAX(C320:G320)</f>
        <v>0</v>
      </c>
      <c r="AI320" s="40"/>
    </row>
    <row r="321" spans="35:35">
      <c r="AI321" s="40"/>
    </row>
    <row r="322" spans="35:35">
      <c r="AI322" s="40"/>
    </row>
  </sheetData>
  <mergeCells count="6">
    <mergeCell ref="A230:A231"/>
    <mergeCell ref="A3:A4"/>
    <mergeCell ref="A50:A51"/>
    <mergeCell ref="A95:A96"/>
    <mergeCell ref="A140:A141"/>
    <mergeCell ref="A185:A186"/>
  </mergeCells>
  <hyperlinks>
    <hyperlink ref="A1" location="'Material scores'!A1" display="Back to homepage" xr:uid="{BFB58814-DC24-476A-B3D5-F8A0C4795EF0}"/>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4BED6D34-5D6A-4434-81E8-6BE456811688}">
          <x14:formula1>
            <xm:f>Lists!$A$3:$A$8</xm:f>
          </x14:formula1>
          <xm:sqref>D306</xm:sqref>
        </x14:dataValidation>
        <x14:dataValidation type="list" allowBlank="1" showInputMessage="1" showErrorMessage="1" xr:uid="{DF5D7781-7DBE-4796-A362-F43A0250FD82}">
          <x14:formula1>
            <xm:f>Lists!$B$3:$B$4</xm:f>
          </x14:formula1>
          <xm:sqref>D307</xm:sqref>
        </x14:dataValidation>
        <x14:dataValidation type="list" allowBlank="1" showInputMessage="1" showErrorMessage="1" xr:uid="{CDC4A301-17CA-4512-ACB7-5545953E3276}">
          <x14:formula1>
            <xm:f>Lists!$A$11:$A$12</xm:f>
          </x14:formula1>
          <xm:sqref>C310:G310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15AC2-8615-42D3-AE82-EEC268802FE9}">
  <dimension ref="A1:AI322"/>
  <sheetViews>
    <sheetView topLeftCell="A183" workbookViewId="0">
      <selection activeCell="A188" sqref="A188"/>
    </sheetView>
  </sheetViews>
  <sheetFormatPr defaultColWidth="8.85546875" defaultRowHeight="14.45"/>
  <cols>
    <col min="1" max="1" width="34" bestFit="1" customWidth="1"/>
    <col min="2" max="2" width="29.42578125" customWidth="1"/>
    <col min="3" max="3" width="25" customWidth="1"/>
    <col min="4" max="4" width="46.85546875" customWidth="1"/>
    <col min="5" max="5" width="35.85546875" customWidth="1"/>
  </cols>
  <sheetData>
    <row r="1" spans="1:35">
      <c r="A1" s="27" t="s">
        <v>655</v>
      </c>
    </row>
    <row r="2" spans="1:35" ht="15" thickBot="1">
      <c r="A2" s="27"/>
    </row>
    <row r="3" spans="1:35" ht="15" thickBot="1">
      <c r="A3" s="103" t="s">
        <v>656</v>
      </c>
      <c r="B3" s="30" t="s">
        <v>657</v>
      </c>
      <c r="C3" s="30" t="str">
        <f>T3</f>
        <v>% of market represented</v>
      </c>
      <c r="D3" s="65" t="s">
        <v>658</v>
      </c>
      <c r="E3" s="31"/>
      <c r="F3" s="31"/>
      <c r="G3" s="31"/>
      <c r="H3" s="31"/>
      <c r="I3" s="31"/>
      <c r="J3" s="31"/>
      <c r="K3" s="31"/>
      <c r="L3" s="31"/>
      <c r="M3" s="31"/>
      <c r="N3" s="31"/>
      <c r="O3" s="31"/>
      <c r="P3" s="31"/>
      <c r="Q3" s="31"/>
      <c r="T3" s="32" t="s">
        <v>659</v>
      </c>
      <c r="U3">
        <f t="shared" ref="U3:AE3" si="0">E3</f>
        <v>0</v>
      </c>
      <c r="V3">
        <f t="shared" si="0"/>
        <v>0</v>
      </c>
      <c r="W3">
        <f t="shared" si="0"/>
        <v>0</v>
      </c>
      <c r="X3">
        <f t="shared" si="0"/>
        <v>0</v>
      </c>
      <c r="Y3">
        <f t="shared" si="0"/>
        <v>0</v>
      </c>
      <c r="Z3">
        <f t="shared" si="0"/>
        <v>0</v>
      </c>
      <c r="AA3">
        <f t="shared" si="0"/>
        <v>0</v>
      </c>
      <c r="AB3">
        <f t="shared" si="0"/>
        <v>0</v>
      </c>
      <c r="AC3">
        <f t="shared" si="0"/>
        <v>0</v>
      </c>
      <c r="AD3">
        <f t="shared" si="0"/>
        <v>0</v>
      </c>
      <c r="AE3">
        <f t="shared" si="0"/>
        <v>0</v>
      </c>
      <c r="AF3">
        <f>P3</f>
        <v>0</v>
      </c>
      <c r="AG3">
        <f>Q3</f>
        <v>0</v>
      </c>
      <c r="AI3" s="33"/>
    </row>
    <row r="4" spans="1:35">
      <c r="A4" s="103"/>
      <c r="B4" s="30">
        <f>S4</f>
        <v>0</v>
      </c>
      <c r="C4" s="30">
        <f t="shared" ref="C4:C45" si="1">T4</f>
        <v>0</v>
      </c>
      <c r="D4" s="30" t="s">
        <v>660</v>
      </c>
      <c r="E4" s="34"/>
      <c r="F4" s="34"/>
      <c r="G4" s="34"/>
      <c r="H4" s="34"/>
      <c r="I4" s="34"/>
      <c r="J4" s="34"/>
      <c r="K4" s="34"/>
      <c r="L4" s="35"/>
      <c r="M4" s="35"/>
      <c r="N4" s="35"/>
      <c r="O4" s="35"/>
      <c r="P4" s="35"/>
      <c r="Q4" s="35"/>
      <c r="R4" t="s">
        <v>661</v>
      </c>
      <c r="S4" s="36">
        <f>SUM(U4:AG4)</f>
        <v>0</v>
      </c>
      <c r="T4" s="37">
        <f>SUM($E4:Q4)</f>
        <v>0</v>
      </c>
      <c r="U4">
        <f t="shared" ref="U4:AE4" si="2">(100*E4)^2</f>
        <v>0</v>
      </c>
      <c r="V4">
        <f t="shared" si="2"/>
        <v>0</v>
      </c>
      <c r="W4">
        <f t="shared" si="2"/>
        <v>0</v>
      </c>
      <c r="X4">
        <f t="shared" si="2"/>
        <v>0</v>
      </c>
      <c r="Y4">
        <f t="shared" si="2"/>
        <v>0</v>
      </c>
      <c r="Z4">
        <f t="shared" si="2"/>
        <v>0</v>
      </c>
      <c r="AA4">
        <f t="shared" si="2"/>
        <v>0</v>
      </c>
      <c r="AB4">
        <f t="shared" si="2"/>
        <v>0</v>
      </c>
      <c r="AC4">
        <f t="shared" si="2"/>
        <v>0</v>
      </c>
      <c r="AD4">
        <f t="shared" si="2"/>
        <v>0</v>
      </c>
      <c r="AE4">
        <f t="shared" si="2"/>
        <v>0</v>
      </c>
      <c r="AF4">
        <f>(100*P4)^2</f>
        <v>0</v>
      </c>
      <c r="AG4">
        <f>(100*Q4)^2</f>
        <v>0</v>
      </c>
      <c r="AI4" s="33"/>
    </row>
    <row r="5" spans="1:35">
      <c r="A5" s="30"/>
      <c r="B5" s="30"/>
      <c r="C5" s="30">
        <f>T5</f>
        <v>0</v>
      </c>
      <c r="D5" s="30" t="s">
        <v>127</v>
      </c>
      <c r="E5" s="38"/>
      <c r="F5" s="38"/>
      <c r="G5" s="38"/>
      <c r="H5" s="38"/>
      <c r="I5" s="38"/>
      <c r="J5" s="38"/>
      <c r="K5" s="38"/>
      <c r="L5" s="39"/>
      <c r="M5" s="39"/>
      <c r="N5" s="39"/>
      <c r="O5" s="39"/>
      <c r="P5" s="39"/>
      <c r="Q5" s="39"/>
      <c r="R5" s="31" t="s">
        <v>647</v>
      </c>
      <c r="S5" s="36">
        <f t="shared" ref="S5:S15" si="3">SUM(U5:AG5)</f>
        <v>0</v>
      </c>
      <c r="U5">
        <f>IF(E5&lt;&gt;"Yes",0,E$4)</f>
        <v>0</v>
      </c>
      <c r="V5">
        <f t="shared" ref="V5:AG5" si="4">IF(F5&lt;&gt;"Yes",0,F$4)</f>
        <v>0</v>
      </c>
      <c r="W5">
        <f t="shared" si="4"/>
        <v>0</v>
      </c>
      <c r="X5">
        <f t="shared" si="4"/>
        <v>0</v>
      </c>
      <c r="Y5">
        <f t="shared" si="4"/>
        <v>0</v>
      </c>
      <c r="Z5">
        <f t="shared" si="4"/>
        <v>0</v>
      </c>
      <c r="AA5">
        <f t="shared" si="4"/>
        <v>0</v>
      </c>
      <c r="AB5">
        <f t="shared" si="4"/>
        <v>0</v>
      </c>
      <c r="AC5">
        <f t="shared" si="4"/>
        <v>0</v>
      </c>
      <c r="AD5">
        <f t="shared" si="4"/>
        <v>0</v>
      </c>
      <c r="AE5">
        <f t="shared" si="4"/>
        <v>0</v>
      </c>
      <c r="AF5">
        <f t="shared" si="4"/>
        <v>0</v>
      </c>
      <c r="AG5">
        <f t="shared" si="4"/>
        <v>0</v>
      </c>
      <c r="AI5" s="40"/>
    </row>
    <row r="6" spans="1:35">
      <c r="A6" s="41">
        <f t="shared" ref="A6:A19" ca="1" si="5">_xlfn.AGGREGATE(9,6,E6:Q6)</f>
        <v>0</v>
      </c>
      <c r="B6" s="42"/>
      <c r="C6" s="30">
        <f t="shared" ca="1" si="1"/>
        <v>0</v>
      </c>
      <c r="D6" s="30" t="str">
        <f>'Country performance'!B2</f>
        <v>WGI - Political stability &amp; absence of Violence/terrorism (2020)</v>
      </c>
      <c r="E6" s="41" t="e" cm="1">
        <f t="array" aca="1" ref="E6" ca="1">E$4*INDEX(INDIRECT("country"&amp;"["&amp;E$3&amp; "]"),'Country performance'!$A44)</f>
        <v>#REF!</v>
      </c>
      <c r="F6" s="41" t="e" cm="1">
        <f t="array" aca="1" ref="F6" ca="1">F$4*INDEX(INDIRECT("country"&amp;"["&amp;F$3&amp; "]"),'Country performance'!$A44)</f>
        <v>#REF!</v>
      </c>
      <c r="G6" s="41" t="e" cm="1">
        <f t="array" aca="1" ref="G6" ca="1">G$4*INDEX(INDIRECT("country"&amp;"["&amp;G$3&amp; "]"),'Country performance'!$A44)</f>
        <v>#REF!</v>
      </c>
      <c r="H6" s="41" t="e" cm="1">
        <f t="array" aca="1" ref="H6" ca="1">H$4*INDEX(INDIRECT("country"&amp;"["&amp;H$3&amp; "]"),'Country performance'!$A44)</f>
        <v>#REF!</v>
      </c>
      <c r="I6" s="41" t="e" cm="1">
        <f t="array" aca="1" ref="I6" ca="1">I$4*INDEX(INDIRECT("country"&amp;"["&amp;I$3&amp; "]"),'Country performance'!$A44)</f>
        <v>#REF!</v>
      </c>
      <c r="J6" s="41" t="e" cm="1">
        <f t="array" aca="1" ref="J6" ca="1">J$4*INDEX(INDIRECT("country"&amp;"["&amp;J$3&amp; "]"),'Country performance'!$A44)</f>
        <v>#REF!</v>
      </c>
      <c r="K6" s="41" t="e" cm="1">
        <f t="array" aca="1" ref="K6" ca="1">K$4*INDEX(INDIRECT("country"&amp;"["&amp;K$3&amp; "]"),'Country performance'!$A44)</f>
        <v>#REF!</v>
      </c>
      <c r="L6" s="41" t="e" cm="1">
        <f t="array" aca="1" ref="L6" ca="1">L$4*INDEX(INDIRECT("country"&amp;"["&amp;L$3&amp; "]"),'Country performance'!$A44)</f>
        <v>#REF!</v>
      </c>
      <c r="M6" s="41" t="e" cm="1">
        <f t="array" aca="1" ref="M6" ca="1">M$4*INDEX(INDIRECT("country"&amp;"["&amp;M$3&amp; "]"),'Country performance'!$A44)</f>
        <v>#REF!</v>
      </c>
      <c r="N6" s="41" t="e" cm="1">
        <f t="array" aca="1" ref="N6" ca="1">N$4*INDEX(INDIRECT("country"&amp;"["&amp;N$3&amp; "]"),'Country performance'!$A44)</f>
        <v>#REF!</v>
      </c>
      <c r="O6" s="41" t="e" cm="1">
        <f t="array" aca="1" ref="O6" ca="1">O$4*INDEX(INDIRECT("country"&amp;"["&amp;O$3&amp; "]"),'Country performance'!$A44)</f>
        <v>#REF!</v>
      </c>
      <c r="P6" s="41" t="e" cm="1">
        <f t="array" aca="1" ref="P6" ca="1">P$4*INDEX(INDIRECT("country"&amp;"["&amp;P$3&amp; "]"),'Country performance'!$A44)</f>
        <v>#REF!</v>
      </c>
      <c r="Q6" s="41" t="e" cm="1">
        <f t="array" aca="1" ref="Q6" ca="1">Q$4*INDEX(INDIRECT("country"&amp;"["&amp;Q$3&amp; "]"),'Country performance'!$A44)</f>
        <v>#REF!</v>
      </c>
      <c r="R6" t="s">
        <v>662</v>
      </c>
      <c r="S6" s="36">
        <f t="shared" ca="1" si="3"/>
        <v>0</v>
      </c>
      <c r="T6" s="43">
        <f ca="1">T$4-S6</f>
        <v>0</v>
      </c>
      <c r="U6">
        <f ca="1">IFERROR((E6/E6-1),E$4)</f>
        <v>0</v>
      </c>
      <c r="V6">
        <f t="shared" ref="V6:AG21" ca="1" si="6">IFERROR((F6/F6-1),F$4)</f>
        <v>0</v>
      </c>
      <c r="W6">
        <f t="shared" ca="1" si="6"/>
        <v>0</v>
      </c>
      <c r="X6">
        <f t="shared" ca="1" si="6"/>
        <v>0</v>
      </c>
      <c r="Y6">
        <f t="shared" ca="1" si="6"/>
        <v>0</v>
      </c>
      <c r="Z6">
        <f t="shared" ca="1" si="6"/>
        <v>0</v>
      </c>
      <c r="AA6">
        <f t="shared" ca="1" si="6"/>
        <v>0</v>
      </c>
      <c r="AB6">
        <f t="shared" ca="1" si="6"/>
        <v>0</v>
      </c>
      <c r="AC6">
        <f t="shared" ca="1" si="6"/>
        <v>0</v>
      </c>
      <c r="AD6">
        <f t="shared" ca="1" si="6"/>
        <v>0</v>
      </c>
      <c r="AE6">
        <f t="shared" ca="1" si="6"/>
        <v>0</v>
      </c>
      <c r="AF6">
        <f t="shared" ca="1" si="6"/>
        <v>0</v>
      </c>
      <c r="AG6">
        <f t="shared" ca="1" si="6"/>
        <v>0</v>
      </c>
      <c r="AI6" s="40"/>
    </row>
    <row r="7" spans="1:35">
      <c r="A7" s="41">
        <f t="shared" ca="1" si="5"/>
        <v>0</v>
      </c>
      <c r="B7" s="42"/>
      <c r="C7" s="30">
        <f t="shared" ca="1" si="1"/>
        <v>0</v>
      </c>
      <c r="D7" s="30" t="str">
        <f>'Country performance'!B3</f>
        <v>WGI - Government effectiveness (2020)</v>
      </c>
      <c r="E7" s="41" t="e" cm="1">
        <f t="array" aca="1" ref="E7" ca="1">E$4*INDEX(INDIRECT("country"&amp;"["&amp;E$3&amp; "]"),'Country performance'!$A45)</f>
        <v>#REF!</v>
      </c>
      <c r="F7" s="41" t="e" cm="1">
        <f t="array" aca="1" ref="F7" ca="1">F$4*INDEX(INDIRECT("country"&amp;"["&amp;F$3&amp; "]"),'Country performance'!$A45)</f>
        <v>#REF!</v>
      </c>
      <c r="G7" s="41" t="e" cm="1">
        <f t="array" aca="1" ref="G7" ca="1">G$4*INDEX(INDIRECT("country"&amp;"["&amp;G$3&amp; "]"),'Country performance'!$A45)</f>
        <v>#REF!</v>
      </c>
      <c r="H7" s="41" t="e" cm="1">
        <f t="array" aca="1" ref="H7" ca="1">H$4*INDEX(INDIRECT("country"&amp;"["&amp;H$3&amp; "]"),'Country performance'!$A45)</f>
        <v>#REF!</v>
      </c>
      <c r="I7" s="41" t="e" cm="1">
        <f t="array" aca="1" ref="I7" ca="1">I$4*INDEX(INDIRECT("country"&amp;"["&amp;I$3&amp; "]"),'Country performance'!$A45)</f>
        <v>#REF!</v>
      </c>
      <c r="J7" s="41" t="e" cm="1">
        <f t="array" aca="1" ref="J7" ca="1">J$4*INDEX(INDIRECT("country"&amp;"["&amp;J$3&amp; "]"),'Country performance'!$A45)</f>
        <v>#REF!</v>
      </c>
      <c r="K7" s="41" t="e" cm="1">
        <f t="array" aca="1" ref="K7" ca="1">K$4*INDEX(INDIRECT("country"&amp;"["&amp;K$3&amp; "]"),'Country performance'!$A45)</f>
        <v>#REF!</v>
      </c>
      <c r="L7" s="41" t="e" cm="1">
        <f t="array" aca="1" ref="L7" ca="1">L$4*INDEX(INDIRECT("country"&amp;"["&amp;L$3&amp; "]"),'Country performance'!$A45)</f>
        <v>#REF!</v>
      </c>
      <c r="M7" s="41" t="e" cm="1">
        <f t="array" aca="1" ref="M7" ca="1">M$4*INDEX(INDIRECT("country"&amp;"["&amp;M$3&amp; "]"),'Country performance'!$A45)</f>
        <v>#REF!</v>
      </c>
      <c r="N7" s="41" t="e" cm="1">
        <f t="array" aca="1" ref="N7" ca="1">N$4*INDEX(INDIRECT("country"&amp;"["&amp;N$3&amp; "]"),'Country performance'!$A45)</f>
        <v>#REF!</v>
      </c>
      <c r="O7" s="41" t="e" cm="1">
        <f t="array" aca="1" ref="O7" ca="1">O$4*INDEX(INDIRECT("country"&amp;"["&amp;O$3&amp; "]"),'Country performance'!$A45)</f>
        <v>#REF!</v>
      </c>
      <c r="P7" s="41" t="e" cm="1">
        <f t="array" aca="1" ref="P7" ca="1">P$4*INDEX(INDIRECT("country"&amp;"["&amp;P$3&amp; "]"),'Country performance'!$A45)</f>
        <v>#REF!</v>
      </c>
      <c r="Q7" s="41" t="e" cm="1">
        <f t="array" aca="1" ref="Q7" ca="1">Q$4*INDEX(INDIRECT("country"&amp;"["&amp;Q$3&amp; "]"),'Country performance'!$A45)</f>
        <v>#REF!</v>
      </c>
      <c r="R7" t="s">
        <v>662</v>
      </c>
      <c r="S7" s="36">
        <f t="shared" ca="1" si="3"/>
        <v>0</v>
      </c>
      <c r="T7" s="43">
        <f t="shared" ref="T7:T45" ca="1" si="7">T$4-S7</f>
        <v>0</v>
      </c>
      <c r="U7">
        <f t="shared" ref="U7:AG29" ca="1" si="8">IFERROR((E7/E7-1),E$4)</f>
        <v>0</v>
      </c>
      <c r="V7">
        <f t="shared" ca="1" si="6"/>
        <v>0</v>
      </c>
      <c r="W7">
        <f t="shared" ca="1" si="6"/>
        <v>0</v>
      </c>
      <c r="X7">
        <f t="shared" ca="1" si="6"/>
        <v>0</v>
      </c>
      <c r="Y7">
        <f t="shared" ca="1" si="6"/>
        <v>0</v>
      </c>
      <c r="Z7">
        <f t="shared" ca="1" si="6"/>
        <v>0</v>
      </c>
      <c r="AA7">
        <f t="shared" ca="1" si="6"/>
        <v>0</v>
      </c>
      <c r="AB7">
        <f t="shared" ca="1" si="6"/>
        <v>0</v>
      </c>
      <c r="AC7">
        <f t="shared" ca="1" si="6"/>
        <v>0</v>
      </c>
      <c r="AD7">
        <f t="shared" ca="1" si="6"/>
        <v>0</v>
      </c>
      <c r="AE7">
        <f t="shared" ca="1" si="6"/>
        <v>0</v>
      </c>
      <c r="AF7">
        <f t="shared" ca="1" si="6"/>
        <v>0</v>
      </c>
      <c r="AG7">
        <f t="shared" ca="1" si="6"/>
        <v>0</v>
      </c>
      <c r="AI7" s="40"/>
    </row>
    <row r="8" spans="1:35">
      <c r="A8" s="41">
        <f t="shared" ca="1" si="5"/>
        <v>0</v>
      </c>
      <c r="B8" s="42"/>
      <c r="C8" s="30">
        <f t="shared" ca="1" si="1"/>
        <v>0</v>
      </c>
      <c r="D8" s="30" t="str">
        <f>'Country performance'!B4</f>
        <v>WGI - Regulatory Quality (2020)</v>
      </c>
      <c r="E8" s="41" t="e" cm="1">
        <f t="array" aca="1" ref="E8" ca="1">E$4*INDEX(INDIRECT("country"&amp;"["&amp;E$3&amp; "]"),'Country performance'!$A46)</f>
        <v>#REF!</v>
      </c>
      <c r="F8" s="41" t="e" cm="1">
        <f t="array" aca="1" ref="F8" ca="1">F$4*INDEX(INDIRECT("country"&amp;"["&amp;F$3&amp; "]"),'Country performance'!$A46)</f>
        <v>#REF!</v>
      </c>
      <c r="G8" s="41" t="e" cm="1">
        <f t="array" aca="1" ref="G8" ca="1">G$4*INDEX(INDIRECT("country"&amp;"["&amp;G$3&amp; "]"),'Country performance'!$A46)</f>
        <v>#REF!</v>
      </c>
      <c r="H8" s="41" t="e" cm="1">
        <f t="array" aca="1" ref="H8" ca="1">H$4*INDEX(INDIRECT("country"&amp;"["&amp;H$3&amp; "]"),'Country performance'!$A46)</f>
        <v>#REF!</v>
      </c>
      <c r="I8" s="41" t="e" cm="1">
        <f t="array" aca="1" ref="I8" ca="1">I$4*INDEX(INDIRECT("country"&amp;"["&amp;I$3&amp; "]"),'Country performance'!$A46)</f>
        <v>#REF!</v>
      </c>
      <c r="J8" s="41" t="e" cm="1">
        <f t="array" aca="1" ref="J8" ca="1">J$4*INDEX(INDIRECT("country"&amp;"["&amp;J$3&amp; "]"),'Country performance'!$A46)</f>
        <v>#REF!</v>
      </c>
      <c r="K8" s="41" t="e" cm="1">
        <f t="array" aca="1" ref="K8" ca="1">K$4*INDEX(INDIRECT("country"&amp;"["&amp;K$3&amp; "]"),'Country performance'!$A46)</f>
        <v>#REF!</v>
      </c>
      <c r="L8" s="41" t="e" cm="1">
        <f t="array" aca="1" ref="L8" ca="1">L$4*INDEX(INDIRECT("country"&amp;"["&amp;L$3&amp; "]"),'Country performance'!$A46)</f>
        <v>#REF!</v>
      </c>
      <c r="M8" s="41" t="e" cm="1">
        <f t="array" aca="1" ref="M8" ca="1">M$4*INDEX(INDIRECT("country"&amp;"["&amp;M$3&amp; "]"),'Country performance'!$A46)</f>
        <v>#REF!</v>
      </c>
      <c r="N8" s="41" t="e" cm="1">
        <f t="array" aca="1" ref="N8" ca="1">N$4*INDEX(INDIRECT("country"&amp;"["&amp;N$3&amp; "]"),'Country performance'!$A46)</f>
        <v>#REF!</v>
      </c>
      <c r="O8" s="41" t="e" cm="1">
        <f t="array" aca="1" ref="O8" ca="1">O$4*INDEX(INDIRECT("country"&amp;"["&amp;O$3&amp; "]"),'Country performance'!$A46)</f>
        <v>#REF!</v>
      </c>
      <c r="P8" s="41" t="e" cm="1">
        <f t="array" aca="1" ref="P8" ca="1">P$4*INDEX(INDIRECT("country"&amp;"["&amp;P$3&amp; "]"),'Country performance'!$A46)</f>
        <v>#REF!</v>
      </c>
      <c r="Q8" s="41" t="e" cm="1">
        <f t="array" aca="1" ref="Q8" ca="1">Q$4*INDEX(INDIRECT("country"&amp;"["&amp;Q$3&amp; "]"),'Country performance'!$A46)</f>
        <v>#REF!</v>
      </c>
      <c r="R8" t="s">
        <v>662</v>
      </c>
      <c r="S8" s="36">
        <f t="shared" ca="1" si="3"/>
        <v>0</v>
      </c>
      <c r="T8" s="43">
        <f t="shared" ca="1" si="7"/>
        <v>0</v>
      </c>
      <c r="U8">
        <f t="shared" ca="1" si="8"/>
        <v>0</v>
      </c>
      <c r="V8">
        <f t="shared" ca="1" si="6"/>
        <v>0</v>
      </c>
      <c r="W8">
        <f t="shared" ca="1" si="6"/>
        <v>0</v>
      </c>
      <c r="X8">
        <f t="shared" ca="1" si="6"/>
        <v>0</v>
      </c>
      <c r="Y8">
        <f t="shared" ca="1" si="6"/>
        <v>0</v>
      </c>
      <c r="Z8">
        <f t="shared" ca="1" si="6"/>
        <v>0</v>
      </c>
      <c r="AA8">
        <f t="shared" ca="1" si="6"/>
        <v>0</v>
      </c>
      <c r="AB8">
        <f t="shared" ca="1" si="6"/>
        <v>0</v>
      </c>
      <c r="AC8">
        <f t="shared" ca="1" si="6"/>
        <v>0</v>
      </c>
      <c r="AD8">
        <f t="shared" ca="1" si="6"/>
        <v>0</v>
      </c>
      <c r="AE8">
        <f t="shared" ca="1" si="6"/>
        <v>0</v>
      </c>
      <c r="AF8">
        <f t="shared" ca="1" si="6"/>
        <v>0</v>
      </c>
      <c r="AG8">
        <f t="shared" ca="1" si="6"/>
        <v>0</v>
      </c>
      <c r="AI8" s="40"/>
    </row>
    <row r="9" spans="1:35">
      <c r="A9" s="41">
        <f t="shared" ca="1" si="5"/>
        <v>0</v>
      </c>
      <c r="B9" s="42"/>
      <c r="C9" s="30">
        <f t="shared" ca="1" si="1"/>
        <v>0</v>
      </c>
      <c r="D9" s="30" t="str">
        <f>'Country performance'!B5</f>
        <v>WGI - Rule of law (2020)</v>
      </c>
      <c r="E9" s="41" t="e" cm="1">
        <f t="array" aca="1" ref="E9" ca="1">E$4*INDEX(INDIRECT("country"&amp;"["&amp;E$3&amp; "]"),'Country performance'!$A47)</f>
        <v>#REF!</v>
      </c>
      <c r="F9" s="41" t="e" cm="1">
        <f t="array" aca="1" ref="F9" ca="1">F$4*INDEX(INDIRECT("country"&amp;"["&amp;F$3&amp; "]"),'Country performance'!$A47)</f>
        <v>#REF!</v>
      </c>
      <c r="G9" s="41" t="e" cm="1">
        <f t="array" aca="1" ref="G9" ca="1">G$4*INDEX(INDIRECT("country"&amp;"["&amp;G$3&amp; "]"),'Country performance'!$A47)</f>
        <v>#REF!</v>
      </c>
      <c r="H9" s="41" t="e" cm="1">
        <f t="array" aca="1" ref="H9" ca="1">H$4*INDEX(INDIRECT("country"&amp;"["&amp;H$3&amp; "]"),'Country performance'!$A47)</f>
        <v>#REF!</v>
      </c>
      <c r="I9" s="41" t="e" cm="1">
        <f t="array" aca="1" ref="I9" ca="1">I$4*INDEX(INDIRECT("country"&amp;"["&amp;I$3&amp; "]"),'Country performance'!$A47)</f>
        <v>#REF!</v>
      </c>
      <c r="J9" s="41" t="e" cm="1">
        <f t="array" aca="1" ref="J9" ca="1">J$4*INDEX(INDIRECT("country"&amp;"["&amp;J$3&amp; "]"),'Country performance'!$A47)</f>
        <v>#REF!</v>
      </c>
      <c r="K9" s="41" t="e" cm="1">
        <f t="array" aca="1" ref="K9" ca="1">K$4*INDEX(INDIRECT("country"&amp;"["&amp;K$3&amp; "]"),'Country performance'!$A47)</f>
        <v>#REF!</v>
      </c>
      <c r="L9" s="41" t="e" cm="1">
        <f t="array" aca="1" ref="L9" ca="1">L$4*INDEX(INDIRECT("country"&amp;"["&amp;L$3&amp; "]"),'Country performance'!$A47)</f>
        <v>#REF!</v>
      </c>
      <c r="M9" s="41" t="e" cm="1">
        <f t="array" aca="1" ref="M9" ca="1">M$4*INDEX(INDIRECT("country"&amp;"["&amp;M$3&amp; "]"),'Country performance'!$A47)</f>
        <v>#REF!</v>
      </c>
      <c r="N9" s="41" t="e" cm="1">
        <f t="array" aca="1" ref="N9" ca="1">N$4*INDEX(INDIRECT("country"&amp;"["&amp;N$3&amp; "]"),'Country performance'!$A47)</f>
        <v>#REF!</v>
      </c>
      <c r="O9" s="41" t="e" cm="1">
        <f t="array" aca="1" ref="O9" ca="1">O$4*INDEX(INDIRECT("country"&amp;"["&amp;O$3&amp; "]"),'Country performance'!$A47)</f>
        <v>#REF!</v>
      </c>
      <c r="P9" s="41" t="e" cm="1">
        <f t="array" aca="1" ref="P9" ca="1">P$4*INDEX(INDIRECT("country"&amp;"["&amp;P$3&amp; "]"),'Country performance'!$A47)</f>
        <v>#REF!</v>
      </c>
      <c r="Q9" s="41" t="e" cm="1">
        <f t="array" aca="1" ref="Q9" ca="1">Q$4*INDEX(INDIRECT("country"&amp;"["&amp;Q$3&amp; "]"),'Country performance'!$A47)</f>
        <v>#REF!</v>
      </c>
      <c r="R9" t="s">
        <v>662</v>
      </c>
      <c r="S9" s="36">
        <f t="shared" ca="1" si="3"/>
        <v>0</v>
      </c>
      <c r="T9" s="43">
        <f t="shared" ca="1" si="7"/>
        <v>0</v>
      </c>
      <c r="U9">
        <f t="shared" ca="1" si="8"/>
        <v>0</v>
      </c>
      <c r="V9">
        <f t="shared" ca="1" si="6"/>
        <v>0</v>
      </c>
      <c r="W9">
        <f t="shared" ca="1" si="6"/>
        <v>0</v>
      </c>
      <c r="X9">
        <f t="shared" ca="1" si="6"/>
        <v>0</v>
      </c>
      <c r="Y9">
        <f t="shared" ca="1" si="6"/>
        <v>0</v>
      </c>
      <c r="Z9">
        <f t="shared" ca="1" si="6"/>
        <v>0</v>
      </c>
      <c r="AA9">
        <f t="shared" ca="1" si="6"/>
        <v>0</v>
      </c>
      <c r="AB9">
        <f t="shared" ca="1" si="6"/>
        <v>0</v>
      </c>
      <c r="AC9">
        <f t="shared" ca="1" si="6"/>
        <v>0</v>
      </c>
      <c r="AD9">
        <f t="shared" ca="1" si="6"/>
        <v>0</v>
      </c>
      <c r="AE9">
        <f t="shared" ca="1" si="6"/>
        <v>0</v>
      </c>
      <c r="AF9">
        <f t="shared" ca="1" si="6"/>
        <v>0</v>
      </c>
      <c r="AG9">
        <f t="shared" ca="1" si="6"/>
        <v>0</v>
      </c>
      <c r="AI9" s="40"/>
    </row>
    <row r="10" spans="1:35">
      <c r="A10" s="41">
        <f t="shared" ca="1" si="5"/>
        <v>0</v>
      </c>
      <c r="B10" s="42"/>
      <c r="C10" s="30">
        <f t="shared" ca="1" si="1"/>
        <v>0</v>
      </c>
      <c r="D10" s="30" t="str">
        <f>'Country performance'!B6</f>
        <v>WGI - Control of corruption (2020)</v>
      </c>
      <c r="E10" s="41" t="e" cm="1">
        <f t="array" aca="1" ref="E10" ca="1">E$4*INDEX(INDIRECT("country"&amp;"["&amp;E$3&amp; "]"),'Country performance'!$A48)</f>
        <v>#REF!</v>
      </c>
      <c r="F10" s="41" t="e" cm="1">
        <f t="array" aca="1" ref="F10" ca="1">F$4*INDEX(INDIRECT("country"&amp;"["&amp;F$3&amp; "]"),'Country performance'!$A48)</f>
        <v>#REF!</v>
      </c>
      <c r="G10" s="41" t="e" cm="1">
        <f t="array" aca="1" ref="G10" ca="1">G$4*INDEX(INDIRECT("country"&amp;"["&amp;G$3&amp; "]"),'Country performance'!$A48)</f>
        <v>#REF!</v>
      </c>
      <c r="H10" s="41" t="e" cm="1">
        <f t="array" aca="1" ref="H10" ca="1">H$4*INDEX(INDIRECT("country"&amp;"["&amp;H$3&amp; "]"),'Country performance'!$A48)</f>
        <v>#REF!</v>
      </c>
      <c r="I10" s="41" t="e" cm="1">
        <f t="array" aca="1" ref="I10" ca="1">I$4*INDEX(INDIRECT("country"&amp;"["&amp;I$3&amp; "]"),'Country performance'!$A48)</f>
        <v>#REF!</v>
      </c>
      <c r="J10" s="41" t="e" cm="1">
        <f t="array" aca="1" ref="J10" ca="1">J$4*INDEX(INDIRECT("country"&amp;"["&amp;J$3&amp; "]"),'Country performance'!$A48)</f>
        <v>#REF!</v>
      </c>
      <c r="K10" s="41" t="e" cm="1">
        <f t="array" aca="1" ref="K10" ca="1">K$4*INDEX(INDIRECT("country"&amp;"["&amp;K$3&amp; "]"),'Country performance'!$A48)</f>
        <v>#REF!</v>
      </c>
      <c r="L10" s="41" t="e" cm="1">
        <f t="array" aca="1" ref="L10" ca="1">L$4*INDEX(INDIRECT("country"&amp;"["&amp;L$3&amp; "]"),'Country performance'!$A48)</f>
        <v>#REF!</v>
      </c>
      <c r="M10" s="41" t="e" cm="1">
        <f t="array" aca="1" ref="M10" ca="1">M$4*INDEX(INDIRECT("country"&amp;"["&amp;M$3&amp; "]"),'Country performance'!$A48)</f>
        <v>#REF!</v>
      </c>
      <c r="N10" s="41" t="e" cm="1">
        <f t="array" aca="1" ref="N10" ca="1">N$4*INDEX(INDIRECT("country"&amp;"["&amp;N$3&amp; "]"),'Country performance'!$A48)</f>
        <v>#REF!</v>
      </c>
      <c r="O10" s="41" t="e" cm="1">
        <f t="array" aca="1" ref="O10" ca="1">O$4*INDEX(INDIRECT("country"&amp;"["&amp;O$3&amp; "]"),'Country performance'!$A48)</f>
        <v>#REF!</v>
      </c>
      <c r="P10" s="41" t="e" cm="1">
        <f t="array" aca="1" ref="P10" ca="1">P$4*INDEX(INDIRECT("country"&amp;"["&amp;P$3&amp; "]"),'Country performance'!$A48)</f>
        <v>#REF!</v>
      </c>
      <c r="Q10" s="41" t="e" cm="1">
        <f t="array" aca="1" ref="Q10" ca="1">Q$4*INDEX(INDIRECT("country"&amp;"["&amp;Q$3&amp; "]"),'Country performance'!$A48)</f>
        <v>#REF!</v>
      </c>
      <c r="R10" t="s">
        <v>662</v>
      </c>
      <c r="S10" s="36">
        <f t="shared" ca="1" si="3"/>
        <v>0</v>
      </c>
      <c r="T10" s="43">
        <f t="shared" ca="1" si="7"/>
        <v>0</v>
      </c>
      <c r="U10">
        <f t="shared" ca="1" si="8"/>
        <v>0</v>
      </c>
      <c r="V10">
        <f t="shared" ca="1" si="6"/>
        <v>0</v>
      </c>
      <c r="W10">
        <f t="shared" ca="1" si="6"/>
        <v>0</v>
      </c>
      <c r="X10">
        <f t="shared" ca="1" si="6"/>
        <v>0</v>
      </c>
      <c r="Y10">
        <f t="shared" ca="1" si="6"/>
        <v>0</v>
      </c>
      <c r="Z10">
        <f t="shared" ca="1" si="6"/>
        <v>0</v>
      </c>
      <c r="AA10">
        <f t="shared" ca="1" si="6"/>
        <v>0</v>
      </c>
      <c r="AB10">
        <f t="shared" ca="1" si="6"/>
        <v>0</v>
      </c>
      <c r="AC10">
        <f t="shared" ca="1" si="6"/>
        <v>0</v>
      </c>
      <c r="AD10">
        <f t="shared" ca="1" si="6"/>
        <v>0</v>
      </c>
      <c r="AE10">
        <f t="shared" ca="1" si="6"/>
        <v>0</v>
      </c>
      <c r="AF10">
        <f t="shared" ca="1" si="6"/>
        <v>0</v>
      </c>
      <c r="AG10">
        <f t="shared" ca="1" si="6"/>
        <v>0</v>
      </c>
      <c r="AI10" s="40"/>
    </row>
    <row r="11" spans="1:35">
      <c r="A11" s="41">
        <f t="shared" ca="1" si="5"/>
        <v>0</v>
      </c>
      <c r="B11" s="42"/>
      <c r="C11" s="30">
        <f t="shared" ca="1" si="1"/>
        <v>0</v>
      </c>
      <c r="D11" s="30" t="str">
        <f>'Country performance'!B7</f>
        <v>WGI - Voice and Accountability (2020)</v>
      </c>
      <c r="E11" s="41" t="e" cm="1">
        <f t="array" aca="1" ref="E11" ca="1">E$4*INDEX(INDIRECT("country"&amp;"["&amp;E$3&amp; "]"),'Country performance'!$A49)</f>
        <v>#REF!</v>
      </c>
      <c r="F11" s="41" t="e" cm="1">
        <f t="array" aca="1" ref="F11" ca="1">F$4*INDEX(INDIRECT("country"&amp;"["&amp;F$3&amp; "]"),'Country performance'!$A49)</f>
        <v>#REF!</v>
      </c>
      <c r="G11" s="41" t="e" cm="1">
        <f t="array" aca="1" ref="G11" ca="1">G$4*INDEX(INDIRECT("country"&amp;"["&amp;G$3&amp; "]"),'Country performance'!$A49)</f>
        <v>#REF!</v>
      </c>
      <c r="H11" s="41" t="e" cm="1">
        <f t="array" aca="1" ref="H11" ca="1">H$4*INDEX(INDIRECT("country"&amp;"["&amp;H$3&amp; "]"),'Country performance'!$A49)</f>
        <v>#REF!</v>
      </c>
      <c r="I11" s="41" t="e" cm="1">
        <f t="array" aca="1" ref="I11" ca="1">I$4*INDEX(INDIRECT("country"&amp;"["&amp;I$3&amp; "]"),'Country performance'!$A49)</f>
        <v>#REF!</v>
      </c>
      <c r="J11" s="41" t="e" cm="1">
        <f t="array" aca="1" ref="J11" ca="1">J$4*INDEX(INDIRECT("country"&amp;"["&amp;J$3&amp; "]"),'Country performance'!$A49)</f>
        <v>#REF!</v>
      </c>
      <c r="K11" s="41" t="e" cm="1">
        <f t="array" aca="1" ref="K11" ca="1">K$4*INDEX(INDIRECT("country"&amp;"["&amp;K$3&amp; "]"),'Country performance'!$A49)</f>
        <v>#REF!</v>
      </c>
      <c r="L11" s="41" t="e" cm="1">
        <f t="array" aca="1" ref="L11" ca="1">L$4*INDEX(INDIRECT("country"&amp;"["&amp;L$3&amp; "]"),'Country performance'!$A49)</f>
        <v>#REF!</v>
      </c>
      <c r="M11" s="41" t="e" cm="1">
        <f t="array" aca="1" ref="M11" ca="1">M$4*INDEX(INDIRECT("country"&amp;"["&amp;M$3&amp; "]"),'Country performance'!$A49)</f>
        <v>#REF!</v>
      </c>
      <c r="N11" s="41" t="e" cm="1">
        <f t="array" aca="1" ref="N11" ca="1">N$4*INDEX(INDIRECT("country"&amp;"["&amp;N$3&amp; "]"),'Country performance'!$A49)</f>
        <v>#REF!</v>
      </c>
      <c r="O11" s="41" t="e" cm="1">
        <f t="array" aca="1" ref="O11" ca="1">O$4*INDEX(INDIRECT("country"&amp;"["&amp;O$3&amp; "]"),'Country performance'!$A49)</f>
        <v>#REF!</v>
      </c>
      <c r="P11" s="41" t="e" cm="1">
        <f t="array" aca="1" ref="P11" ca="1">P$4*INDEX(INDIRECT("country"&amp;"["&amp;P$3&amp; "]"),'Country performance'!$A49)</f>
        <v>#REF!</v>
      </c>
      <c r="Q11" s="41" t="e" cm="1">
        <f t="array" aca="1" ref="Q11" ca="1">Q$4*INDEX(INDIRECT("country"&amp;"["&amp;Q$3&amp; "]"),'Country performance'!$A49)</f>
        <v>#REF!</v>
      </c>
      <c r="R11" t="s">
        <v>662</v>
      </c>
      <c r="S11" s="36">
        <f t="shared" ca="1" si="3"/>
        <v>0</v>
      </c>
      <c r="T11" s="43">
        <f t="shared" ca="1" si="7"/>
        <v>0</v>
      </c>
      <c r="U11">
        <f t="shared" ca="1" si="8"/>
        <v>0</v>
      </c>
      <c r="V11">
        <f t="shared" ca="1" si="6"/>
        <v>0</v>
      </c>
      <c r="W11">
        <f t="shared" ca="1" si="6"/>
        <v>0</v>
      </c>
      <c r="X11">
        <f t="shared" ca="1" si="6"/>
        <v>0</v>
      </c>
      <c r="Y11">
        <f t="shared" ca="1" si="6"/>
        <v>0</v>
      </c>
      <c r="Z11">
        <f t="shared" ca="1" si="6"/>
        <v>0</v>
      </c>
      <c r="AA11">
        <f t="shared" ca="1" si="6"/>
        <v>0</v>
      </c>
      <c r="AB11">
        <f t="shared" ca="1" si="6"/>
        <v>0</v>
      </c>
      <c r="AC11">
        <f t="shared" ca="1" si="6"/>
        <v>0</v>
      </c>
      <c r="AD11">
        <f t="shared" ca="1" si="6"/>
        <v>0</v>
      </c>
      <c r="AE11">
        <f t="shared" ca="1" si="6"/>
        <v>0</v>
      </c>
      <c r="AF11">
        <f t="shared" ca="1" si="6"/>
        <v>0</v>
      </c>
      <c r="AG11">
        <f t="shared" ca="1" si="6"/>
        <v>0</v>
      </c>
      <c r="AI11" s="40"/>
    </row>
    <row r="12" spans="1:35">
      <c r="A12" s="41">
        <f t="shared" ca="1" si="5"/>
        <v>0</v>
      </c>
      <c r="B12" s="42"/>
      <c r="C12" s="30">
        <f t="shared" ca="1" si="1"/>
        <v>0</v>
      </c>
      <c r="D12" s="30" t="str">
        <f>'Country performance'!B8</f>
        <v>Fragile State Index (2022)</v>
      </c>
      <c r="E12" s="41" t="e" cm="1">
        <f t="array" aca="1" ref="E12" ca="1">E$4*INDEX(INDIRECT("country"&amp;"["&amp;E$3&amp; "]"),'Country performance'!$A50)</f>
        <v>#REF!</v>
      </c>
      <c r="F12" s="41" t="e" cm="1">
        <f t="array" aca="1" ref="F12" ca="1">F$4*INDEX(INDIRECT("country"&amp;"["&amp;F$3&amp; "]"),'Country performance'!$A50)</f>
        <v>#REF!</v>
      </c>
      <c r="G12" s="41" t="e" cm="1">
        <f t="array" aca="1" ref="G12" ca="1">G$4*INDEX(INDIRECT("country"&amp;"["&amp;G$3&amp; "]"),'Country performance'!$A50)</f>
        <v>#REF!</v>
      </c>
      <c r="H12" s="41" t="e" cm="1">
        <f t="array" aca="1" ref="H12" ca="1">H$4*INDEX(INDIRECT("country"&amp;"["&amp;H$3&amp; "]"),'Country performance'!$A50)</f>
        <v>#REF!</v>
      </c>
      <c r="I12" s="41" t="e" cm="1">
        <f t="array" aca="1" ref="I12" ca="1">I$4*INDEX(INDIRECT("country"&amp;"["&amp;I$3&amp; "]"),'Country performance'!$A50)</f>
        <v>#REF!</v>
      </c>
      <c r="J12" s="41" t="e" cm="1">
        <f t="array" aca="1" ref="J12" ca="1">J$4*INDEX(INDIRECT("country"&amp;"["&amp;J$3&amp; "]"),'Country performance'!$A50)</f>
        <v>#REF!</v>
      </c>
      <c r="K12" s="41" t="e" cm="1">
        <f t="array" aca="1" ref="K12" ca="1">K$4*INDEX(INDIRECT("country"&amp;"["&amp;K$3&amp; "]"),'Country performance'!$A50)</f>
        <v>#REF!</v>
      </c>
      <c r="L12" s="41" t="e" cm="1">
        <f t="array" aca="1" ref="L12" ca="1">L$4*INDEX(INDIRECT("country"&amp;"["&amp;L$3&amp; "]"),'Country performance'!$A50)</f>
        <v>#REF!</v>
      </c>
      <c r="M12" s="41" t="e" cm="1">
        <f t="array" aca="1" ref="M12" ca="1">M$4*INDEX(INDIRECT("country"&amp;"["&amp;M$3&amp; "]"),'Country performance'!$A50)</f>
        <v>#REF!</v>
      </c>
      <c r="N12" s="41" t="e" cm="1">
        <f t="array" aca="1" ref="N12" ca="1">N$4*INDEX(INDIRECT("country"&amp;"["&amp;N$3&amp; "]"),'Country performance'!$A50)</f>
        <v>#REF!</v>
      </c>
      <c r="O12" s="41" t="e" cm="1">
        <f t="array" aca="1" ref="O12" ca="1">O$4*INDEX(INDIRECT("country"&amp;"["&amp;O$3&amp; "]"),'Country performance'!$A50)</f>
        <v>#REF!</v>
      </c>
      <c r="P12" s="41" t="e" cm="1">
        <f t="array" aca="1" ref="P12" ca="1">P$4*INDEX(INDIRECT("country"&amp;"["&amp;P$3&amp; "]"),'Country performance'!$A50)</f>
        <v>#REF!</v>
      </c>
      <c r="Q12" s="41" t="e" cm="1">
        <f t="array" aca="1" ref="Q12" ca="1">Q$4*INDEX(INDIRECT("country"&amp;"["&amp;Q$3&amp; "]"),'Country performance'!$A50)</f>
        <v>#REF!</v>
      </c>
      <c r="R12" t="s">
        <v>662</v>
      </c>
      <c r="S12" s="36">
        <f t="shared" ca="1" si="3"/>
        <v>0</v>
      </c>
      <c r="T12" s="43">
        <f t="shared" ca="1" si="7"/>
        <v>0</v>
      </c>
      <c r="U12">
        <f t="shared" ca="1" si="8"/>
        <v>0</v>
      </c>
      <c r="V12">
        <f t="shared" ca="1" si="6"/>
        <v>0</v>
      </c>
      <c r="W12">
        <f t="shared" ca="1" si="6"/>
        <v>0</v>
      </c>
      <c r="X12">
        <f t="shared" ca="1" si="6"/>
        <v>0</v>
      </c>
      <c r="Y12">
        <f t="shared" ca="1" si="6"/>
        <v>0</v>
      </c>
      <c r="Z12">
        <f t="shared" ca="1" si="6"/>
        <v>0</v>
      </c>
      <c r="AA12">
        <f t="shared" ca="1" si="6"/>
        <v>0</v>
      </c>
      <c r="AB12">
        <f t="shared" ca="1" si="6"/>
        <v>0</v>
      </c>
      <c r="AC12">
        <f t="shared" ca="1" si="6"/>
        <v>0</v>
      </c>
      <c r="AD12">
        <f t="shared" ca="1" si="6"/>
        <v>0</v>
      </c>
      <c r="AE12">
        <f t="shared" ca="1" si="6"/>
        <v>0</v>
      </c>
      <c r="AF12">
        <f t="shared" ca="1" si="6"/>
        <v>0</v>
      </c>
      <c r="AG12">
        <f t="shared" ca="1" si="6"/>
        <v>0</v>
      </c>
      <c r="AI12" s="40"/>
    </row>
    <row r="13" spans="1:35">
      <c r="A13" s="41">
        <f t="shared" ca="1" si="5"/>
        <v>0</v>
      </c>
      <c r="B13" s="42"/>
      <c r="C13" s="30">
        <f t="shared" ca="1" si="1"/>
        <v>0</v>
      </c>
      <c r="D13" s="30" t="str">
        <f>'Country performance'!B9</f>
        <v>Policy Perception Index (2021)</v>
      </c>
      <c r="E13" s="41" t="e" cm="1">
        <f t="array" aca="1" ref="E13" ca="1">E$4*INDEX(INDIRECT("country"&amp;"["&amp;E$3&amp; "]"),'Country performance'!$A51)</f>
        <v>#REF!</v>
      </c>
      <c r="F13" s="41" t="e" cm="1">
        <f t="array" aca="1" ref="F13" ca="1">F$4*INDEX(INDIRECT("country"&amp;"["&amp;F$3&amp; "]"),'Country performance'!$A51)</f>
        <v>#REF!</v>
      </c>
      <c r="G13" s="41" t="e" cm="1">
        <f t="array" aca="1" ref="G13" ca="1">G$4*INDEX(INDIRECT("country"&amp;"["&amp;G$3&amp; "]"),'Country performance'!$A51)</f>
        <v>#REF!</v>
      </c>
      <c r="H13" s="41" t="e" cm="1">
        <f t="array" aca="1" ref="H13" ca="1">H$4*INDEX(INDIRECT("country"&amp;"["&amp;H$3&amp; "]"),'Country performance'!$A51)</f>
        <v>#REF!</v>
      </c>
      <c r="I13" s="41" t="e" cm="1">
        <f t="array" aca="1" ref="I13" ca="1">I$4*INDEX(INDIRECT("country"&amp;"["&amp;I$3&amp; "]"),'Country performance'!$A51)</f>
        <v>#REF!</v>
      </c>
      <c r="J13" s="41" t="e" cm="1">
        <f t="array" aca="1" ref="J13" ca="1">J$4*INDEX(INDIRECT("country"&amp;"["&amp;J$3&amp; "]"),'Country performance'!$A51)</f>
        <v>#REF!</v>
      </c>
      <c r="K13" s="41" t="e" cm="1">
        <f t="array" aca="1" ref="K13" ca="1">K$4*INDEX(INDIRECT("country"&amp;"["&amp;K$3&amp; "]"),'Country performance'!$A51)</f>
        <v>#REF!</v>
      </c>
      <c r="L13" s="41" t="e" cm="1">
        <f t="array" aca="1" ref="L13" ca="1">L$4*INDEX(INDIRECT("country"&amp;"["&amp;L$3&amp; "]"),'Country performance'!$A51)</f>
        <v>#REF!</v>
      </c>
      <c r="M13" s="41" t="e" cm="1">
        <f t="array" aca="1" ref="M13" ca="1">M$4*INDEX(INDIRECT("country"&amp;"["&amp;M$3&amp; "]"),'Country performance'!$A51)</f>
        <v>#REF!</v>
      </c>
      <c r="N13" s="41" t="e" cm="1">
        <f t="array" aca="1" ref="N13" ca="1">N$4*INDEX(INDIRECT("country"&amp;"["&amp;N$3&amp; "]"),'Country performance'!$A51)</f>
        <v>#REF!</v>
      </c>
      <c r="O13" s="41" t="e" cm="1">
        <f t="array" aca="1" ref="O13" ca="1">O$4*INDEX(INDIRECT("country"&amp;"["&amp;O$3&amp; "]"),'Country performance'!$A51)</f>
        <v>#REF!</v>
      </c>
      <c r="P13" s="41" t="e" cm="1">
        <f t="array" aca="1" ref="P13" ca="1">P$4*INDEX(INDIRECT("country"&amp;"["&amp;P$3&amp; "]"),'Country performance'!$A51)</f>
        <v>#REF!</v>
      </c>
      <c r="Q13" s="41" t="e" cm="1">
        <f t="array" aca="1" ref="Q13" ca="1">Q$4*INDEX(INDIRECT("country"&amp;"["&amp;Q$3&amp; "]"),'Country performance'!$A51)</f>
        <v>#REF!</v>
      </c>
      <c r="R13" t="s">
        <v>662</v>
      </c>
      <c r="S13" s="36">
        <f t="shared" ca="1" si="3"/>
        <v>0</v>
      </c>
      <c r="T13" s="43">
        <f t="shared" ca="1" si="7"/>
        <v>0</v>
      </c>
      <c r="U13">
        <f t="shared" ca="1" si="8"/>
        <v>0</v>
      </c>
      <c r="V13">
        <f t="shared" ca="1" si="6"/>
        <v>0</v>
      </c>
      <c r="W13">
        <f t="shared" ca="1" si="6"/>
        <v>0</v>
      </c>
      <c r="X13">
        <f t="shared" ca="1" si="6"/>
        <v>0</v>
      </c>
      <c r="Y13">
        <f t="shared" ca="1" si="6"/>
        <v>0</v>
      </c>
      <c r="Z13">
        <f t="shared" ca="1" si="6"/>
        <v>0</v>
      </c>
      <c r="AA13">
        <f t="shared" ca="1" si="6"/>
        <v>0</v>
      </c>
      <c r="AB13">
        <f t="shared" ca="1" si="6"/>
        <v>0</v>
      </c>
      <c r="AC13">
        <f t="shared" ca="1" si="6"/>
        <v>0</v>
      </c>
      <c r="AD13">
        <f t="shared" ca="1" si="6"/>
        <v>0</v>
      </c>
      <c r="AE13">
        <f t="shared" ca="1" si="6"/>
        <v>0</v>
      </c>
      <c r="AF13">
        <f t="shared" ca="1" si="6"/>
        <v>0</v>
      </c>
      <c r="AG13">
        <f t="shared" ca="1" si="6"/>
        <v>0</v>
      </c>
      <c r="AI13" s="40"/>
    </row>
    <row r="14" spans="1:35">
      <c r="A14" s="41">
        <f t="shared" ca="1" si="5"/>
        <v>0</v>
      </c>
      <c r="B14" s="42"/>
      <c r="C14" s="30">
        <f t="shared" ca="1" si="1"/>
        <v>0</v>
      </c>
      <c r="D14" s="30" t="str">
        <f>'Country performance'!B10</f>
        <v>Enabling trade index (2016)</v>
      </c>
      <c r="E14" s="41" t="e" cm="1">
        <f t="array" aca="1" ref="E14" ca="1">E$4*INDEX(INDIRECT("country"&amp;"["&amp;E$3&amp; "]"),'Country performance'!$A52)</f>
        <v>#REF!</v>
      </c>
      <c r="F14" s="41" t="e" cm="1">
        <f t="array" aca="1" ref="F14" ca="1">F$4*INDEX(INDIRECT("country"&amp;"["&amp;F$3&amp; "]"),'Country performance'!$A52)</f>
        <v>#REF!</v>
      </c>
      <c r="G14" s="41" t="e" cm="1">
        <f t="array" aca="1" ref="G14" ca="1">G$4*INDEX(INDIRECT("country"&amp;"["&amp;G$3&amp; "]"),'Country performance'!$A52)</f>
        <v>#REF!</v>
      </c>
      <c r="H14" s="41" t="e" cm="1">
        <f t="array" aca="1" ref="H14" ca="1">H$4*INDEX(INDIRECT("country"&amp;"["&amp;H$3&amp; "]"),'Country performance'!$A52)</f>
        <v>#REF!</v>
      </c>
      <c r="I14" s="41" t="e" cm="1">
        <f t="array" aca="1" ref="I14" ca="1">I$4*INDEX(INDIRECT("country"&amp;"["&amp;I$3&amp; "]"),'Country performance'!$A52)</f>
        <v>#REF!</v>
      </c>
      <c r="J14" s="41" t="e" cm="1">
        <f t="array" aca="1" ref="J14" ca="1">J$4*INDEX(INDIRECT("country"&amp;"["&amp;J$3&amp; "]"),'Country performance'!$A52)</f>
        <v>#REF!</v>
      </c>
      <c r="K14" s="41" t="e" cm="1">
        <f t="array" aca="1" ref="K14" ca="1">K$4*INDEX(INDIRECT("country"&amp;"["&amp;K$3&amp; "]"),'Country performance'!$A52)</f>
        <v>#REF!</v>
      </c>
      <c r="L14" s="41" t="e" cm="1">
        <f t="array" aca="1" ref="L14" ca="1">L$4*INDEX(INDIRECT("country"&amp;"["&amp;L$3&amp; "]"),'Country performance'!$A52)</f>
        <v>#REF!</v>
      </c>
      <c r="M14" s="41" t="e" cm="1">
        <f t="array" aca="1" ref="M14" ca="1">M$4*INDEX(INDIRECT("country"&amp;"["&amp;M$3&amp; "]"),'Country performance'!$A52)</f>
        <v>#REF!</v>
      </c>
      <c r="N14" s="41" t="e" cm="1">
        <f t="array" aca="1" ref="N14" ca="1">N$4*INDEX(INDIRECT("country"&amp;"["&amp;N$3&amp; "]"),'Country performance'!$A52)</f>
        <v>#REF!</v>
      </c>
      <c r="O14" s="41" t="e" cm="1">
        <f t="array" aca="1" ref="O14" ca="1">O$4*INDEX(INDIRECT("country"&amp;"["&amp;O$3&amp; "]"),'Country performance'!$A52)</f>
        <v>#REF!</v>
      </c>
      <c r="P14" s="41" t="e" cm="1">
        <f t="array" aca="1" ref="P14" ca="1">P$4*INDEX(INDIRECT("country"&amp;"["&amp;P$3&amp; "]"),'Country performance'!$A52)</f>
        <v>#REF!</v>
      </c>
      <c r="Q14" s="41" t="e" cm="1">
        <f t="array" aca="1" ref="Q14" ca="1">Q$4*INDEX(INDIRECT("country"&amp;"["&amp;Q$3&amp; "]"),'Country performance'!$A52)</f>
        <v>#REF!</v>
      </c>
      <c r="R14" t="s">
        <v>662</v>
      </c>
      <c r="S14" s="36">
        <f t="shared" ca="1" si="3"/>
        <v>0</v>
      </c>
      <c r="T14" s="43">
        <f t="shared" ca="1" si="7"/>
        <v>0</v>
      </c>
      <c r="U14">
        <f t="shared" ca="1" si="8"/>
        <v>0</v>
      </c>
      <c r="V14">
        <f t="shared" ca="1" si="6"/>
        <v>0</v>
      </c>
      <c r="W14">
        <f t="shared" ca="1" si="6"/>
        <v>0</v>
      </c>
      <c r="X14">
        <f t="shared" ca="1" si="6"/>
        <v>0</v>
      </c>
      <c r="Y14">
        <f t="shared" ca="1" si="6"/>
        <v>0</v>
      </c>
      <c r="Z14">
        <f t="shared" ca="1" si="6"/>
        <v>0</v>
      </c>
      <c r="AA14">
        <f t="shared" ca="1" si="6"/>
        <v>0</v>
      </c>
      <c r="AB14">
        <f t="shared" ca="1" si="6"/>
        <v>0</v>
      </c>
      <c r="AC14">
        <f t="shared" ca="1" si="6"/>
        <v>0</v>
      </c>
      <c r="AD14">
        <f t="shared" ca="1" si="6"/>
        <v>0</v>
      </c>
      <c r="AE14">
        <f t="shared" ca="1" si="6"/>
        <v>0</v>
      </c>
      <c r="AF14">
        <f t="shared" ca="1" si="6"/>
        <v>0</v>
      </c>
      <c r="AG14">
        <f t="shared" ca="1" si="6"/>
        <v>0</v>
      </c>
      <c r="AI14" s="40"/>
    </row>
    <row r="15" spans="1:35">
      <c r="A15" s="41">
        <f t="shared" ca="1" si="5"/>
        <v>0</v>
      </c>
      <c r="B15" s="42"/>
      <c r="C15" s="30">
        <f t="shared" ca="1" si="1"/>
        <v>0</v>
      </c>
      <c r="D15" s="30" t="str">
        <f>'Country performance'!B11</f>
        <v>Environmental Performance Index (2024)</v>
      </c>
      <c r="E15" s="41" t="e" cm="1">
        <f t="array" aca="1" ref="E15" ca="1">E$4*INDEX(INDIRECT("country"&amp;"["&amp;E$3&amp; "]"),'Country performance'!$A53)</f>
        <v>#REF!</v>
      </c>
      <c r="F15" s="41" t="e" cm="1">
        <f t="array" aca="1" ref="F15" ca="1">F$4*INDEX(INDIRECT("country"&amp;"["&amp;F$3&amp; "]"),'Country performance'!$A53)</f>
        <v>#REF!</v>
      </c>
      <c r="G15" s="41" t="e" cm="1">
        <f t="array" aca="1" ref="G15" ca="1">G$4*INDEX(INDIRECT("country"&amp;"["&amp;G$3&amp; "]"),'Country performance'!$A53)</f>
        <v>#REF!</v>
      </c>
      <c r="H15" s="41" t="e" cm="1">
        <f t="array" aca="1" ref="H15" ca="1">H$4*INDEX(INDIRECT("country"&amp;"["&amp;H$3&amp; "]"),'Country performance'!$A53)</f>
        <v>#REF!</v>
      </c>
      <c r="I15" s="41" t="e" cm="1">
        <f t="array" aca="1" ref="I15" ca="1">I$4*INDEX(INDIRECT("country"&amp;"["&amp;I$3&amp; "]"),'Country performance'!$A53)</f>
        <v>#REF!</v>
      </c>
      <c r="J15" s="41" t="e" cm="1">
        <f t="array" aca="1" ref="J15" ca="1">J$4*INDEX(INDIRECT("country"&amp;"["&amp;J$3&amp; "]"),'Country performance'!$A53)</f>
        <v>#REF!</v>
      </c>
      <c r="K15" s="41" t="e" cm="1">
        <f t="array" aca="1" ref="K15" ca="1">K$4*INDEX(INDIRECT("country"&amp;"["&amp;K$3&amp; "]"),'Country performance'!$A53)</f>
        <v>#REF!</v>
      </c>
      <c r="L15" s="41" t="e" cm="1">
        <f t="array" aca="1" ref="L15" ca="1">L$4*INDEX(INDIRECT("country"&amp;"["&amp;L$3&amp; "]"),'Country performance'!$A53)</f>
        <v>#REF!</v>
      </c>
      <c r="M15" s="41" t="e" cm="1">
        <f t="array" aca="1" ref="M15" ca="1">M$4*INDEX(INDIRECT("country"&amp;"["&amp;M$3&amp; "]"),'Country performance'!$A53)</f>
        <v>#REF!</v>
      </c>
      <c r="N15" s="41" t="e" cm="1">
        <f t="array" aca="1" ref="N15" ca="1">N$4*INDEX(INDIRECT("country"&amp;"["&amp;N$3&amp; "]"),'Country performance'!$A53)</f>
        <v>#REF!</v>
      </c>
      <c r="O15" s="41" t="e" cm="1">
        <f t="array" aca="1" ref="O15" ca="1">O$4*INDEX(INDIRECT("country"&amp;"["&amp;O$3&amp; "]"),'Country performance'!$A53)</f>
        <v>#REF!</v>
      </c>
      <c r="P15" s="41" t="e" cm="1">
        <f t="array" aca="1" ref="P15" ca="1">P$4*INDEX(INDIRECT("country"&amp;"["&amp;P$3&amp; "]"),'Country performance'!$A53)</f>
        <v>#REF!</v>
      </c>
      <c r="Q15" s="41" t="e" cm="1">
        <f t="array" aca="1" ref="Q15" ca="1">Q$4*INDEX(INDIRECT("country"&amp;"["&amp;Q$3&amp; "]"),'Country performance'!$A53)</f>
        <v>#REF!</v>
      </c>
      <c r="R15" t="s">
        <v>662</v>
      </c>
      <c r="S15" s="36">
        <f t="shared" ca="1" si="3"/>
        <v>0</v>
      </c>
      <c r="T15" s="43">
        <f t="shared" ca="1" si="7"/>
        <v>0</v>
      </c>
      <c r="U15">
        <f t="shared" ca="1" si="8"/>
        <v>0</v>
      </c>
      <c r="V15">
        <f t="shared" ca="1" si="6"/>
        <v>0</v>
      </c>
      <c r="W15">
        <f t="shared" ca="1" si="6"/>
        <v>0</v>
      </c>
      <c r="X15">
        <f t="shared" ca="1" si="6"/>
        <v>0</v>
      </c>
      <c r="Y15">
        <f t="shared" ca="1" si="6"/>
        <v>0</v>
      </c>
      <c r="Z15">
        <f t="shared" ca="1" si="6"/>
        <v>0</v>
      </c>
      <c r="AA15">
        <f t="shared" ca="1" si="6"/>
        <v>0</v>
      </c>
      <c r="AB15">
        <f t="shared" ca="1" si="6"/>
        <v>0</v>
      </c>
      <c r="AC15">
        <f t="shared" ca="1" si="6"/>
        <v>0</v>
      </c>
      <c r="AD15">
        <f t="shared" ca="1" si="6"/>
        <v>0</v>
      </c>
      <c r="AE15">
        <f t="shared" ca="1" si="6"/>
        <v>0</v>
      </c>
      <c r="AF15">
        <f t="shared" ca="1" si="6"/>
        <v>0</v>
      </c>
      <c r="AG15">
        <f t="shared" ca="1" si="6"/>
        <v>0</v>
      </c>
      <c r="AI15" s="40"/>
    </row>
    <row r="16" spans="1:35">
      <c r="A16" s="41">
        <f t="shared" ca="1" si="5"/>
        <v>0</v>
      </c>
      <c r="B16" s="42"/>
      <c r="C16" s="30">
        <f t="shared" ca="1" si="1"/>
        <v>0</v>
      </c>
      <c r="D16" s="30" t="str">
        <f>'Country performance'!B12</f>
        <v>Child labour (% ages 5-17) (2010-2019)</v>
      </c>
      <c r="E16" s="41" t="e" cm="1">
        <f t="array" aca="1" ref="E16" ca="1">E$4*INDEX(INDIRECT("country"&amp;"["&amp;E$3&amp; "]"),'Country performance'!$A54)</f>
        <v>#REF!</v>
      </c>
      <c r="F16" s="41" t="e" cm="1">
        <f t="array" aca="1" ref="F16" ca="1">F$4*INDEX(INDIRECT("country"&amp;"["&amp;F$3&amp; "]"),'Country performance'!$A54)</f>
        <v>#REF!</v>
      </c>
      <c r="G16" s="41" t="e" cm="1">
        <f t="array" aca="1" ref="G16" ca="1">G$4*INDEX(INDIRECT("country"&amp;"["&amp;G$3&amp; "]"),'Country performance'!$A54)</f>
        <v>#REF!</v>
      </c>
      <c r="H16" s="41" t="e" cm="1">
        <f t="array" aca="1" ref="H16" ca="1">H$4*INDEX(INDIRECT("country"&amp;"["&amp;H$3&amp; "]"),'Country performance'!$A54)</f>
        <v>#REF!</v>
      </c>
      <c r="I16" s="41" t="e" cm="1">
        <f t="array" aca="1" ref="I16" ca="1">I$4*INDEX(INDIRECT("country"&amp;"["&amp;I$3&amp; "]"),'Country performance'!$A54)</f>
        <v>#REF!</v>
      </c>
      <c r="J16" s="41" t="e" cm="1">
        <f t="array" aca="1" ref="J16" ca="1">J$4*INDEX(INDIRECT("country"&amp;"["&amp;J$3&amp; "]"),'Country performance'!$A54)</f>
        <v>#REF!</v>
      </c>
      <c r="K16" s="41" t="e" cm="1">
        <f t="array" aca="1" ref="K16" ca="1">K$4*INDEX(INDIRECT("country"&amp;"["&amp;K$3&amp; "]"),'Country performance'!$A54)</f>
        <v>#REF!</v>
      </c>
      <c r="L16" s="41" t="e" cm="1">
        <f t="array" aca="1" ref="L16" ca="1">L$4*INDEX(INDIRECT("country"&amp;"["&amp;L$3&amp; "]"),'Country performance'!$A54)</f>
        <v>#REF!</v>
      </c>
      <c r="M16" s="41" t="e" cm="1">
        <f t="array" aca="1" ref="M16" ca="1">M$4*INDEX(INDIRECT("country"&amp;"["&amp;M$3&amp; "]"),'Country performance'!$A54)</f>
        <v>#REF!</v>
      </c>
      <c r="N16" s="41" t="e" cm="1">
        <f t="array" aca="1" ref="N16" ca="1">N$4*INDEX(INDIRECT("country"&amp;"["&amp;N$3&amp; "]"),'Country performance'!$A54)</f>
        <v>#REF!</v>
      </c>
      <c r="O16" s="41" t="e" cm="1">
        <f t="array" aca="1" ref="O16" ca="1">O$4*INDEX(INDIRECT("country"&amp;"["&amp;O$3&amp; "]"),'Country performance'!$A54)</f>
        <v>#REF!</v>
      </c>
      <c r="P16" s="41" t="e" cm="1">
        <f t="array" aca="1" ref="P16" ca="1">P$4*INDEX(INDIRECT("country"&amp;"["&amp;P$3&amp; "]"),'Country performance'!$A54)</f>
        <v>#REF!</v>
      </c>
      <c r="Q16" s="41" t="e" cm="1">
        <f t="array" aca="1" ref="Q16" ca="1">Q$4*INDEX(INDIRECT("country"&amp;"["&amp;Q$3&amp; "]"),'Country performance'!$A54)</f>
        <v>#REF!</v>
      </c>
      <c r="R16" t="s">
        <v>662</v>
      </c>
      <c r="S16" s="36">
        <f ca="1">SUM(U16:AG16)</f>
        <v>0</v>
      </c>
      <c r="T16" s="43">
        <f t="shared" ca="1" si="7"/>
        <v>0</v>
      </c>
      <c r="U16">
        <f t="shared" ca="1" si="8"/>
        <v>0</v>
      </c>
      <c r="V16">
        <f t="shared" ca="1" si="6"/>
        <v>0</v>
      </c>
      <c r="W16">
        <f t="shared" ca="1" si="6"/>
        <v>0</v>
      </c>
      <c r="X16">
        <f t="shared" ca="1" si="6"/>
        <v>0</v>
      </c>
      <c r="Y16">
        <f t="shared" ca="1" si="6"/>
        <v>0</v>
      </c>
      <c r="Z16">
        <f t="shared" ca="1" si="6"/>
        <v>0</v>
      </c>
      <c r="AA16">
        <f t="shared" ca="1" si="6"/>
        <v>0</v>
      </c>
      <c r="AB16">
        <f t="shared" ca="1" si="6"/>
        <v>0</v>
      </c>
      <c r="AC16">
        <f t="shared" ca="1" si="6"/>
        <v>0</v>
      </c>
      <c r="AD16">
        <f t="shared" ca="1" si="6"/>
        <v>0</v>
      </c>
      <c r="AE16">
        <f t="shared" ca="1" si="6"/>
        <v>0</v>
      </c>
      <c r="AF16">
        <f t="shared" ca="1" si="6"/>
        <v>0</v>
      </c>
      <c r="AG16">
        <f t="shared" ca="1" si="6"/>
        <v>0</v>
      </c>
      <c r="AI16" s="40"/>
    </row>
    <row r="17" spans="1:35">
      <c r="A17" s="41">
        <f t="shared" ca="1" si="5"/>
        <v>0</v>
      </c>
      <c r="B17" s="42"/>
      <c r="C17" s="30">
        <f t="shared" ca="1" si="1"/>
        <v>0</v>
      </c>
      <c r="D17" s="30" t="str">
        <f>'Country performance'!B13</f>
        <v>Global Peace Index (2022)</v>
      </c>
      <c r="E17" s="41" t="e" cm="1">
        <f t="array" aca="1" ref="E17" ca="1">E$4*INDEX(INDIRECT("country"&amp;"["&amp;E$3&amp; "]"),'Country performance'!$A55)</f>
        <v>#REF!</v>
      </c>
      <c r="F17" s="41" t="e" cm="1">
        <f t="array" aca="1" ref="F17" ca="1">F$4*INDEX(INDIRECT("country"&amp;"["&amp;F$3&amp; "]"),'Country performance'!$A55)</f>
        <v>#REF!</v>
      </c>
      <c r="G17" s="41" t="e" cm="1">
        <f t="array" aca="1" ref="G17" ca="1">G$4*INDEX(INDIRECT("country"&amp;"["&amp;G$3&amp; "]"),'Country performance'!$A55)</f>
        <v>#REF!</v>
      </c>
      <c r="H17" s="41" t="e" cm="1">
        <f t="array" aca="1" ref="H17" ca="1">H$4*INDEX(INDIRECT("country"&amp;"["&amp;H$3&amp; "]"),'Country performance'!$A55)</f>
        <v>#REF!</v>
      </c>
      <c r="I17" s="41" t="e" cm="1">
        <f t="array" aca="1" ref="I17" ca="1">I$4*INDEX(INDIRECT("country"&amp;"["&amp;I$3&amp; "]"),'Country performance'!$A55)</f>
        <v>#REF!</v>
      </c>
      <c r="J17" s="41" t="e" cm="1">
        <f t="array" aca="1" ref="J17" ca="1">J$4*INDEX(INDIRECT("country"&amp;"["&amp;J$3&amp; "]"),'Country performance'!$A55)</f>
        <v>#REF!</v>
      </c>
      <c r="K17" s="41" t="e" cm="1">
        <f t="array" aca="1" ref="K17" ca="1">K$4*INDEX(INDIRECT("country"&amp;"["&amp;K$3&amp; "]"),'Country performance'!$A55)</f>
        <v>#REF!</v>
      </c>
      <c r="L17" s="41" t="e" cm="1">
        <f t="array" aca="1" ref="L17" ca="1">L$4*INDEX(INDIRECT("country"&amp;"["&amp;L$3&amp; "]"),'Country performance'!$A55)</f>
        <v>#REF!</v>
      </c>
      <c r="M17" s="41" t="e" cm="1">
        <f t="array" aca="1" ref="M17" ca="1">M$4*INDEX(INDIRECT("country"&amp;"["&amp;M$3&amp; "]"),'Country performance'!$A55)</f>
        <v>#REF!</v>
      </c>
      <c r="N17" s="41" t="e" cm="1">
        <f t="array" aca="1" ref="N17" ca="1">N$4*INDEX(INDIRECT("country"&amp;"["&amp;N$3&amp; "]"),'Country performance'!$A55)</f>
        <v>#REF!</v>
      </c>
      <c r="O17" s="41" t="e" cm="1">
        <f t="array" aca="1" ref="O17" ca="1">O$4*INDEX(INDIRECT("country"&amp;"["&amp;O$3&amp; "]"),'Country performance'!$A55)</f>
        <v>#REF!</v>
      </c>
      <c r="P17" s="41" t="e" cm="1">
        <f t="array" aca="1" ref="P17" ca="1">P$4*INDEX(INDIRECT("country"&amp;"["&amp;P$3&amp; "]"),'Country performance'!$A55)</f>
        <v>#REF!</v>
      </c>
      <c r="Q17" s="41" t="e" cm="1">
        <f t="array" aca="1" ref="Q17" ca="1">Q$4*INDEX(INDIRECT("country"&amp;"["&amp;Q$3&amp; "]"),'Country performance'!$A55)</f>
        <v>#REF!</v>
      </c>
      <c r="R17" t="s">
        <v>662</v>
      </c>
      <c r="S17" s="36">
        <f t="shared" ref="S17:S45" ca="1" si="9">SUM(U17:AG17)</f>
        <v>0</v>
      </c>
      <c r="T17" s="43">
        <f t="shared" ca="1" si="7"/>
        <v>0</v>
      </c>
      <c r="U17">
        <f t="shared" ca="1" si="8"/>
        <v>0</v>
      </c>
      <c r="V17">
        <f t="shared" ca="1" si="6"/>
        <v>0</v>
      </c>
      <c r="W17">
        <f t="shared" ca="1" si="6"/>
        <v>0</v>
      </c>
      <c r="X17">
        <f t="shared" ca="1" si="6"/>
        <v>0</v>
      </c>
      <c r="Y17">
        <f t="shared" ca="1" si="6"/>
        <v>0</v>
      </c>
      <c r="Z17">
        <f t="shared" ca="1" si="6"/>
        <v>0</v>
      </c>
      <c r="AA17">
        <f t="shared" ca="1" si="6"/>
        <v>0</v>
      </c>
      <c r="AB17">
        <f t="shared" ca="1" si="6"/>
        <v>0</v>
      </c>
      <c r="AC17">
        <f t="shared" ca="1" si="6"/>
        <v>0</v>
      </c>
      <c r="AD17">
        <f t="shared" ca="1" si="6"/>
        <v>0</v>
      </c>
      <c r="AE17">
        <f t="shared" ca="1" si="6"/>
        <v>0</v>
      </c>
      <c r="AF17">
        <f t="shared" ca="1" si="6"/>
        <v>0</v>
      </c>
      <c r="AG17">
        <f t="shared" ca="1" si="6"/>
        <v>0</v>
      </c>
      <c r="AI17" s="40"/>
    </row>
    <row r="18" spans="1:35">
      <c r="A18" s="41">
        <f t="shared" ca="1" si="5"/>
        <v>0</v>
      </c>
      <c r="B18" s="42"/>
      <c r="C18" s="30">
        <f t="shared" ca="1" si="1"/>
        <v>0</v>
      </c>
      <c r="D18" s="30" t="str">
        <f>'Country performance'!B14</f>
        <v>Corruption Perceptions Index CPI (2021)</v>
      </c>
      <c r="E18" s="41" t="e" cm="1">
        <f t="array" aca="1" ref="E18" ca="1">E$4*INDEX(INDIRECT("country"&amp;"["&amp;E$3&amp; "]"),'Country performance'!$A56)</f>
        <v>#REF!</v>
      </c>
      <c r="F18" s="41" t="e" cm="1">
        <f t="array" aca="1" ref="F18" ca="1">F$4*INDEX(INDIRECT("country"&amp;"["&amp;F$3&amp; "]"),'Country performance'!$A56)</f>
        <v>#REF!</v>
      </c>
      <c r="G18" s="41" t="e" cm="1">
        <f t="array" aca="1" ref="G18" ca="1">G$4*INDEX(INDIRECT("country"&amp;"["&amp;G$3&amp; "]"),'Country performance'!$A56)</f>
        <v>#REF!</v>
      </c>
      <c r="H18" s="41" t="e" cm="1">
        <f t="array" aca="1" ref="H18" ca="1">H$4*INDEX(INDIRECT("country"&amp;"["&amp;H$3&amp; "]"),'Country performance'!$A56)</f>
        <v>#REF!</v>
      </c>
      <c r="I18" s="41" t="e" cm="1">
        <f t="array" aca="1" ref="I18" ca="1">I$4*INDEX(INDIRECT("country"&amp;"["&amp;I$3&amp; "]"),'Country performance'!$A56)</f>
        <v>#REF!</v>
      </c>
      <c r="J18" s="41" t="e" cm="1">
        <f t="array" aca="1" ref="J18" ca="1">J$4*INDEX(INDIRECT("country"&amp;"["&amp;J$3&amp; "]"),'Country performance'!$A56)</f>
        <v>#REF!</v>
      </c>
      <c r="K18" s="41" t="e" cm="1">
        <f t="array" aca="1" ref="K18" ca="1">K$4*INDEX(INDIRECT("country"&amp;"["&amp;K$3&amp; "]"),'Country performance'!$A56)</f>
        <v>#REF!</v>
      </c>
      <c r="L18" s="41" t="e" cm="1">
        <f t="array" aca="1" ref="L18" ca="1">L$4*INDEX(INDIRECT("country"&amp;"["&amp;L$3&amp; "]"),'Country performance'!$A56)</f>
        <v>#REF!</v>
      </c>
      <c r="M18" s="41" t="e" cm="1">
        <f t="array" aca="1" ref="M18" ca="1">M$4*INDEX(INDIRECT("country"&amp;"["&amp;M$3&amp; "]"),'Country performance'!$A56)</f>
        <v>#REF!</v>
      </c>
      <c r="N18" s="41" t="e" cm="1">
        <f t="array" aca="1" ref="N18" ca="1">N$4*INDEX(INDIRECT("country"&amp;"["&amp;N$3&amp; "]"),'Country performance'!$A56)</f>
        <v>#REF!</v>
      </c>
      <c r="O18" s="41" t="e" cm="1">
        <f t="array" aca="1" ref="O18" ca="1">O$4*INDEX(INDIRECT("country"&amp;"["&amp;O$3&amp; "]"),'Country performance'!$A56)</f>
        <v>#REF!</v>
      </c>
      <c r="P18" s="41" t="e" cm="1">
        <f t="array" aca="1" ref="P18" ca="1">P$4*INDEX(INDIRECT("country"&amp;"["&amp;P$3&amp; "]"),'Country performance'!$A56)</f>
        <v>#REF!</v>
      </c>
      <c r="Q18" s="41" t="e" cm="1">
        <f t="array" aca="1" ref="Q18" ca="1">Q$4*INDEX(INDIRECT("country"&amp;"["&amp;Q$3&amp; "]"),'Country performance'!$A56)</f>
        <v>#REF!</v>
      </c>
      <c r="R18" t="s">
        <v>662</v>
      </c>
      <c r="S18" s="36">
        <f t="shared" ca="1" si="9"/>
        <v>0</v>
      </c>
      <c r="T18" s="43">
        <f t="shared" ca="1" si="7"/>
        <v>0</v>
      </c>
      <c r="U18">
        <f t="shared" ca="1" si="8"/>
        <v>0</v>
      </c>
      <c r="V18">
        <f t="shared" ca="1" si="6"/>
        <v>0</v>
      </c>
      <c r="W18">
        <f t="shared" ca="1" si="6"/>
        <v>0</v>
      </c>
      <c r="X18">
        <f t="shared" ca="1" si="6"/>
        <v>0</v>
      </c>
      <c r="Y18">
        <f t="shared" ca="1" si="6"/>
        <v>0</v>
      </c>
      <c r="Z18">
        <f t="shared" ca="1" si="6"/>
        <v>0</v>
      </c>
      <c r="AA18">
        <f t="shared" ca="1" si="6"/>
        <v>0</v>
      </c>
      <c r="AB18">
        <f t="shared" ca="1" si="6"/>
        <v>0</v>
      </c>
      <c r="AC18">
        <f t="shared" ca="1" si="6"/>
        <v>0</v>
      </c>
      <c r="AD18">
        <f t="shared" ca="1" si="6"/>
        <v>0</v>
      </c>
      <c r="AE18">
        <f t="shared" ca="1" si="6"/>
        <v>0</v>
      </c>
      <c r="AF18">
        <f t="shared" ca="1" si="6"/>
        <v>0</v>
      </c>
      <c r="AG18">
        <f t="shared" ca="1" si="6"/>
        <v>0</v>
      </c>
      <c r="AI18" s="40"/>
    </row>
    <row r="19" spans="1:35">
      <c r="A19" s="41">
        <f t="shared" ca="1" si="5"/>
        <v>0</v>
      </c>
      <c r="B19" s="42"/>
      <c r="C19" s="30">
        <f t="shared" ca="1" si="1"/>
        <v>0</v>
      </c>
      <c r="D19" s="30" t="str">
        <f>'Country performance'!B15</f>
        <v>Human Development Index HDI (2019)</v>
      </c>
      <c r="E19" s="41" t="e" cm="1">
        <f t="array" aca="1" ref="E19" ca="1">E$4*INDEX(INDIRECT("country"&amp;"["&amp;E$3&amp; "]"),'Country performance'!$A57)</f>
        <v>#REF!</v>
      </c>
      <c r="F19" s="41" t="e" cm="1">
        <f t="array" aca="1" ref="F19" ca="1">F$4*INDEX(INDIRECT("country"&amp;"["&amp;F$3&amp; "]"),'Country performance'!$A57)</f>
        <v>#REF!</v>
      </c>
      <c r="G19" s="41" t="e" cm="1">
        <f t="array" aca="1" ref="G19" ca="1">G$4*INDEX(INDIRECT("country"&amp;"["&amp;G$3&amp; "]"),'Country performance'!$A57)</f>
        <v>#REF!</v>
      </c>
      <c r="H19" s="41" t="e" cm="1">
        <f t="array" aca="1" ref="H19" ca="1">H$4*INDEX(INDIRECT("country"&amp;"["&amp;H$3&amp; "]"),'Country performance'!$A57)</f>
        <v>#REF!</v>
      </c>
      <c r="I19" s="41" t="e" cm="1">
        <f t="array" aca="1" ref="I19" ca="1">I$4*INDEX(INDIRECT("country"&amp;"["&amp;I$3&amp; "]"),'Country performance'!$A57)</f>
        <v>#REF!</v>
      </c>
      <c r="J19" s="41" t="e" cm="1">
        <f t="array" aca="1" ref="J19" ca="1">J$4*INDEX(INDIRECT("country"&amp;"["&amp;J$3&amp; "]"),'Country performance'!$A57)</f>
        <v>#REF!</v>
      </c>
      <c r="K19" s="41" t="e" cm="1">
        <f t="array" aca="1" ref="K19" ca="1">K$4*INDEX(INDIRECT("country"&amp;"["&amp;K$3&amp; "]"),'Country performance'!$A57)</f>
        <v>#REF!</v>
      </c>
      <c r="L19" s="41" t="e" cm="1">
        <f t="array" aca="1" ref="L19" ca="1">L$4*INDEX(INDIRECT("country"&amp;"["&amp;L$3&amp; "]"),'Country performance'!$A57)</f>
        <v>#REF!</v>
      </c>
      <c r="M19" s="41" t="e" cm="1">
        <f t="array" aca="1" ref="M19" ca="1">M$4*INDEX(INDIRECT("country"&amp;"["&amp;M$3&amp; "]"),'Country performance'!$A57)</f>
        <v>#REF!</v>
      </c>
      <c r="N19" s="41" t="e" cm="1">
        <f t="array" aca="1" ref="N19" ca="1">N$4*INDEX(INDIRECT("country"&amp;"["&amp;N$3&amp; "]"),'Country performance'!$A57)</f>
        <v>#REF!</v>
      </c>
      <c r="O19" s="41" t="e" cm="1">
        <f t="array" aca="1" ref="O19" ca="1">O$4*INDEX(INDIRECT("country"&amp;"["&amp;O$3&amp; "]"),'Country performance'!$A57)</f>
        <v>#REF!</v>
      </c>
      <c r="P19" s="41" t="e" cm="1">
        <f t="array" aca="1" ref="P19" ca="1">P$4*INDEX(INDIRECT("country"&amp;"["&amp;P$3&amp; "]"),'Country performance'!$A57)</f>
        <v>#REF!</v>
      </c>
      <c r="Q19" s="41" t="e" cm="1">
        <f t="array" aca="1" ref="Q19" ca="1">Q$4*INDEX(INDIRECT("country"&amp;"["&amp;Q$3&amp; "]"),'Country performance'!$A57)</f>
        <v>#REF!</v>
      </c>
      <c r="R19" t="s">
        <v>662</v>
      </c>
      <c r="S19" s="36">
        <f t="shared" ca="1" si="9"/>
        <v>0</v>
      </c>
      <c r="T19" s="43">
        <f t="shared" ca="1" si="7"/>
        <v>0</v>
      </c>
      <c r="U19">
        <f t="shared" ca="1" si="8"/>
        <v>0</v>
      </c>
      <c r="V19">
        <f t="shared" ca="1" si="6"/>
        <v>0</v>
      </c>
      <c r="W19">
        <f t="shared" ca="1" si="6"/>
        <v>0</v>
      </c>
      <c r="X19">
        <f t="shared" ca="1" si="6"/>
        <v>0</v>
      </c>
      <c r="Y19">
        <f t="shared" ca="1" si="6"/>
        <v>0</v>
      </c>
      <c r="Z19">
        <f t="shared" ca="1" si="6"/>
        <v>0</v>
      </c>
      <c r="AA19">
        <f t="shared" ca="1" si="6"/>
        <v>0</v>
      </c>
      <c r="AB19">
        <f t="shared" ca="1" si="6"/>
        <v>0</v>
      </c>
      <c r="AC19">
        <f t="shared" ca="1" si="6"/>
        <v>0</v>
      </c>
      <c r="AD19">
        <f t="shared" ca="1" si="6"/>
        <v>0</v>
      </c>
      <c r="AE19">
        <f t="shared" ca="1" si="6"/>
        <v>0</v>
      </c>
      <c r="AF19">
        <f t="shared" ca="1" si="6"/>
        <v>0</v>
      </c>
      <c r="AG19">
        <f t="shared" ca="1" si="6"/>
        <v>0</v>
      </c>
      <c r="AI19" s="40"/>
    </row>
    <row r="20" spans="1:35">
      <c r="A20" s="41">
        <f ca="1">_xlfn.AGGREGATE(9,6,E20:Q20)</f>
        <v>0</v>
      </c>
      <c r="B20" s="42"/>
      <c r="C20" s="30">
        <f t="shared" ca="1" si="1"/>
        <v>0</v>
      </c>
      <c r="D20" s="30" t="str">
        <f>'Country performance'!B16</f>
        <v>Natural disaster Index (NDI) (2013)</v>
      </c>
      <c r="E20" s="41" t="e" cm="1">
        <f t="array" aca="1" ref="E20" ca="1">E$4*INDEX(INDIRECT("country"&amp;"["&amp;E$3&amp; "]"),'Country performance'!$A58)</f>
        <v>#REF!</v>
      </c>
      <c r="F20" s="41" t="e" cm="1">
        <f t="array" aca="1" ref="F20" ca="1">F$4*INDEX(INDIRECT("country"&amp;"["&amp;F$3&amp; "]"),'Country performance'!$A58)</f>
        <v>#REF!</v>
      </c>
      <c r="G20" s="41" t="e" cm="1">
        <f t="array" aca="1" ref="G20" ca="1">G$4*INDEX(INDIRECT("country"&amp;"["&amp;G$3&amp; "]"),'Country performance'!$A58)</f>
        <v>#REF!</v>
      </c>
      <c r="H20" s="41" t="e" cm="1">
        <f t="array" aca="1" ref="H20" ca="1">H$4*INDEX(INDIRECT("country"&amp;"["&amp;H$3&amp; "]"),'Country performance'!$A58)</f>
        <v>#REF!</v>
      </c>
      <c r="I20" s="41" t="e" cm="1">
        <f t="array" aca="1" ref="I20" ca="1">I$4*INDEX(INDIRECT("country"&amp;"["&amp;I$3&amp; "]"),'Country performance'!$A58)</f>
        <v>#REF!</v>
      </c>
      <c r="J20" s="41" t="e" cm="1">
        <f t="array" aca="1" ref="J20" ca="1">J$4*INDEX(INDIRECT("country"&amp;"["&amp;J$3&amp; "]"),'Country performance'!$A58)</f>
        <v>#REF!</v>
      </c>
      <c r="K20" s="41" t="e" cm="1">
        <f t="array" aca="1" ref="K20" ca="1">K$4*INDEX(INDIRECT("country"&amp;"["&amp;K$3&amp; "]"),'Country performance'!$A58)</f>
        <v>#REF!</v>
      </c>
      <c r="L20" s="41" t="e" cm="1">
        <f t="array" aca="1" ref="L20" ca="1">L$4*INDEX(INDIRECT("country"&amp;"["&amp;L$3&amp; "]"),'Country performance'!$A58)</f>
        <v>#REF!</v>
      </c>
      <c r="M20" s="41" t="e" cm="1">
        <f t="array" aca="1" ref="M20" ca="1">M$4*INDEX(INDIRECT("country"&amp;"["&amp;M$3&amp; "]"),'Country performance'!$A58)</f>
        <v>#REF!</v>
      </c>
      <c r="N20" s="41" t="e" cm="1">
        <f t="array" aca="1" ref="N20" ca="1">N$4*INDEX(INDIRECT("country"&amp;"["&amp;N$3&amp; "]"),'Country performance'!$A58)</f>
        <v>#REF!</v>
      </c>
      <c r="O20" s="41" t="e" cm="1">
        <f t="array" aca="1" ref="O20" ca="1">O$4*INDEX(INDIRECT("country"&amp;"["&amp;O$3&amp; "]"),'Country performance'!$A58)</f>
        <v>#REF!</v>
      </c>
      <c r="P20" s="41" t="e" cm="1">
        <f t="array" aca="1" ref="P20" ca="1">P$4*INDEX(INDIRECT("country"&amp;"["&amp;P$3&amp; "]"),'Country performance'!$A58)</f>
        <v>#REF!</v>
      </c>
      <c r="Q20" s="41" t="e" cm="1">
        <f t="array" aca="1" ref="Q20" ca="1">Q$4*INDEX(INDIRECT("country"&amp;"["&amp;Q$3&amp; "]"),'Country performance'!$A58)</f>
        <v>#REF!</v>
      </c>
      <c r="R20" t="s">
        <v>662</v>
      </c>
      <c r="S20" s="36">
        <f t="shared" ca="1" si="9"/>
        <v>0</v>
      </c>
      <c r="T20" s="43">
        <f t="shared" ca="1" si="7"/>
        <v>0</v>
      </c>
      <c r="U20">
        <f t="shared" ca="1" si="8"/>
        <v>0</v>
      </c>
      <c r="V20">
        <f t="shared" ca="1" si="6"/>
        <v>0</v>
      </c>
      <c r="W20">
        <f t="shared" ca="1" si="6"/>
        <v>0</v>
      </c>
      <c r="X20">
        <f t="shared" ca="1" si="6"/>
        <v>0</v>
      </c>
      <c r="Y20">
        <f t="shared" ca="1" si="6"/>
        <v>0</v>
      </c>
      <c r="Z20">
        <f t="shared" ca="1" si="6"/>
        <v>0</v>
      </c>
      <c r="AA20">
        <f t="shared" ca="1" si="6"/>
        <v>0</v>
      </c>
      <c r="AB20">
        <f t="shared" ca="1" si="6"/>
        <v>0</v>
      </c>
      <c r="AC20">
        <f t="shared" ca="1" si="6"/>
        <v>0</v>
      </c>
      <c r="AD20">
        <f t="shared" ca="1" si="6"/>
        <v>0</v>
      </c>
      <c r="AE20">
        <f t="shared" ca="1" si="6"/>
        <v>0</v>
      </c>
      <c r="AF20">
        <f t="shared" ca="1" si="6"/>
        <v>0</v>
      </c>
      <c r="AG20">
        <f t="shared" ca="1" si="6"/>
        <v>0</v>
      </c>
      <c r="AI20" s="40"/>
    </row>
    <row r="21" spans="1:35">
      <c r="A21" s="41">
        <f t="shared" ref="A21:A29" ca="1" si="10">_xlfn.AGGREGATE(9,6,E21:Q21)</f>
        <v>0</v>
      </c>
      <c r="B21" s="42"/>
      <c r="C21" s="30">
        <f t="shared" ca="1" si="1"/>
        <v>0</v>
      </c>
      <c r="D21" s="30" t="str">
        <f>'Country performance'!B17</f>
        <v>Economic Vulnerability Index (2024)</v>
      </c>
      <c r="E21" s="41" t="e" cm="1">
        <f t="array" aca="1" ref="E21" ca="1">E$4*INDEX(INDIRECT("country"&amp;"["&amp;E$3&amp; "]"),'Country performance'!$A59)</f>
        <v>#REF!</v>
      </c>
      <c r="F21" s="41" t="e" cm="1">
        <f t="array" aca="1" ref="F21" ca="1">F$4*INDEX(INDIRECT("country"&amp;"["&amp;F$3&amp; "]"),'Country performance'!$A59)</f>
        <v>#REF!</v>
      </c>
      <c r="G21" s="41" t="e" cm="1">
        <f t="array" aca="1" ref="G21" ca="1">G$4*INDEX(INDIRECT("country"&amp;"["&amp;G$3&amp; "]"),'Country performance'!$A59)</f>
        <v>#REF!</v>
      </c>
      <c r="H21" s="41" t="e" cm="1">
        <f t="array" aca="1" ref="H21" ca="1">H$4*INDEX(INDIRECT("country"&amp;"["&amp;H$3&amp; "]"),'Country performance'!$A59)</f>
        <v>#REF!</v>
      </c>
      <c r="I21" s="41" t="e" cm="1">
        <f t="array" aca="1" ref="I21" ca="1">I$4*INDEX(INDIRECT("country"&amp;"["&amp;I$3&amp; "]"),'Country performance'!$A59)</f>
        <v>#REF!</v>
      </c>
      <c r="J21" s="41" t="e" cm="1">
        <f t="array" aca="1" ref="J21" ca="1">J$4*INDEX(INDIRECT("country"&amp;"["&amp;J$3&amp; "]"),'Country performance'!$A59)</f>
        <v>#REF!</v>
      </c>
      <c r="K21" s="41" t="e" cm="1">
        <f t="array" aca="1" ref="K21" ca="1">K$4*INDEX(INDIRECT("country"&amp;"["&amp;K$3&amp; "]"),'Country performance'!$A59)</f>
        <v>#REF!</v>
      </c>
      <c r="L21" s="41" t="e" cm="1">
        <f t="array" aca="1" ref="L21" ca="1">L$4*INDEX(INDIRECT("country"&amp;"["&amp;L$3&amp; "]"),'Country performance'!$A59)</f>
        <v>#REF!</v>
      </c>
      <c r="M21" s="41" t="e" cm="1">
        <f t="array" aca="1" ref="M21" ca="1">M$4*INDEX(INDIRECT("country"&amp;"["&amp;M$3&amp; "]"),'Country performance'!$A59)</f>
        <v>#REF!</v>
      </c>
      <c r="N21" s="41" t="e" cm="1">
        <f t="array" aca="1" ref="N21" ca="1">N$4*INDEX(INDIRECT("country"&amp;"["&amp;N$3&amp; "]"),'Country performance'!$A59)</f>
        <v>#REF!</v>
      </c>
      <c r="O21" s="41" t="e" cm="1">
        <f t="array" aca="1" ref="O21" ca="1">O$4*INDEX(INDIRECT("country"&amp;"["&amp;O$3&amp; "]"),'Country performance'!$A59)</f>
        <v>#REF!</v>
      </c>
      <c r="P21" s="41" t="e" cm="1">
        <f t="array" aca="1" ref="P21" ca="1">P$4*INDEX(INDIRECT("country"&amp;"["&amp;P$3&amp; "]"),'Country performance'!$A59)</f>
        <v>#REF!</v>
      </c>
      <c r="Q21" s="41" t="e" cm="1">
        <f t="array" aca="1" ref="Q21" ca="1">Q$4*INDEX(INDIRECT("country"&amp;"["&amp;Q$3&amp; "]"),'Country performance'!$A59)</f>
        <v>#REF!</v>
      </c>
      <c r="R21" t="s">
        <v>662</v>
      </c>
      <c r="S21" s="36">
        <f t="shared" ca="1" si="9"/>
        <v>0</v>
      </c>
      <c r="T21" s="43">
        <f t="shared" ca="1" si="7"/>
        <v>0</v>
      </c>
      <c r="U21">
        <f t="shared" ca="1" si="8"/>
        <v>0</v>
      </c>
      <c r="V21">
        <f t="shared" ca="1" si="6"/>
        <v>0</v>
      </c>
      <c r="W21">
        <f t="shared" ca="1" si="6"/>
        <v>0</v>
      </c>
      <c r="X21">
        <f t="shared" ca="1" si="6"/>
        <v>0</v>
      </c>
      <c r="Y21">
        <f t="shared" ca="1" si="6"/>
        <v>0</v>
      </c>
      <c r="Z21">
        <f t="shared" ca="1" si="6"/>
        <v>0</v>
      </c>
      <c r="AA21">
        <f t="shared" ca="1" si="6"/>
        <v>0</v>
      </c>
      <c r="AB21">
        <f t="shared" ca="1" si="6"/>
        <v>0</v>
      </c>
      <c r="AC21">
        <f t="shared" ca="1" si="6"/>
        <v>0</v>
      </c>
      <c r="AD21">
        <f t="shared" ca="1" si="6"/>
        <v>0</v>
      </c>
      <c r="AE21">
        <f t="shared" ca="1" si="6"/>
        <v>0</v>
      </c>
      <c r="AF21">
        <f t="shared" ca="1" si="6"/>
        <v>0</v>
      </c>
      <c r="AG21">
        <f t="shared" ca="1" si="6"/>
        <v>0</v>
      </c>
      <c r="AI21" s="40"/>
    </row>
    <row r="22" spans="1:35">
      <c r="A22" s="41">
        <f t="shared" ca="1" si="10"/>
        <v>0</v>
      </c>
      <c r="B22" s="42"/>
      <c r="C22" s="30">
        <f t="shared" ca="1" si="1"/>
        <v>0</v>
      </c>
      <c r="D22" s="30" t="str">
        <f>'Country performance'!B18</f>
        <v>Economic Vulnerability Index - Share of agriculture, forestry and fisheries (2024)</v>
      </c>
      <c r="E22" s="41" t="e" cm="1">
        <f t="array" aca="1" ref="E22" ca="1">E$4*INDEX(INDIRECT("country"&amp;"["&amp;E$3&amp; "]"),'Country performance'!$A60)</f>
        <v>#REF!</v>
      </c>
      <c r="F22" s="41" t="e" cm="1">
        <f t="array" aca="1" ref="F22" ca="1">F$4*INDEX(INDIRECT("country"&amp;"["&amp;F$3&amp; "]"),'Country performance'!$A60)</f>
        <v>#REF!</v>
      </c>
      <c r="G22" s="41" t="e" cm="1">
        <f t="array" aca="1" ref="G22" ca="1">G$4*INDEX(INDIRECT("country"&amp;"["&amp;G$3&amp; "]"),'Country performance'!$A60)</f>
        <v>#REF!</v>
      </c>
      <c r="H22" s="41" t="e" cm="1">
        <f t="array" aca="1" ref="H22" ca="1">H$4*INDEX(INDIRECT("country"&amp;"["&amp;H$3&amp; "]"),'Country performance'!$A60)</f>
        <v>#REF!</v>
      </c>
      <c r="I22" s="41" t="e" cm="1">
        <f t="array" aca="1" ref="I22" ca="1">I$4*INDEX(INDIRECT("country"&amp;"["&amp;I$3&amp; "]"),'Country performance'!$A60)</f>
        <v>#REF!</v>
      </c>
      <c r="J22" s="41" t="e" cm="1">
        <f t="array" aca="1" ref="J22" ca="1">J$4*INDEX(INDIRECT("country"&amp;"["&amp;J$3&amp; "]"),'Country performance'!$A60)</f>
        <v>#REF!</v>
      </c>
      <c r="K22" s="41" t="e" cm="1">
        <f t="array" aca="1" ref="K22" ca="1">K$4*INDEX(INDIRECT("country"&amp;"["&amp;K$3&amp; "]"),'Country performance'!$A60)</f>
        <v>#REF!</v>
      </c>
      <c r="L22" s="41" t="e" cm="1">
        <f t="array" aca="1" ref="L22" ca="1">L$4*INDEX(INDIRECT("country"&amp;"["&amp;L$3&amp; "]"),'Country performance'!$A60)</f>
        <v>#REF!</v>
      </c>
      <c r="M22" s="41" t="e" cm="1">
        <f t="array" aca="1" ref="M22" ca="1">M$4*INDEX(INDIRECT("country"&amp;"["&amp;M$3&amp; "]"),'Country performance'!$A60)</f>
        <v>#REF!</v>
      </c>
      <c r="N22" s="41" t="e" cm="1">
        <f t="array" aca="1" ref="N22" ca="1">N$4*INDEX(INDIRECT("country"&amp;"["&amp;N$3&amp; "]"),'Country performance'!$A60)</f>
        <v>#REF!</v>
      </c>
      <c r="O22" s="41" t="e" cm="1">
        <f t="array" aca="1" ref="O22" ca="1">O$4*INDEX(INDIRECT("country"&amp;"["&amp;O$3&amp; "]"),'Country performance'!$A60)</f>
        <v>#REF!</v>
      </c>
      <c r="P22" s="41" t="e" cm="1">
        <f t="array" aca="1" ref="P22" ca="1">P$4*INDEX(INDIRECT("country"&amp;"["&amp;P$3&amp; "]"),'Country performance'!$A60)</f>
        <v>#REF!</v>
      </c>
      <c r="Q22" s="41" t="e" cm="1">
        <f t="array" aca="1" ref="Q22" ca="1">Q$4*INDEX(INDIRECT("country"&amp;"["&amp;Q$3&amp; "]"),'Country performance'!$A60)</f>
        <v>#REF!</v>
      </c>
      <c r="R22" t="s">
        <v>662</v>
      </c>
      <c r="S22" s="36">
        <f t="shared" ca="1" si="9"/>
        <v>0</v>
      </c>
      <c r="T22" s="43">
        <f t="shared" ca="1" si="7"/>
        <v>0</v>
      </c>
      <c r="U22">
        <f t="shared" ca="1" si="8"/>
        <v>0</v>
      </c>
      <c r="V22">
        <f t="shared" ca="1" si="8"/>
        <v>0</v>
      </c>
      <c r="W22">
        <f t="shared" ca="1" si="8"/>
        <v>0</v>
      </c>
      <c r="X22">
        <f t="shared" ca="1" si="8"/>
        <v>0</v>
      </c>
      <c r="Y22">
        <f t="shared" ca="1" si="8"/>
        <v>0</v>
      </c>
      <c r="Z22">
        <f t="shared" ca="1" si="8"/>
        <v>0</v>
      </c>
      <c r="AA22">
        <f t="shared" ca="1" si="8"/>
        <v>0</v>
      </c>
      <c r="AB22">
        <f t="shared" ca="1" si="8"/>
        <v>0</v>
      </c>
      <c r="AC22">
        <f t="shared" ca="1" si="8"/>
        <v>0</v>
      </c>
      <c r="AD22">
        <f t="shared" ca="1" si="8"/>
        <v>0</v>
      </c>
      <c r="AE22">
        <f t="shared" ca="1" si="8"/>
        <v>0</v>
      </c>
      <c r="AF22">
        <f t="shared" ca="1" si="8"/>
        <v>0</v>
      </c>
      <c r="AG22">
        <f t="shared" ca="1" si="8"/>
        <v>0</v>
      </c>
      <c r="AI22" s="40"/>
    </row>
    <row r="23" spans="1:35">
      <c r="A23" s="41">
        <f t="shared" ca="1" si="10"/>
        <v>0</v>
      </c>
      <c r="B23" s="42"/>
      <c r="C23" s="30">
        <f t="shared" ca="1" si="1"/>
        <v>0</v>
      </c>
      <c r="D23" s="30" t="str">
        <f>'Country performance'!B19</f>
        <v xml:space="preserve">Economic Vulnerability Index - Remoteness and landlockedness (2024)		</v>
      </c>
      <c r="E23" s="41" t="e" cm="1">
        <f t="array" aca="1" ref="E23" ca="1">E$4*INDEX(INDIRECT("country"&amp;"["&amp;E$3&amp; "]"),'Country performance'!$A61)</f>
        <v>#REF!</v>
      </c>
      <c r="F23" s="41" t="e" cm="1">
        <f t="array" aca="1" ref="F23" ca="1">F$4*INDEX(INDIRECT("country"&amp;"["&amp;F$3&amp; "]"),'Country performance'!$A61)</f>
        <v>#REF!</v>
      </c>
      <c r="G23" s="41" t="e" cm="1">
        <f t="array" aca="1" ref="G23" ca="1">G$4*INDEX(INDIRECT("country"&amp;"["&amp;G$3&amp; "]"),'Country performance'!$A61)</f>
        <v>#REF!</v>
      </c>
      <c r="H23" s="41" t="e" cm="1">
        <f t="array" aca="1" ref="H23" ca="1">H$4*INDEX(INDIRECT("country"&amp;"["&amp;H$3&amp; "]"),'Country performance'!$A61)</f>
        <v>#REF!</v>
      </c>
      <c r="I23" s="41" t="e" cm="1">
        <f t="array" aca="1" ref="I23" ca="1">I$4*INDEX(INDIRECT("country"&amp;"["&amp;I$3&amp; "]"),'Country performance'!$A61)</f>
        <v>#REF!</v>
      </c>
      <c r="J23" s="41" t="e" cm="1">
        <f t="array" aca="1" ref="J23" ca="1">J$4*INDEX(INDIRECT("country"&amp;"["&amp;J$3&amp; "]"),'Country performance'!$A61)</f>
        <v>#REF!</v>
      </c>
      <c r="K23" s="41" t="e" cm="1">
        <f t="array" aca="1" ref="K23" ca="1">K$4*INDEX(INDIRECT("country"&amp;"["&amp;K$3&amp; "]"),'Country performance'!$A61)</f>
        <v>#REF!</v>
      </c>
      <c r="L23" s="41" t="e" cm="1">
        <f t="array" aca="1" ref="L23" ca="1">L$4*INDEX(INDIRECT("country"&amp;"["&amp;L$3&amp; "]"),'Country performance'!$A61)</f>
        <v>#REF!</v>
      </c>
      <c r="M23" s="41" t="e" cm="1">
        <f t="array" aca="1" ref="M23" ca="1">M$4*INDEX(INDIRECT("country"&amp;"["&amp;M$3&amp; "]"),'Country performance'!$A61)</f>
        <v>#REF!</v>
      </c>
      <c r="N23" s="41" t="e" cm="1">
        <f t="array" aca="1" ref="N23" ca="1">N$4*INDEX(INDIRECT("country"&amp;"["&amp;N$3&amp; "]"),'Country performance'!$A61)</f>
        <v>#REF!</v>
      </c>
      <c r="O23" s="41" t="e" cm="1">
        <f t="array" aca="1" ref="O23" ca="1">O$4*INDEX(INDIRECT("country"&amp;"["&amp;O$3&amp; "]"),'Country performance'!$A61)</f>
        <v>#REF!</v>
      </c>
      <c r="P23" s="41" t="e" cm="1">
        <f t="array" aca="1" ref="P23" ca="1">P$4*INDEX(INDIRECT("country"&amp;"["&amp;P$3&amp; "]"),'Country performance'!$A61)</f>
        <v>#REF!</v>
      </c>
      <c r="Q23" s="41" t="e" cm="1">
        <f t="array" aca="1" ref="Q23" ca="1">Q$4*INDEX(INDIRECT("country"&amp;"["&amp;Q$3&amp; "]"),'Country performance'!$A61)</f>
        <v>#REF!</v>
      </c>
      <c r="R23" t="s">
        <v>662</v>
      </c>
      <c r="S23" s="36">
        <f t="shared" ca="1" si="9"/>
        <v>0</v>
      </c>
      <c r="T23" s="43">
        <f t="shared" ca="1" si="7"/>
        <v>0</v>
      </c>
      <c r="U23">
        <f t="shared" ca="1" si="8"/>
        <v>0</v>
      </c>
      <c r="V23">
        <f t="shared" ca="1" si="8"/>
        <v>0</v>
      </c>
      <c r="W23">
        <f t="shared" ca="1" si="8"/>
        <v>0</v>
      </c>
      <c r="X23">
        <f t="shared" ca="1" si="8"/>
        <v>0</v>
      </c>
      <c r="Y23">
        <f t="shared" ca="1" si="8"/>
        <v>0</v>
      </c>
      <c r="Z23">
        <f t="shared" ca="1" si="8"/>
        <v>0</v>
      </c>
      <c r="AA23">
        <f t="shared" ca="1" si="8"/>
        <v>0</v>
      </c>
      <c r="AB23">
        <f t="shared" ca="1" si="8"/>
        <v>0</v>
      </c>
      <c r="AC23">
        <f t="shared" ca="1" si="8"/>
        <v>0</v>
      </c>
      <c r="AD23">
        <f t="shared" ca="1" si="8"/>
        <v>0</v>
      </c>
      <c r="AE23">
        <f t="shared" ca="1" si="8"/>
        <v>0</v>
      </c>
      <c r="AF23">
        <f t="shared" ca="1" si="8"/>
        <v>0</v>
      </c>
      <c r="AG23">
        <f t="shared" ca="1" si="8"/>
        <v>0</v>
      </c>
      <c r="AI23" s="40"/>
    </row>
    <row r="24" spans="1:35">
      <c r="A24" s="41">
        <f t="shared" ca="1" si="10"/>
        <v>0</v>
      </c>
      <c r="B24" s="42"/>
      <c r="C24" s="30">
        <f t="shared" ca="1" si="1"/>
        <v>0</v>
      </c>
      <c r="D24" s="30" t="str">
        <f>'Country performance'!B20</f>
        <v>Economic Vulnerability Index - Export concentration (2024)</v>
      </c>
      <c r="E24" s="41" t="e" cm="1">
        <f t="array" aca="1" ref="E24" ca="1">E$4*INDEX(INDIRECT("country"&amp;"["&amp;E$3&amp; "]"),'Country performance'!$A62)</f>
        <v>#REF!</v>
      </c>
      <c r="F24" s="41" t="e" cm="1">
        <f t="array" aca="1" ref="F24" ca="1">F$4*INDEX(INDIRECT("country"&amp;"["&amp;F$3&amp; "]"),'Country performance'!$A62)</f>
        <v>#REF!</v>
      </c>
      <c r="G24" s="41" t="e" cm="1">
        <f t="array" aca="1" ref="G24" ca="1">G$4*INDEX(INDIRECT("country"&amp;"["&amp;G$3&amp; "]"),'Country performance'!$A62)</f>
        <v>#REF!</v>
      </c>
      <c r="H24" s="41" t="e" cm="1">
        <f t="array" aca="1" ref="H24" ca="1">H$4*INDEX(INDIRECT("country"&amp;"["&amp;H$3&amp; "]"),'Country performance'!$A62)</f>
        <v>#REF!</v>
      </c>
      <c r="I24" s="41" t="e" cm="1">
        <f t="array" aca="1" ref="I24" ca="1">I$4*INDEX(INDIRECT("country"&amp;"["&amp;I$3&amp; "]"),'Country performance'!$A62)</f>
        <v>#REF!</v>
      </c>
      <c r="J24" s="41" t="e" cm="1">
        <f t="array" aca="1" ref="J24" ca="1">J$4*INDEX(INDIRECT("country"&amp;"["&amp;J$3&amp; "]"),'Country performance'!$A62)</f>
        <v>#REF!</v>
      </c>
      <c r="K24" s="41" t="e" cm="1">
        <f t="array" aca="1" ref="K24" ca="1">K$4*INDEX(INDIRECT("country"&amp;"["&amp;K$3&amp; "]"),'Country performance'!$A62)</f>
        <v>#REF!</v>
      </c>
      <c r="L24" s="41" t="e" cm="1">
        <f t="array" aca="1" ref="L24" ca="1">L$4*INDEX(INDIRECT("country"&amp;"["&amp;L$3&amp; "]"),'Country performance'!$A62)</f>
        <v>#REF!</v>
      </c>
      <c r="M24" s="41" t="e" cm="1">
        <f t="array" aca="1" ref="M24" ca="1">M$4*INDEX(INDIRECT("country"&amp;"["&amp;M$3&amp; "]"),'Country performance'!$A62)</f>
        <v>#REF!</v>
      </c>
      <c r="N24" s="41" t="e" cm="1">
        <f t="array" aca="1" ref="N24" ca="1">N$4*INDEX(INDIRECT("country"&amp;"["&amp;N$3&amp; "]"),'Country performance'!$A62)</f>
        <v>#REF!</v>
      </c>
      <c r="O24" s="41" t="e" cm="1">
        <f t="array" aca="1" ref="O24" ca="1">O$4*INDEX(INDIRECT("country"&amp;"["&amp;O$3&amp; "]"),'Country performance'!$A62)</f>
        <v>#REF!</v>
      </c>
      <c r="P24" s="41" t="e" cm="1">
        <f t="array" aca="1" ref="P24" ca="1">P$4*INDEX(INDIRECT("country"&amp;"["&amp;P$3&amp; "]"),'Country performance'!$A62)</f>
        <v>#REF!</v>
      </c>
      <c r="Q24" s="41" t="e" cm="1">
        <f t="array" aca="1" ref="Q24" ca="1">Q$4*INDEX(INDIRECT("country"&amp;"["&amp;Q$3&amp; "]"),'Country performance'!$A62)</f>
        <v>#REF!</v>
      </c>
      <c r="R24" t="s">
        <v>662</v>
      </c>
      <c r="S24" s="36">
        <f t="shared" ca="1" si="9"/>
        <v>0</v>
      </c>
      <c r="T24" s="43">
        <f t="shared" ca="1" si="7"/>
        <v>0</v>
      </c>
      <c r="U24">
        <f t="shared" ca="1" si="8"/>
        <v>0</v>
      </c>
      <c r="V24">
        <f t="shared" ca="1" si="8"/>
        <v>0</v>
      </c>
      <c r="W24">
        <f t="shared" ca="1" si="8"/>
        <v>0</v>
      </c>
      <c r="X24">
        <f t="shared" ca="1" si="8"/>
        <v>0</v>
      </c>
      <c r="Y24">
        <f t="shared" ca="1" si="8"/>
        <v>0</v>
      </c>
      <c r="Z24">
        <f t="shared" ca="1" si="8"/>
        <v>0</v>
      </c>
      <c r="AA24">
        <f t="shared" ca="1" si="8"/>
        <v>0</v>
      </c>
      <c r="AB24">
        <f t="shared" ca="1" si="8"/>
        <v>0</v>
      </c>
      <c r="AC24">
        <f t="shared" ca="1" si="8"/>
        <v>0</v>
      </c>
      <c r="AD24">
        <f t="shared" ca="1" si="8"/>
        <v>0</v>
      </c>
      <c r="AE24">
        <f t="shared" ca="1" si="8"/>
        <v>0</v>
      </c>
      <c r="AF24">
        <f t="shared" ca="1" si="8"/>
        <v>0</v>
      </c>
      <c r="AG24">
        <f t="shared" ca="1" si="8"/>
        <v>0</v>
      </c>
      <c r="AI24" s="40"/>
    </row>
    <row r="25" spans="1:35">
      <c r="A25" s="41">
        <f t="shared" ca="1" si="10"/>
        <v>0</v>
      </c>
      <c r="B25" s="42"/>
      <c r="C25" s="30">
        <f t="shared" ca="1" si="1"/>
        <v>0</v>
      </c>
      <c r="D25" s="30" t="str">
        <f>'Country performance'!B21</f>
        <v>Economic Vulnerability Index - Export instability (2024)</v>
      </c>
      <c r="E25" s="41" t="e" cm="1">
        <f t="array" aca="1" ref="E25" ca="1">E$4*INDEX(INDIRECT("country"&amp;"["&amp;E$3&amp; "]"),'Country performance'!$A63)</f>
        <v>#REF!</v>
      </c>
      <c r="F25" s="41" t="e" cm="1">
        <f t="array" aca="1" ref="F25" ca="1">F$4*INDEX(INDIRECT("country"&amp;"["&amp;F$3&amp; "]"),'Country performance'!$A63)</f>
        <v>#REF!</v>
      </c>
      <c r="G25" s="41" t="e" cm="1">
        <f t="array" aca="1" ref="G25" ca="1">G$4*INDEX(INDIRECT("country"&amp;"["&amp;G$3&amp; "]"),'Country performance'!$A63)</f>
        <v>#REF!</v>
      </c>
      <c r="H25" s="41" t="e" cm="1">
        <f t="array" aca="1" ref="H25" ca="1">H$4*INDEX(INDIRECT("country"&amp;"["&amp;H$3&amp; "]"),'Country performance'!$A63)</f>
        <v>#REF!</v>
      </c>
      <c r="I25" s="41" t="e" cm="1">
        <f t="array" aca="1" ref="I25" ca="1">I$4*INDEX(INDIRECT("country"&amp;"["&amp;I$3&amp; "]"),'Country performance'!$A63)</f>
        <v>#REF!</v>
      </c>
      <c r="J25" s="41" t="e" cm="1">
        <f t="array" aca="1" ref="J25" ca="1">J$4*INDEX(INDIRECT("country"&amp;"["&amp;J$3&amp; "]"),'Country performance'!$A63)</f>
        <v>#REF!</v>
      </c>
      <c r="K25" s="41" t="e" cm="1">
        <f t="array" aca="1" ref="K25" ca="1">K$4*INDEX(INDIRECT("country"&amp;"["&amp;K$3&amp; "]"),'Country performance'!$A63)</f>
        <v>#REF!</v>
      </c>
      <c r="L25" s="41" t="e" cm="1">
        <f t="array" aca="1" ref="L25" ca="1">L$4*INDEX(INDIRECT("country"&amp;"["&amp;L$3&amp; "]"),'Country performance'!$A63)</f>
        <v>#REF!</v>
      </c>
      <c r="M25" s="41" t="e" cm="1">
        <f t="array" aca="1" ref="M25" ca="1">M$4*INDEX(INDIRECT("country"&amp;"["&amp;M$3&amp; "]"),'Country performance'!$A63)</f>
        <v>#REF!</v>
      </c>
      <c r="N25" s="41" t="e" cm="1">
        <f t="array" aca="1" ref="N25" ca="1">N$4*INDEX(INDIRECT("country"&amp;"["&amp;N$3&amp; "]"),'Country performance'!$A63)</f>
        <v>#REF!</v>
      </c>
      <c r="O25" s="41" t="e" cm="1">
        <f t="array" aca="1" ref="O25" ca="1">O$4*INDEX(INDIRECT("country"&amp;"["&amp;O$3&amp; "]"),'Country performance'!$A63)</f>
        <v>#REF!</v>
      </c>
      <c r="P25" s="41" t="e" cm="1">
        <f t="array" aca="1" ref="P25" ca="1">P$4*INDEX(INDIRECT("country"&amp;"["&amp;P$3&amp; "]"),'Country performance'!$A63)</f>
        <v>#REF!</v>
      </c>
      <c r="Q25" s="41" t="e" cm="1">
        <f t="array" aca="1" ref="Q25" ca="1">Q$4*INDEX(INDIRECT("country"&amp;"["&amp;Q$3&amp; "]"),'Country performance'!$A63)</f>
        <v>#REF!</v>
      </c>
      <c r="R25" t="s">
        <v>662</v>
      </c>
      <c r="S25" s="36">
        <f t="shared" ca="1" si="9"/>
        <v>0</v>
      </c>
      <c r="T25" s="43">
        <f t="shared" ca="1" si="7"/>
        <v>0</v>
      </c>
      <c r="U25">
        <f t="shared" ca="1" si="8"/>
        <v>0</v>
      </c>
      <c r="V25">
        <f t="shared" ca="1" si="8"/>
        <v>0</v>
      </c>
      <c r="W25">
        <f t="shared" ca="1" si="8"/>
        <v>0</v>
      </c>
      <c r="X25">
        <f t="shared" ca="1" si="8"/>
        <v>0</v>
      </c>
      <c r="Y25">
        <f t="shared" ca="1" si="8"/>
        <v>0</v>
      </c>
      <c r="Z25">
        <f t="shared" ca="1" si="8"/>
        <v>0</v>
      </c>
      <c r="AA25">
        <f t="shared" ca="1" si="8"/>
        <v>0</v>
      </c>
      <c r="AB25">
        <f t="shared" ca="1" si="8"/>
        <v>0</v>
      </c>
      <c r="AC25">
        <f t="shared" ca="1" si="8"/>
        <v>0</v>
      </c>
      <c r="AD25">
        <f t="shared" ca="1" si="8"/>
        <v>0</v>
      </c>
      <c r="AE25">
        <f t="shared" ca="1" si="8"/>
        <v>0</v>
      </c>
      <c r="AF25">
        <f t="shared" ca="1" si="8"/>
        <v>0</v>
      </c>
      <c r="AG25">
        <f t="shared" ca="1" si="8"/>
        <v>0</v>
      </c>
      <c r="AI25" s="40"/>
    </row>
    <row r="26" spans="1:35">
      <c r="A26" s="41">
        <f t="shared" ca="1" si="10"/>
        <v>0</v>
      </c>
      <c r="B26" s="42"/>
      <c r="C26" s="30">
        <f t="shared" ca="1" si="1"/>
        <v>0</v>
      </c>
      <c r="D26" s="30" t="str">
        <f>'Country performance'!B22</f>
        <v>Economic Vulnerability Index - Share of population living in low elevated coastal zones (2024)</v>
      </c>
      <c r="E26" s="41" t="e" cm="1">
        <f t="array" aca="1" ref="E26" ca="1">E$4*INDEX(INDIRECT("country"&amp;"["&amp;E$3&amp; "]"),'Country performance'!$A64)</f>
        <v>#REF!</v>
      </c>
      <c r="F26" s="41" t="e" cm="1">
        <f t="array" aca="1" ref="F26" ca="1">F$4*INDEX(INDIRECT("country"&amp;"["&amp;F$3&amp; "]"),'Country performance'!$A64)</f>
        <v>#REF!</v>
      </c>
      <c r="G26" s="41" t="e" cm="1">
        <f t="array" aca="1" ref="G26" ca="1">G$4*INDEX(INDIRECT("country"&amp;"["&amp;G$3&amp; "]"),'Country performance'!$A64)</f>
        <v>#REF!</v>
      </c>
      <c r="H26" s="41" t="e" cm="1">
        <f t="array" aca="1" ref="H26" ca="1">H$4*INDEX(INDIRECT("country"&amp;"["&amp;H$3&amp; "]"),'Country performance'!$A64)</f>
        <v>#REF!</v>
      </c>
      <c r="I26" s="41" t="e" cm="1">
        <f t="array" aca="1" ref="I26" ca="1">I$4*INDEX(INDIRECT("country"&amp;"["&amp;I$3&amp; "]"),'Country performance'!$A64)</f>
        <v>#REF!</v>
      </c>
      <c r="J26" s="41" t="e" cm="1">
        <f t="array" aca="1" ref="J26" ca="1">J$4*INDEX(INDIRECT("country"&amp;"["&amp;J$3&amp; "]"),'Country performance'!$A64)</f>
        <v>#REF!</v>
      </c>
      <c r="K26" s="41" t="e" cm="1">
        <f t="array" aca="1" ref="K26" ca="1">K$4*INDEX(INDIRECT("country"&amp;"["&amp;K$3&amp; "]"),'Country performance'!$A64)</f>
        <v>#REF!</v>
      </c>
      <c r="L26" s="41" t="e" cm="1">
        <f t="array" aca="1" ref="L26" ca="1">L$4*INDEX(INDIRECT("country"&amp;"["&amp;L$3&amp; "]"),'Country performance'!$A64)</f>
        <v>#REF!</v>
      </c>
      <c r="M26" s="41" t="e" cm="1">
        <f t="array" aca="1" ref="M26" ca="1">M$4*INDEX(INDIRECT("country"&amp;"["&amp;M$3&amp; "]"),'Country performance'!$A64)</f>
        <v>#REF!</v>
      </c>
      <c r="N26" s="41" t="e" cm="1">
        <f t="array" aca="1" ref="N26" ca="1">N$4*INDEX(INDIRECT("country"&amp;"["&amp;N$3&amp; "]"),'Country performance'!$A64)</f>
        <v>#REF!</v>
      </c>
      <c r="O26" s="41" t="e" cm="1">
        <f t="array" aca="1" ref="O26" ca="1">O$4*INDEX(INDIRECT("country"&amp;"["&amp;O$3&amp; "]"),'Country performance'!$A64)</f>
        <v>#REF!</v>
      </c>
      <c r="P26" s="41" t="e" cm="1">
        <f t="array" aca="1" ref="P26" ca="1">P$4*INDEX(INDIRECT("country"&amp;"["&amp;P$3&amp; "]"),'Country performance'!$A64)</f>
        <v>#REF!</v>
      </c>
      <c r="Q26" s="41" t="e" cm="1">
        <f t="array" aca="1" ref="Q26" ca="1">Q$4*INDEX(INDIRECT("country"&amp;"["&amp;Q$3&amp; "]"),'Country performance'!$A64)</f>
        <v>#REF!</v>
      </c>
      <c r="R26" t="s">
        <v>662</v>
      </c>
      <c r="S26" s="36">
        <f t="shared" ca="1" si="9"/>
        <v>0</v>
      </c>
      <c r="T26" s="43">
        <f t="shared" ca="1" si="7"/>
        <v>0</v>
      </c>
      <c r="U26">
        <f t="shared" ca="1" si="8"/>
        <v>0</v>
      </c>
      <c r="V26">
        <f t="shared" ca="1" si="8"/>
        <v>0</v>
      </c>
      <c r="W26">
        <f t="shared" ca="1" si="8"/>
        <v>0</v>
      </c>
      <c r="X26">
        <f t="shared" ca="1" si="8"/>
        <v>0</v>
      </c>
      <c r="Y26">
        <f t="shared" ca="1" si="8"/>
        <v>0</v>
      </c>
      <c r="Z26">
        <f t="shared" ca="1" si="8"/>
        <v>0</v>
      </c>
      <c r="AA26">
        <f t="shared" ca="1" si="8"/>
        <v>0</v>
      </c>
      <c r="AB26">
        <f t="shared" ca="1" si="8"/>
        <v>0</v>
      </c>
      <c r="AC26">
        <f t="shared" ca="1" si="8"/>
        <v>0</v>
      </c>
      <c r="AD26">
        <f t="shared" ca="1" si="8"/>
        <v>0</v>
      </c>
      <c r="AE26">
        <f t="shared" ca="1" si="8"/>
        <v>0</v>
      </c>
      <c r="AF26">
        <f t="shared" ca="1" si="8"/>
        <v>0</v>
      </c>
      <c r="AG26">
        <f t="shared" ca="1" si="8"/>
        <v>0</v>
      </c>
      <c r="AI26" s="40"/>
    </row>
    <row r="27" spans="1:35">
      <c r="A27" s="41">
        <f t="shared" ca="1" si="10"/>
        <v>0</v>
      </c>
      <c r="B27" s="42"/>
      <c r="C27" s="30">
        <f t="shared" ca="1" si="1"/>
        <v>0</v>
      </c>
      <c r="D27" s="30" t="str">
        <f>'Country performance'!B23</f>
        <v xml:space="preserve">Economic Vulnerability Index - Share of population living in drylands (2024) 	</v>
      </c>
      <c r="E27" s="41" t="e" cm="1">
        <f t="array" aca="1" ref="E27" ca="1">E$4*INDEX(INDIRECT("country"&amp;"["&amp;E$3&amp; "]"),'Country performance'!$A65)</f>
        <v>#REF!</v>
      </c>
      <c r="F27" s="41" t="e" cm="1">
        <f t="array" aca="1" ref="F27" ca="1">F$4*INDEX(INDIRECT("country"&amp;"["&amp;F$3&amp; "]"),'Country performance'!$A65)</f>
        <v>#REF!</v>
      </c>
      <c r="G27" s="41" t="e" cm="1">
        <f t="array" aca="1" ref="G27" ca="1">G$4*INDEX(INDIRECT("country"&amp;"["&amp;G$3&amp; "]"),'Country performance'!$A65)</f>
        <v>#REF!</v>
      </c>
      <c r="H27" s="41" t="e" cm="1">
        <f t="array" aca="1" ref="H27" ca="1">H$4*INDEX(INDIRECT("country"&amp;"["&amp;H$3&amp; "]"),'Country performance'!$A65)</f>
        <v>#REF!</v>
      </c>
      <c r="I27" s="41" t="e" cm="1">
        <f t="array" aca="1" ref="I27" ca="1">I$4*INDEX(INDIRECT("country"&amp;"["&amp;I$3&amp; "]"),'Country performance'!$A65)</f>
        <v>#REF!</v>
      </c>
      <c r="J27" s="41" t="e" cm="1">
        <f t="array" aca="1" ref="J27" ca="1">J$4*INDEX(INDIRECT("country"&amp;"["&amp;J$3&amp; "]"),'Country performance'!$A65)</f>
        <v>#REF!</v>
      </c>
      <c r="K27" s="41" t="e" cm="1">
        <f t="array" aca="1" ref="K27" ca="1">K$4*INDEX(INDIRECT("country"&amp;"["&amp;K$3&amp; "]"),'Country performance'!$A65)</f>
        <v>#REF!</v>
      </c>
      <c r="L27" s="41" t="e" cm="1">
        <f t="array" aca="1" ref="L27" ca="1">L$4*INDEX(INDIRECT("country"&amp;"["&amp;L$3&amp; "]"),'Country performance'!$A65)</f>
        <v>#REF!</v>
      </c>
      <c r="M27" s="41" t="e" cm="1">
        <f t="array" aca="1" ref="M27" ca="1">M$4*INDEX(INDIRECT("country"&amp;"["&amp;M$3&amp; "]"),'Country performance'!$A65)</f>
        <v>#REF!</v>
      </c>
      <c r="N27" s="41" t="e" cm="1">
        <f t="array" aca="1" ref="N27" ca="1">N$4*INDEX(INDIRECT("country"&amp;"["&amp;N$3&amp; "]"),'Country performance'!$A65)</f>
        <v>#REF!</v>
      </c>
      <c r="O27" s="41" t="e" cm="1">
        <f t="array" aca="1" ref="O27" ca="1">O$4*INDEX(INDIRECT("country"&amp;"["&amp;O$3&amp; "]"),'Country performance'!$A65)</f>
        <v>#REF!</v>
      </c>
      <c r="P27" s="41" t="e" cm="1">
        <f t="array" aca="1" ref="P27" ca="1">P$4*INDEX(INDIRECT("country"&amp;"["&amp;P$3&amp; "]"),'Country performance'!$A65)</f>
        <v>#REF!</v>
      </c>
      <c r="Q27" s="41" t="e" cm="1">
        <f t="array" aca="1" ref="Q27" ca="1">Q$4*INDEX(INDIRECT("country"&amp;"["&amp;Q$3&amp; "]"),'Country performance'!$A65)</f>
        <v>#REF!</v>
      </c>
      <c r="R27" t="s">
        <v>662</v>
      </c>
      <c r="S27" s="36">
        <f t="shared" ca="1" si="9"/>
        <v>0</v>
      </c>
      <c r="T27" s="43">
        <f t="shared" ca="1" si="7"/>
        <v>0</v>
      </c>
      <c r="U27">
        <f t="shared" ca="1" si="8"/>
        <v>0</v>
      </c>
      <c r="V27">
        <f t="shared" ca="1" si="8"/>
        <v>0</v>
      </c>
      <c r="W27">
        <f t="shared" ca="1" si="8"/>
        <v>0</v>
      </c>
      <c r="X27">
        <f t="shared" ca="1" si="8"/>
        <v>0</v>
      </c>
      <c r="Y27">
        <f t="shared" ca="1" si="8"/>
        <v>0</v>
      </c>
      <c r="Z27">
        <f t="shared" ca="1" si="8"/>
        <v>0</v>
      </c>
      <c r="AA27">
        <f t="shared" ca="1" si="8"/>
        <v>0</v>
      </c>
      <c r="AB27">
        <f t="shared" ca="1" si="8"/>
        <v>0</v>
      </c>
      <c r="AC27">
        <f t="shared" ca="1" si="8"/>
        <v>0</v>
      </c>
      <c r="AD27">
        <f t="shared" ca="1" si="8"/>
        <v>0</v>
      </c>
      <c r="AE27">
        <f t="shared" ca="1" si="8"/>
        <v>0</v>
      </c>
      <c r="AF27">
        <f t="shared" ca="1" si="8"/>
        <v>0</v>
      </c>
      <c r="AG27">
        <f t="shared" ca="1" si="8"/>
        <v>0</v>
      </c>
      <c r="AI27" s="40"/>
    </row>
    <row r="28" spans="1:35">
      <c r="A28" s="41">
        <f t="shared" ca="1" si="10"/>
        <v>0</v>
      </c>
      <c r="B28" s="42"/>
      <c r="C28" s="30">
        <f t="shared" ca="1" si="1"/>
        <v>0</v>
      </c>
      <c r="D28" s="30" t="str">
        <f>'Country performance'!B24</f>
        <v>Economic Vulnerability Index - Agricultural instability (2024)</v>
      </c>
      <c r="E28" s="41" t="e" cm="1">
        <f t="array" aca="1" ref="E28" ca="1">E$4*INDEX(INDIRECT("country"&amp;"["&amp;E$3&amp; "]"),'Country performance'!$A66)</f>
        <v>#REF!</v>
      </c>
      <c r="F28" s="41" t="e" cm="1">
        <f t="array" aca="1" ref="F28" ca="1">F$4*INDEX(INDIRECT("country"&amp;"["&amp;F$3&amp; "]"),'Country performance'!$A66)</f>
        <v>#REF!</v>
      </c>
      <c r="G28" s="41" t="e" cm="1">
        <f t="array" aca="1" ref="G28" ca="1">G$4*INDEX(INDIRECT("country"&amp;"["&amp;G$3&amp; "]"),'Country performance'!$A66)</f>
        <v>#REF!</v>
      </c>
      <c r="H28" s="41" t="e" cm="1">
        <f t="array" aca="1" ref="H28" ca="1">H$4*INDEX(INDIRECT("country"&amp;"["&amp;H$3&amp; "]"),'Country performance'!$A66)</f>
        <v>#REF!</v>
      </c>
      <c r="I28" s="41" t="e" cm="1">
        <f t="array" aca="1" ref="I28" ca="1">I$4*INDEX(INDIRECT("country"&amp;"["&amp;I$3&amp; "]"),'Country performance'!$A66)</f>
        <v>#REF!</v>
      </c>
      <c r="J28" s="41" t="e" cm="1">
        <f t="array" aca="1" ref="J28" ca="1">J$4*INDEX(INDIRECT("country"&amp;"["&amp;J$3&amp; "]"),'Country performance'!$A66)</f>
        <v>#REF!</v>
      </c>
      <c r="K28" s="41" t="e" cm="1">
        <f t="array" aca="1" ref="K28" ca="1">K$4*INDEX(INDIRECT("country"&amp;"["&amp;K$3&amp; "]"),'Country performance'!$A66)</f>
        <v>#REF!</v>
      </c>
      <c r="L28" s="41" t="e" cm="1">
        <f t="array" aca="1" ref="L28" ca="1">L$4*INDEX(INDIRECT("country"&amp;"["&amp;L$3&amp; "]"),'Country performance'!$A66)</f>
        <v>#REF!</v>
      </c>
      <c r="M28" s="41" t="e" cm="1">
        <f t="array" aca="1" ref="M28" ca="1">M$4*INDEX(INDIRECT("country"&amp;"["&amp;M$3&amp; "]"),'Country performance'!$A66)</f>
        <v>#REF!</v>
      </c>
      <c r="N28" s="41" t="e" cm="1">
        <f t="array" aca="1" ref="N28" ca="1">N$4*INDEX(INDIRECT("country"&amp;"["&amp;N$3&amp; "]"),'Country performance'!$A66)</f>
        <v>#REF!</v>
      </c>
      <c r="O28" s="41" t="e" cm="1">
        <f t="array" aca="1" ref="O28" ca="1">O$4*INDEX(INDIRECT("country"&amp;"["&amp;O$3&amp; "]"),'Country performance'!$A66)</f>
        <v>#REF!</v>
      </c>
      <c r="P28" s="41" t="e" cm="1">
        <f t="array" aca="1" ref="P28" ca="1">P$4*INDEX(INDIRECT("country"&amp;"["&amp;P$3&amp; "]"),'Country performance'!$A66)</f>
        <v>#REF!</v>
      </c>
      <c r="Q28" s="41" t="e" cm="1">
        <f t="array" aca="1" ref="Q28" ca="1">Q$4*INDEX(INDIRECT("country"&amp;"["&amp;Q$3&amp; "]"),'Country performance'!$A66)</f>
        <v>#REF!</v>
      </c>
      <c r="R28" t="s">
        <v>662</v>
      </c>
      <c r="S28" s="36">
        <f t="shared" ca="1" si="9"/>
        <v>0</v>
      </c>
      <c r="T28" s="43">
        <f t="shared" ca="1" si="7"/>
        <v>0</v>
      </c>
      <c r="U28">
        <f t="shared" ca="1" si="8"/>
        <v>0</v>
      </c>
      <c r="V28">
        <f t="shared" ca="1" si="8"/>
        <v>0</v>
      </c>
      <c r="W28">
        <f t="shared" ca="1" si="8"/>
        <v>0</v>
      </c>
      <c r="X28">
        <f t="shared" ca="1" si="8"/>
        <v>0</v>
      </c>
      <c r="Y28">
        <f t="shared" ca="1" si="8"/>
        <v>0</v>
      </c>
      <c r="Z28">
        <f t="shared" ca="1" si="8"/>
        <v>0</v>
      </c>
      <c r="AA28">
        <f t="shared" ca="1" si="8"/>
        <v>0</v>
      </c>
      <c r="AB28">
        <f t="shared" ca="1" si="8"/>
        <v>0</v>
      </c>
      <c r="AC28">
        <f t="shared" ca="1" si="8"/>
        <v>0</v>
      </c>
      <c r="AD28">
        <f t="shared" ca="1" si="8"/>
        <v>0</v>
      </c>
      <c r="AE28">
        <f t="shared" ca="1" si="8"/>
        <v>0</v>
      </c>
      <c r="AF28">
        <f t="shared" ca="1" si="8"/>
        <v>0</v>
      </c>
      <c r="AG28">
        <f t="shared" ca="1" si="8"/>
        <v>0</v>
      </c>
      <c r="AI28" s="40"/>
    </row>
    <row r="29" spans="1:35">
      <c r="A29" s="41">
        <f t="shared" ca="1" si="10"/>
        <v>0</v>
      </c>
      <c r="B29" s="42"/>
      <c r="C29" s="30">
        <f t="shared" ca="1" si="1"/>
        <v>0</v>
      </c>
      <c r="D29" s="30" t="str">
        <f>'Country performance'!B25</f>
        <v>Economic Vulnerability Index -  Victims of disasters (%) (2024)</v>
      </c>
      <c r="E29" s="41" t="e" cm="1">
        <f t="array" aca="1" ref="E29" ca="1">E$4*INDEX(INDIRECT("country"&amp;"["&amp;E$3&amp; "]"),'Country performance'!$A67)</f>
        <v>#REF!</v>
      </c>
      <c r="F29" s="41" t="e" cm="1">
        <f t="array" aca="1" ref="F29" ca="1">F$4*INDEX(INDIRECT("country"&amp;"["&amp;F$3&amp; "]"),'Country performance'!$A67)</f>
        <v>#REF!</v>
      </c>
      <c r="G29" s="41" t="e" cm="1">
        <f t="array" aca="1" ref="G29" ca="1">G$4*INDEX(INDIRECT("country"&amp;"["&amp;G$3&amp; "]"),'Country performance'!$A67)</f>
        <v>#REF!</v>
      </c>
      <c r="H29" s="41" t="e" cm="1">
        <f t="array" aca="1" ref="H29" ca="1">H$4*INDEX(INDIRECT("country"&amp;"["&amp;H$3&amp; "]"),'Country performance'!$A67)</f>
        <v>#REF!</v>
      </c>
      <c r="I29" s="41" t="e" cm="1">
        <f t="array" aca="1" ref="I29" ca="1">I$4*INDEX(INDIRECT("country"&amp;"["&amp;I$3&amp; "]"),'Country performance'!$A67)</f>
        <v>#REF!</v>
      </c>
      <c r="J29" s="41" t="e" cm="1">
        <f t="array" aca="1" ref="J29" ca="1">J$4*INDEX(INDIRECT("country"&amp;"["&amp;J$3&amp; "]"),'Country performance'!$A67)</f>
        <v>#REF!</v>
      </c>
      <c r="K29" s="41" t="e" cm="1">
        <f t="array" aca="1" ref="K29" ca="1">K$4*INDEX(INDIRECT("country"&amp;"["&amp;K$3&amp; "]"),'Country performance'!$A67)</f>
        <v>#REF!</v>
      </c>
      <c r="L29" s="41" t="e" cm="1">
        <f t="array" aca="1" ref="L29" ca="1">L$4*INDEX(INDIRECT("country"&amp;"["&amp;L$3&amp; "]"),'Country performance'!$A67)</f>
        <v>#REF!</v>
      </c>
      <c r="M29" s="41" t="e" cm="1">
        <f t="array" aca="1" ref="M29" ca="1">M$4*INDEX(INDIRECT("country"&amp;"["&amp;M$3&amp; "]"),'Country performance'!$A67)</f>
        <v>#REF!</v>
      </c>
      <c r="N29" s="41" t="e" cm="1">
        <f t="array" aca="1" ref="N29" ca="1">N$4*INDEX(INDIRECT("country"&amp;"["&amp;N$3&amp; "]"),'Country performance'!$A67)</f>
        <v>#REF!</v>
      </c>
      <c r="O29" s="41" t="e" cm="1">
        <f t="array" aca="1" ref="O29" ca="1">O$4*INDEX(INDIRECT("country"&amp;"["&amp;O$3&amp; "]"),'Country performance'!$A67)</f>
        <v>#REF!</v>
      </c>
      <c r="P29" s="41" t="e" cm="1">
        <f t="array" aca="1" ref="P29" ca="1">P$4*INDEX(INDIRECT("country"&amp;"["&amp;P$3&amp; "]"),'Country performance'!$A67)</f>
        <v>#REF!</v>
      </c>
      <c r="Q29" s="41" t="e" cm="1">
        <f t="array" aca="1" ref="Q29" ca="1">Q$4*INDEX(INDIRECT("country"&amp;"["&amp;Q$3&amp; "]"),'Country performance'!$A67)</f>
        <v>#REF!</v>
      </c>
      <c r="R29" t="s">
        <v>662</v>
      </c>
      <c r="S29" s="36">
        <f t="shared" ca="1" si="9"/>
        <v>0</v>
      </c>
      <c r="T29" s="43">
        <f t="shared" ca="1" si="7"/>
        <v>0</v>
      </c>
      <c r="U29">
        <f t="shared" ca="1" si="8"/>
        <v>0</v>
      </c>
      <c r="V29">
        <f t="shared" ca="1" si="8"/>
        <v>0</v>
      </c>
      <c r="W29">
        <f t="shared" ca="1" si="8"/>
        <v>0</v>
      </c>
      <c r="X29">
        <f t="shared" ca="1" si="8"/>
        <v>0</v>
      </c>
      <c r="Y29">
        <f t="shared" ca="1" si="8"/>
        <v>0</v>
      </c>
      <c r="Z29">
        <f t="shared" ca="1" si="8"/>
        <v>0</v>
      </c>
      <c r="AA29">
        <f t="shared" ca="1" si="8"/>
        <v>0</v>
      </c>
      <c r="AB29">
        <f t="shared" ca="1" si="8"/>
        <v>0</v>
      </c>
      <c r="AC29">
        <f t="shared" ca="1" si="8"/>
        <v>0</v>
      </c>
      <c r="AD29">
        <f t="shared" ca="1" si="8"/>
        <v>0</v>
      </c>
      <c r="AE29">
        <f t="shared" ca="1" si="8"/>
        <v>0</v>
      </c>
      <c r="AF29">
        <f t="shared" ca="1" si="8"/>
        <v>0</v>
      </c>
      <c r="AG29">
        <f t="shared" ca="1" si="8"/>
        <v>0</v>
      </c>
      <c r="AI29" s="40"/>
    </row>
    <row r="30" spans="1:35">
      <c r="A30" s="41">
        <f ca="1">_xlfn.AGGREGATE(9,6,E30:Q30)</f>
        <v>0</v>
      </c>
      <c r="B30" s="42"/>
      <c r="C30" s="30">
        <f t="shared" ca="1" si="1"/>
        <v>0</v>
      </c>
      <c r="D30" s="30" t="str">
        <f>'Country performance'!B26</f>
        <v>Water Depletion Index (WDI) (2018)</v>
      </c>
      <c r="E30" s="41" t="e" cm="1">
        <f t="array" aca="1" ref="E30" ca="1">E$4*INDEX(INDIRECT("country"&amp;"["&amp;E$3&amp; "]"),'Country performance'!$A68)</f>
        <v>#REF!</v>
      </c>
      <c r="F30" s="41" t="e" cm="1">
        <f t="array" aca="1" ref="F30" ca="1">F$4*INDEX(INDIRECT("country"&amp;"["&amp;F$3&amp; "]"),'Country performance'!$A68)</f>
        <v>#REF!</v>
      </c>
      <c r="G30" s="41" t="e" cm="1">
        <f t="array" aca="1" ref="G30" ca="1">G$4*INDEX(INDIRECT("country"&amp;"["&amp;G$3&amp; "]"),'Country performance'!$A68)</f>
        <v>#REF!</v>
      </c>
      <c r="H30" s="41" t="e" cm="1">
        <f t="array" aca="1" ref="H30" ca="1">H$4*INDEX(INDIRECT("country"&amp;"["&amp;H$3&amp; "]"),'Country performance'!$A68)</f>
        <v>#REF!</v>
      </c>
      <c r="I30" s="41" t="e" cm="1">
        <f t="array" aca="1" ref="I30" ca="1">I$4*INDEX(INDIRECT("country"&amp;"["&amp;I$3&amp; "]"),'Country performance'!$A68)</f>
        <v>#REF!</v>
      </c>
      <c r="J30" s="41" t="e" cm="1">
        <f t="array" aca="1" ref="J30" ca="1">J$4*INDEX(INDIRECT("country"&amp;"["&amp;J$3&amp; "]"),'Country performance'!$A68)</f>
        <v>#REF!</v>
      </c>
      <c r="K30" s="41" t="e" cm="1">
        <f t="array" aca="1" ref="K30" ca="1">K$4*INDEX(INDIRECT("country"&amp;"["&amp;K$3&amp; "]"),'Country performance'!$A68)</f>
        <v>#REF!</v>
      </c>
      <c r="L30" s="41" t="e" cm="1">
        <f t="array" aca="1" ref="L30" ca="1">L$4*INDEX(INDIRECT("country"&amp;"["&amp;L$3&amp; "]"),'Country performance'!$A68)</f>
        <v>#REF!</v>
      </c>
      <c r="M30" s="41" t="e" cm="1">
        <f t="array" aca="1" ref="M30" ca="1">M$4*INDEX(INDIRECT("country"&amp;"["&amp;M$3&amp; "]"),'Country performance'!$A68)</f>
        <v>#REF!</v>
      </c>
      <c r="N30" s="41" t="e" cm="1">
        <f t="array" aca="1" ref="N30" ca="1">N$4*INDEX(INDIRECT("country"&amp;"["&amp;N$3&amp; "]"),'Country performance'!$A68)</f>
        <v>#REF!</v>
      </c>
      <c r="O30" s="41" t="e" cm="1">
        <f t="array" aca="1" ref="O30" ca="1">O$4*INDEX(INDIRECT("country"&amp;"["&amp;O$3&amp; "]"),'Country performance'!$A68)</f>
        <v>#REF!</v>
      </c>
      <c r="P30" s="41" t="e" cm="1">
        <f t="array" aca="1" ref="P30" ca="1">P$4*INDEX(INDIRECT("country"&amp;"["&amp;P$3&amp; "]"),'Country performance'!$A68)</f>
        <v>#REF!</v>
      </c>
      <c r="Q30" s="41" t="e" cm="1">
        <f t="array" aca="1" ref="Q30" ca="1">Q$4*INDEX(INDIRECT("country"&amp;"["&amp;Q$3&amp; "]"),'Country performance'!$A68)</f>
        <v>#REF!</v>
      </c>
      <c r="R30" t="s">
        <v>662</v>
      </c>
      <c r="S30" s="36">
        <f t="shared" ca="1" si="9"/>
        <v>0</v>
      </c>
      <c r="T30" s="43">
        <f t="shared" ca="1" si="7"/>
        <v>0</v>
      </c>
      <c r="U30">
        <f t="shared" ref="U30:AG45" ca="1" si="11">IFERROR((E30/E30-1),E$4)</f>
        <v>0</v>
      </c>
      <c r="V30">
        <f t="shared" ca="1" si="11"/>
        <v>0</v>
      </c>
      <c r="W30">
        <f t="shared" ca="1" si="11"/>
        <v>0</v>
      </c>
      <c r="X30">
        <f t="shared" ca="1" si="11"/>
        <v>0</v>
      </c>
      <c r="Y30">
        <f t="shared" ca="1" si="11"/>
        <v>0</v>
      </c>
      <c r="Z30">
        <f t="shared" ca="1" si="11"/>
        <v>0</v>
      </c>
      <c r="AA30">
        <f t="shared" ca="1" si="11"/>
        <v>0</v>
      </c>
      <c r="AB30">
        <f t="shared" ca="1" si="11"/>
        <v>0</v>
      </c>
      <c r="AC30">
        <f t="shared" ca="1" si="11"/>
        <v>0</v>
      </c>
      <c r="AD30">
        <f t="shared" ca="1" si="11"/>
        <v>0</v>
      </c>
      <c r="AE30">
        <f t="shared" ca="1" si="11"/>
        <v>0</v>
      </c>
      <c r="AF30">
        <f t="shared" ca="1" si="11"/>
        <v>0</v>
      </c>
      <c r="AG30">
        <f t="shared" ca="1" si="11"/>
        <v>0</v>
      </c>
      <c r="AI30" s="40"/>
    </row>
    <row r="31" spans="1:35">
      <c r="A31" s="41">
        <f t="shared" ref="A31:A45" ca="1" si="12">_xlfn.AGGREGATE(9,6,E31:Q31)</f>
        <v>0</v>
      </c>
      <c r="B31" s="42"/>
      <c r="C31" s="30">
        <f t="shared" ca="1" si="1"/>
        <v>0</v>
      </c>
      <c r="D31" s="30" t="str">
        <f>'Country performance'!B27</f>
        <v>EPI Species Habitat Index (2024)</v>
      </c>
      <c r="E31" s="41" t="e" cm="1">
        <f t="array" aca="1" ref="E31" ca="1">E$4*INDEX(INDIRECT("country"&amp;"["&amp;E$3&amp; "]"),'Country performance'!$A69)</f>
        <v>#REF!</v>
      </c>
      <c r="F31" s="41" t="e" cm="1">
        <f t="array" aca="1" ref="F31" ca="1">F$4*INDEX(INDIRECT("country"&amp;"["&amp;F$3&amp; "]"),'Country performance'!$A69)</f>
        <v>#REF!</v>
      </c>
      <c r="G31" s="41" t="e" cm="1">
        <f t="array" aca="1" ref="G31" ca="1">G$4*INDEX(INDIRECT("country"&amp;"["&amp;G$3&amp; "]"),'Country performance'!$A69)</f>
        <v>#REF!</v>
      </c>
      <c r="H31" s="41" t="e" cm="1">
        <f t="array" aca="1" ref="H31" ca="1">H$4*INDEX(INDIRECT("country"&amp;"["&amp;H$3&amp; "]"),'Country performance'!$A69)</f>
        <v>#REF!</v>
      </c>
      <c r="I31" s="41" t="e" cm="1">
        <f t="array" aca="1" ref="I31" ca="1">I$4*INDEX(INDIRECT("country"&amp;"["&amp;I$3&amp; "]"),'Country performance'!$A69)</f>
        <v>#REF!</v>
      </c>
      <c r="J31" s="41" t="e" cm="1">
        <f t="array" aca="1" ref="J31" ca="1">J$4*INDEX(INDIRECT("country"&amp;"["&amp;J$3&amp; "]"),'Country performance'!$A69)</f>
        <v>#REF!</v>
      </c>
      <c r="K31" s="41" t="e" cm="1">
        <f t="array" aca="1" ref="K31" ca="1">K$4*INDEX(INDIRECT("country"&amp;"["&amp;K$3&amp; "]"),'Country performance'!$A69)</f>
        <v>#REF!</v>
      </c>
      <c r="L31" s="41" t="e" cm="1">
        <f t="array" aca="1" ref="L31" ca="1">L$4*INDEX(INDIRECT("country"&amp;"["&amp;L$3&amp; "]"),'Country performance'!$A69)</f>
        <v>#REF!</v>
      </c>
      <c r="M31" s="41" t="e" cm="1">
        <f t="array" aca="1" ref="M31" ca="1">M$4*INDEX(INDIRECT("country"&amp;"["&amp;M$3&amp; "]"),'Country performance'!$A69)</f>
        <v>#REF!</v>
      </c>
      <c r="N31" s="41" t="e" cm="1">
        <f t="array" aca="1" ref="N31" ca="1">N$4*INDEX(INDIRECT("country"&amp;"["&amp;N$3&amp; "]"),'Country performance'!$A69)</f>
        <v>#REF!</v>
      </c>
      <c r="O31" s="41" t="e" cm="1">
        <f t="array" aca="1" ref="O31" ca="1">O$4*INDEX(INDIRECT("country"&amp;"["&amp;O$3&amp; "]"),'Country performance'!$A69)</f>
        <v>#REF!</v>
      </c>
      <c r="P31" s="41" t="e" cm="1">
        <f t="array" aca="1" ref="P31" ca="1">P$4*INDEX(INDIRECT("country"&amp;"["&amp;P$3&amp; "]"),'Country performance'!$A69)</f>
        <v>#REF!</v>
      </c>
      <c r="Q31" s="41" t="e" cm="1">
        <f t="array" aca="1" ref="Q31" ca="1">Q$4*INDEX(INDIRECT("country"&amp;"["&amp;Q$3&amp; "]"),'Country performance'!$A69)</f>
        <v>#REF!</v>
      </c>
      <c r="R31" t="s">
        <v>662</v>
      </c>
      <c r="S31" s="36">
        <f t="shared" ca="1" si="9"/>
        <v>0</v>
      </c>
      <c r="T31" s="43">
        <f t="shared" ca="1" si="7"/>
        <v>0</v>
      </c>
      <c r="U31">
        <f t="shared" ca="1" si="11"/>
        <v>0</v>
      </c>
      <c r="V31">
        <f t="shared" ca="1" si="11"/>
        <v>0</v>
      </c>
      <c r="W31">
        <f t="shared" ca="1" si="11"/>
        <v>0</v>
      </c>
      <c r="X31">
        <f t="shared" ca="1" si="11"/>
        <v>0</v>
      </c>
      <c r="Y31">
        <f t="shared" ca="1" si="11"/>
        <v>0</v>
      </c>
      <c r="Z31">
        <f t="shared" ca="1" si="11"/>
        <v>0</v>
      </c>
      <c r="AA31">
        <f t="shared" ca="1" si="11"/>
        <v>0</v>
      </c>
      <c r="AB31">
        <f t="shared" ca="1" si="11"/>
        <v>0</v>
      </c>
      <c r="AC31">
        <f t="shared" ca="1" si="11"/>
        <v>0</v>
      </c>
      <c r="AD31">
        <f t="shared" ca="1" si="11"/>
        <v>0</v>
      </c>
      <c r="AE31">
        <f t="shared" ca="1" si="11"/>
        <v>0</v>
      </c>
      <c r="AF31">
        <f t="shared" ca="1" si="11"/>
        <v>0</v>
      </c>
      <c r="AG31">
        <f t="shared" ca="1" si="11"/>
        <v>0</v>
      </c>
      <c r="AI31" s="40"/>
    </row>
    <row r="32" spans="1:35">
      <c r="A32" s="41">
        <f t="shared" ca="1" si="12"/>
        <v>0</v>
      </c>
      <c r="B32" s="42"/>
      <c r="C32" s="30">
        <f t="shared" ca="1" si="1"/>
        <v>0</v>
      </c>
      <c r="D32" s="30" t="str">
        <f>'Country performance'!B28</f>
        <v>EPI Protected Area Representativeness Index (2024)</v>
      </c>
      <c r="E32" s="41" t="e" cm="1">
        <f t="array" aca="1" ref="E32" ca="1">E$4*INDEX(INDIRECT("country"&amp;"["&amp;E$3&amp; "]"),'Country performance'!$A70)</f>
        <v>#REF!</v>
      </c>
      <c r="F32" s="41" t="e" cm="1">
        <f t="array" aca="1" ref="F32" ca="1">F$4*INDEX(INDIRECT("country"&amp;"["&amp;F$3&amp; "]"),'Country performance'!$A70)</f>
        <v>#REF!</v>
      </c>
      <c r="G32" s="41" t="e" cm="1">
        <f t="array" aca="1" ref="G32" ca="1">G$4*INDEX(INDIRECT("country"&amp;"["&amp;G$3&amp; "]"),'Country performance'!$A70)</f>
        <v>#REF!</v>
      </c>
      <c r="H32" s="41" t="e" cm="1">
        <f t="array" aca="1" ref="H32" ca="1">H$4*INDEX(INDIRECT("country"&amp;"["&amp;H$3&amp; "]"),'Country performance'!$A70)</f>
        <v>#REF!</v>
      </c>
      <c r="I32" s="41" t="e" cm="1">
        <f t="array" aca="1" ref="I32" ca="1">I$4*INDEX(INDIRECT("country"&amp;"["&amp;I$3&amp; "]"),'Country performance'!$A70)</f>
        <v>#REF!</v>
      </c>
      <c r="J32" s="41" t="e" cm="1">
        <f t="array" aca="1" ref="J32" ca="1">J$4*INDEX(INDIRECT("country"&amp;"["&amp;J$3&amp; "]"),'Country performance'!$A70)</f>
        <v>#REF!</v>
      </c>
      <c r="K32" s="41" t="e" cm="1">
        <f t="array" aca="1" ref="K32" ca="1">K$4*INDEX(INDIRECT("country"&amp;"["&amp;K$3&amp; "]"),'Country performance'!$A70)</f>
        <v>#REF!</v>
      </c>
      <c r="L32" s="41" t="e" cm="1">
        <f t="array" aca="1" ref="L32" ca="1">L$4*INDEX(INDIRECT("country"&amp;"["&amp;L$3&amp; "]"),'Country performance'!$A70)</f>
        <v>#REF!</v>
      </c>
      <c r="M32" s="41" t="e" cm="1">
        <f t="array" aca="1" ref="M32" ca="1">M$4*INDEX(INDIRECT("country"&amp;"["&amp;M$3&amp; "]"),'Country performance'!$A70)</f>
        <v>#REF!</v>
      </c>
      <c r="N32" s="41" t="e" cm="1">
        <f t="array" aca="1" ref="N32" ca="1">N$4*INDEX(INDIRECT("country"&amp;"["&amp;N$3&amp; "]"),'Country performance'!$A70)</f>
        <v>#REF!</v>
      </c>
      <c r="O32" s="41" t="e" cm="1">
        <f t="array" aca="1" ref="O32" ca="1">O$4*INDEX(INDIRECT("country"&amp;"["&amp;O$3&amp; "]"),'Country performance'!$A70)</f>
        <v>#REF!</v>
      </c>
      <c r="P32" s="41" t="e" cm="1">
        <f t="array" aca="1" ref="P32" ca="1">P$4*INDEX(INDIRECT("country"&amp;"["&amp;P$3&amp; "]"),'Country performance'!$A70)</f>
        <v>#REF!</v>
      </c>
      <c r="Q32" s="41" t="e" cm="1">
        <f t="array" aca="1" ref="Q32" ca="1">Q$4*INDEX(INDIRECT("country"&amp;"["&amp;Q$3&amp; "]"),'Country performance'!$A70)</f>
        <v>#REF!</v>
      </c>
      <c r="R32" t="s">
        <v>662</v>
      </c>
      <c r="S32" s="36">
        <f t="shared" ca="1" si="9"/>
        <v>0</v>
      </c>
      <c r="T32" s="43">
        <f t="shared" ca="1" si="7"/>
        <v>0</v>
      </c>
      <c r="U32">
        <f t="shared" ca="1" si="11"/>
        <v>0</v>
      </c>
      <c r="V32">
        <f t="shared" ca="1" si="11"/>
        <v>0</v>
      </c>
      <c r="W32">
        <f t="shared" ca="1" si="11"/>
        <v>0</v>
      </c>
      <c r="X32">
        <f t="shared" ca="1" si="11"/>
        <v>0</v>
      </c>
      <c r="Y32">
        <f t="shared" ca="1" si="11"/>
        <v>0</v>
      </c>
      <c r="Z32">
        <f t="shared" ca="1" si="11"/>
        <v>0</v>
      </c>
      <c r="AA32">
        <f t="shared" ca="1" si="11"/>
        <v>0</v>
      </c>
      <c r="AB32">
        <f t="shared" ca="1" si="11"/>
        <v>0</v>
      </c>
      <c r="AC32">
        <f t="shared" ca="1" si="11"/>
        <v>0</v>
      </c>
      <c r="AD32">
        <f t="shared" ca="1" si="11"/>
        <v>0</v>
      </c>
      <c r="AE32">
        <f t="shared" ca="1" si="11"/>
        <v>0</v>
      </c>
      <c r="AF32">
        <f t="shared" ca="1" si="11"/>
        <v>0</v>
      </c>
      <c r="AG32">
        <f t="shared" ca="1" si="11"/>
        <v>0</v>
      </c>
      <c r="AI32" s="40"/>
    </row>
    <row r="33" spans="1:35">
      <c r="A33" s="41">
        <f t="shared" ca="1" si="12"/>
        <v>0</v>
      </c>
      <c r="B33" s="42"/>
      <c r="C33" s="30">
        <f t="shared" ca="1" si="1"/>
        <v>0</v>
      </c>
      <c r="D33" s="30" t="str">
        <f>'Country performance'!B29</f>
        <v>EPI Marine Protected Areas (2024)</v>
      </c>
      <c r="E33" s="41" t="e" cm="1">
        <f t="array" aca="1" ref="E33" ca="1">E$4*INDEX(INDIRECT("country"&amp;"["&amp;E$3&amp; "]"),'Country performance'!$A71)</f>
        <v>#REF!</v>
      </c>
      <c r="F33" s="41" t="e" cm="1">
        <f t="array" aca="1" ref="F33" ca="1">F$4*INDEX(INDIRECT("country"&amp;"["&amp;F$3&amp; "]"),'Country performance'!$A71)</f>
        <v>#REF!</v>
      </c>
      <c r="G33" s="41" t="e" cm="1">
        <f t="array" aca="1" ref="G33" ca="1">G$4*INDEX(INDIRECT("country"&amp;"["&amp;G$3&amp; "]"),'Country performance'!$A71)</f>
        <v>#REF!</v>
      </c>
      <c r="H33" s="41" t="e" cm="1">
        <f t="array" aca="1" ref="H33" ca="1">H$4*INDEX(INDIRECT("country"&amp;"["&amp;H$3&amp; "]"),'Country performance'!$A71)</f>
        <v>#REF!</v>
      </c>
      <c r="I33" s="41" t="e" cm="1">
        <f t="array" aca="1" ref="I33" ca="1">I$4*INDEX(INDIRECT("country"&amp;"["&amp;I$3&amp; "]"),'Country performance'!$A71)</f>
        <v>#REF!</v>
      </c>
      <c r="J33" s="41" t="e" cm="1">
        <f t="array" aca="1" ref="J33" ca="1">J$4*INDEX(INDIRECT("country"&amp;"["&amp;J$3&amp; "]"),'Country performance'!$A71)</f>
        <v>#REF!</v>
      </c>
      <c r="K33" s="41" t="e" cm="1">
        <f t="array" aca="1" ref="K33" ca="1">K$4*INDEX(INDIRECT("country"&amp;"["&amp;K$3&amp; "]"),'Country performance'!$A71)</f>
        <v>#REF!</v>
      </c>
      <c r="L33" s="41" t="e" cm="1">
        <f t="array" aca="1" ref="L33" ca="1">L$4*INDEX(INDIRECT("country"&amp;"["&amp;L$3&amp; "]"),'Country performance'!$A71)</f>
        <v>#REF!</v>
      </c>
      <c r="M33" s="41" t="e" cm="1">
        <f t="array" aca="1" ref="M33" ca="1">M$4*INDEX(INDIRECT("country"&amp;"["&amp;M$3&amp; "]"),'Country performance'!$A71)</f>
        <v>#REF!</v>
      </c>
      <c r="N33" s="41" t="e" cm="1">
        <f t="array" aca="1" ref="N33" ca="1">N$4*INDEX(INDIRECT("country"&amp;"["&amp;N$3&amp; "]"),'Country performance'!$A71)</f>
        <v>#REF!</v>
      </c>
      <c r="O33" s="41" t="e" cm="1">
        <f t="array" aca="1" ref="O33" ca="1">O$4*INDEX(INDIRECT("country"&amp;"["&amp;O$3&amp; "]"),'Country performance'!$A71)</f>
        <v>#REF!</v>
      </c>
      <c r="P33" s="41" t="e" cm="1">
        <f t="array" aca="1" ref="P33" ca="1">P$4*INDEX(INDIRECT("country"&amp;"["&amp;P$3&amp; "]"),'Country performance'!$A71)</f>
        <v>#REF!</v>
      </c>
      <c r="Q33" s="41" t="e" cm="1">
        <f t="array" aca="1" ref="Q33" ca="1">Q$4*INDEX(INDIRECT("country"&amp;"["&amp;Q$3&amp; "]"),'Country performance'!$A71)</f>
        <v>#REF!</v>
      </c>
      <c r="R33" t="s">
        <v>662</v>
      </c>
      <c r="S33" s="36">
        <f t="shared" ca="1" si="9"/>
        <v>0</v>
      </c>
      <c r="T33" s="43">
        <f t="shared" ca="1" si="7"/>
        <v>0</v>
      </c>
      <c r="U33">
        <f t="shared" ca="1" si="11"/>
        <v>0</v>
      </c>
      <c r="V33">
        <f t="shared" ca="1" si="11"/>
        <v>0</v>
      </c>
      <c r="W33">
        <f t="shared" ca="1" si="11"/>
        <v>0</v>
      </c>
      <c r="X33">
        <f t="shared" ca="1" si="11"/>
        <v>0</v>
      </c>
      <c r="Y33">
        <f t="shared" ca="1" si="11"/>
        <v>0</v>
      </c>
      <c r="Z33">
        <f t="shared" ca="1" si="11"/>
        <v>0</v>
      </c>
      <c r="AA33">
        <f t="shared" ca="1" si="11"/>
        <v>0</v>
      </c>
      <c r="AB33">
        <f t="shared" ca="1" si="11"/>
        <v>0</v>
      </c>
      <c r="AC33">
        <f t="shared" ca="1" si="11"/>
        <v>0</v>
      </c>
      <c r="AD33">
        <f t="shared" ca="1" si="11"/>
        <v>0</v>
      </c>
      <c r="AE33">
        <f t="shared" ca="1" si="11"/>
        <v>0</v>
      </c>
      <c r="AF33">
        <f t="shared" ca="1" si="11"/>
        <v>0</v>
      </c>
      <c r="AG33">
        <f t="shared" ca="1" si="11"/>
        <v>0</v>
      </c>
      <c r="AI33" s="40"/>
    </row>
    <row r="34" spans="1:35">
      <c r="A34" s="41">
        <f t="shared" ca="1" si="12"/>
        <v>0</v>
      </c>
      <c r="B34" s="42"/>
      <c r="C34" s="30">
        <f t="shared" ca="1" si="1"/>
        <v>0</v>
      </c>
      <c r="D34" s="30" t="str">
        <f>'Country performance'!B30</f>
        <v>EPI Terrestrial Protected Areas (2024)</v>
      </c>
      <c r="E34" s="41" t="e" cm="1">
        <f t="array" aca="1" ref="E34" ca="1">E$4*INDEX(INDIRECT("country"&amp;"["&amp;E$3&amp; "]"),'Country performance'!$A72)</f>
        <v>#REF!</v>
      </c>
      <c r="F34" s="41" t="e" cm="1">
        <f t="array" aca="1" ref="F34" ca="1">F$4*INDEX(INDIRECT("country"&amp;"["&amp;F$3&amp; "]"),'Country performance'!$A72)</f>
        <v>#REF!</v>
      </c>
      <c r="G34" s="41" t="e" cm="1">
        <f t="array" aca="1" ref="G34" ca="1">G$4*INDEX(INDIRECT("country"&amp;"["&amp;G$3&amp; "]"),'Country performance'!$A72)</f>
        <v>#REF!</v>
      </c>
      <c r="H34" s="41" t="e" cm="1">
        <f t="array" aca="1" ref="H34" ca="1">H$4*INDEX(INDIRECT("country"&amp;"["&amp;H$3&amp; "]"),'Country performance'!$A72)</f>
        <v>#REF!</v>
      </c>
      <c r="I34" s="41" t="e" cm="1">
        <f t="array" aca="1" ref="I34" ca="1">I$4*INDEX(INDIRECT("country"&amp;"["&amp;I$3&amp; "]"),'Country performance'!$A72)</f>
        <v>#REF!</v>
      </c>
      <c r="J34" s="41" t="e" cm="1">
        <f t="array" aca="1" ref="J34" ca="1">J$4*INDEX(INDIRECT("country"&amp;"["&amp;J$3&amp; "]"),'Country performance'!$A72)</f>
        <v>#REF!</v>
      </c>
      <c r="K34" s="41" t="e" cm="1">
        <f t="array" aca="1" ref="K34" ca="1">K$4*INDEX(INDIRECT("country"&amp;"["&amp;K$3&amp; "]"),'Country performance'!$A72)</f>
        <v>#REF!</v>
      </c>
      <c r="L34" s="41" t="e" cm="1">
        <f t="array" aca="1" ref="L34" ca="1">L$4*INDEX(INDIRECT("country"&amp;"["&amp;L$3&amp; "]"),'Country performance'!$A72)</f>
        <v>#REF!</v>
      </c>
      <c r="M34" s="41" t="e" cm="1">
        <f t="array" aca="1" ref="M34" ca="1">M$4*INDEX(INDIRECT("country"&amp;"["&amp;M$3&amp; "]"),'Country performance'!$A72)</f>
        <v>#REF!</v>
      </c>
      <c r="N34" s="41" t="e" cm="1">
        <f t="array" aca="1" ref="N34" ca="1">N$4*INDEX(INDIRECT("country"&amp;"["&amp;N$3&amp; "]"),'Country performance'!$A72)</f>
        <v>#REF!</v>
      </c>
      <c r="O34" s="41" t="e" cm="1">
        <f t="array" aca="1" ref="O34" ca="1">O$4*INDEX(INDIRECT("country"&amp;"["&amp;O$3&amp; "]"),'Country performance'!$A72)</f>
        <v>#REF!</v>
      </c>
      <c r="P34" s="41" t="e" cm="1">
        <f t="array" aca="1" ref="P34" ca="1">P$4*INDEX(INDIRECT("country"&amp;"["&amp;P$3&amp; "]"),'Country performance'!$A72)</f>
        <v>#REF!</v>
      </c>
      <c r="Q34" s="41" t="e" cm="1">
        <f t="array" aca="1" ref="Q34" ca="1">Q$4*INDEX(INDIRECT("country"&amp;"["&amp;Q$3&amp; "]"),'Country performance'!$A72)</f>
        <v>#REF!</v>
      </c>
      <c r="R34" t="s">
        <v>662</v>
      </c>
      <c r="S34" s="36">
        <f t="shared" ca="1" si="9"/>
        <v>0</v>
      </c>
      <c r="T34" s="43">
        <f t="shared" ca="1" si="7"/>
        <v>0</v>
      </c>
      <c r="U34">
        <f t="shared" ca="1" si="11"/>
        <v>0</v>
      </c>
      <c r="V34">
        <f t="shared" ca="1" si="11"/>
        <v>0</v>
      </c>
      <c r="W34">
        <f t="shared" ca="1" si="11"/>
        <v>0</v>
      </c>
      <c r="X34">
        <f t="shared" ca="1" si="11"/>
        <v>0</v>
      </c>
      <c r="Y34">
        <f t="shared" ca="1" si="11"/>
        <v>0</v>
      </c>
      <c r="Z34">
        <f t="shared" ca="1" si="11"/>
        <v>0</v>
      </c>
      <c r="AA34">
        <f t="shared" ca="1" si="11"/>
        <v>0</v>
      </c>
      <c r="AB34">
        <f t="shared" ca="1" si="11"/>
        <v>0</v>
      </c>
      <c r="AC34">
        <f t="shared" ca="1" si="11"/>
        <v>0</v>
      </c>
      <c r="AD34">
        <f t="shared" ca="1" si="11"/>
        <v>0</v>
      </c>
      <c r="AE34">
        <f t="shared" ca="1" si="11"/>
        <v>0</v>
      </c>
      <c r="AF34">
        <f t="shared" ca="1" si="11"/>
        <v>0</v>
      </c>
      <c r="AG34">
        <f t="shared" ca="1" si="11"/>
        <v>0</v>
      </c>
      <c r="AI34" s="40"/>
    </row>
    <row r="35" spans="1:35">
      <c r="A35" s="41">
        <f t="shared" ca="1" si="12"/>
        <v>0</v>
      </c>
      <c r="B35" s="42"/>
      <c r="C35" s="30">
        <f t="shared" ca="1" si="1"/>
        <v>0</v>
      </c>
      <c r="D35" s="30" t="str">
        <f>'Country performance'!B31</f>
        <v>Forced labour per country per sector (SHDB)</v>
      </c>
      <c r="E35" s="41" t="e" cm="1">
        <f t="array" aca="1" ref="E35" ca="1">E$4*INDEX(INDIRECT("country"&amp;"["&amp;E$3&amp; "]"),'Country performance'!$A73)</f>
        <v>#REF!</v>
      </c>
      <c r="F35" s="41" t="e" cm="1">
        <f t="array" aca="1" ref="F35" ca="1">F$4*INDEX(INDIRECT("country"&amp;"["&amp;F$3&amp; "]"),'Country performance'!$A73)</f>
        <v>#REF!</v>
      </c>
      <c r="G35" s="41" t="e" cm="1">
        <f t="array" aca="1" ref="G35" ca="1">G$4*INDEX(INDIRECT("country"&amp;"["&amp;G$3&amp; "]"),'Country performance'!$A73)</f>
        <v>#REF!</v>
      </c>
      <c r="H35" s="41" t="e" cm="1">
        <f t="array" aca="1" ref="H35" ca="1">H$4*INDEX(INDIRECT("country"&amp;"["&amp;H$3&amp; "]"),'Country performance'!$A73)</f>
        <v>#REF!</v>
      </c>
      <c r="I35" s="41" t="e" cm="1">
        <f t="array" aca="1" ref="I35" ca="1">I$4*INDEX(INDIRECT("country"&amp;"["&amp;I$3&amp; "]"),'Country performance'!$A73)</f>
        <v>#REF!</v>
      </c>
      <c r="J35" s="41" t="e" cm="1">
        <f t="array" aca="1" ref="J35" ca="1">J$4*INDEX(INDIRECT("country"&amp;"["&amp;J$3&amp; "]"),'Country performance'!$A73)</f>
        <v>#REF!</v>
      </c>
      <c r="K35" s="41" t="e" cm="1">
        <f t="array" aca="1" ref="K35" ca="1">K$4*INDEX(INDIRECT("country"&amp;"["&amp;K$3&amp; "]"),'Country performance'!$A73)</f>
        <v>#REF!</v>
      </c>
      <c r="L35" s="41" t="e" cm="1">
        <f t="array" aca="1" ref="L35" ca="1">L$4*INDEX(INDIRECT("country"&amp;"["&amp;L$3&amp; "]"),'Country performance'!$A73)</f>
        <v>#REF!</v>
      </c>
      <c r="M35" s="41" t="e" cm="1">
        <f t="array" aca="1" ref="M35" ca="1">M$4*INDEX(INDIRECT("country"&amp;"["&amp;M$3&amp; "]"),'Country performance'!$A73)</f>
        <v>#REF!</v>
      </c>
      <c r="N35" s="41" t="e" cm="1">
        <f t="array" aca="1" ref="N35" ca="1">N$4*INDEX(INDIRECT("country"&amp;"["&amp;N$3&amp; "]"),'Country performance'!$A73)</f>
        <v>#REF!</v>
      </c>
      <c r="O35" s="41" t="e" cm="1">
        <f t="array" aca="1" ref="O35" ca="1">O$4*INDEX(INDIRECT("country"&amp;"["&amp;O$3&amp; "]"),'Country performance'!$A73)</f>
        <v>#REF!</v>
      </c>
      <c r="P35" s="41" t="e" cm="1">
        <f t="array" aca="1" ref="P35" ca="1">P$4*INDEX(INDIRECT("country"&amp;"["&amp;P$3&amp; "]"),'Country performance'!$A73)</f>
        <v>#REF!</v>
      </c>
      <c r="Q35" s="41" t="e" cm="1">
        <f t="array" aca="1" ref="Q35" ca="1">Q$4*INDEX(INDIRECT("country"&amp;"["&amp;Q$3&amp; "]"),'Country performance'!$A73)</f>
        <v>#REF!</v>
      </c>
      <c r="R35" t="s">
        <v>662</v>
      </c>
      <c r="S35" s="36">
        <f t="shared" ca="1" si="9"/>
        <v>0</v>
      </c>
      <c r="T35" s="43">
        <f t="shared" ca="1" si="7"/>
        <v>0</v>
      </c>
      <c r="U35">
        <f t="shared" ca="1" si="11"/>
        <v>0</v>
      </c>
      <c r="V35">
        <f t="shared" ca="1" si="11"/>
        <v>0</v>
      </c>
      <c r="W35">
        <f t="shared" ca="1" si="11"/>
        <v>0</v>
      </c>
      <c r="X35">
        <f t="shared" ca="1" si="11"/>
        <v>0</v>
      </c>
      <c r="Y35">
        <f t="shared" ca="1" si="11"/>
        <v>0</v>
      </c>
      <c r="Z35">
        <f t="shared" ca="1" si="11"/>
        <v>0</v>
      </c>
      <c r="AA35">
        <f t="shared" ca="1" si="11"/>
        <v>0</v>
      </c>
      <c r="AB35">
        <f t="shared" ca="1" si="11"/>
        <v>0</v>
      </c>
      <c r="AC35">
        <f t="shared" ca="1" si="11"/>
        <v>0</v>
      </c>
      <c r="AD35">
        <f t="shared" ca="1" si="11"/>
        <v>0</v>
      </c>
      <c r="AE35">
        <f t="shared" ca="1" si="11"/>
        <v>0</v>
      </c>
      <c r="AF35">
        <f t="shared" ca="1" si="11"/>
        <v>0</v>
      </c>
      <c r="AG35">
        <f t="shared" ca="1" si="11"/>
        <v>0</v>
      </c>
      <c r="AI35" s="40"/>
    </row>
    <row r="36" spans="1:35">
      <c r="A36" s="41">
        <f t="shared" ca="1" si="12"/>
        <v>0</v>
      </c>
      <c r="B36" s="42"/>
      <c r="C36" s="30">
        <f t="shared" ca="1" si="1"/>
        <v>0</v>
      </c>
      <c r="D36" s="30" t="str">
        <f>'Country performance'!B32</f>
        <v>High conflict zones per country per sector (SHDB)</v>
      </c>
      <c r="E36" s="41" t="e" cm="1">
        <f t="array" aca="1" ref="E36" ca="1">E$4*INDEX(INDIRECT("country"&amp;"["&amp;E$3&amp; "]"),'Country performance'!$A74)</f>
        <v>#REF!</v>
      </c>
      <c r="F36" s="41" t="e" cm="1">
        <f t="array" aca="1" ref="F36" ca="1">F$4*INDEX(INDIRECT("country"&amp;"["&amp;F$3&amp; "]"),'Country performance'!$A74)</f>
        <v>#REF!</v>
      </c>
      <c r="G36" s="41" t="e" cm="1">
        <f t="array" aca="1" ref="G36" ca="1">G$4*INDEX(INDIRECT("country"&amp;"["&amp;G$3&amp; "]"),'Country performance'!$A74)</f>
        <v>#REF!</v>
      </c>
      <c r="H36" s="41" t="e" cm="1">
        <f t="array" aca="1" ref="H36" ca="1">H$4*INDEX(INDIRECT("country"&amp;"["&amp;H$3&amp; "]"),'Country performance'!$A74)</f>
        <v>#REF!</v>
      </c>
      <c r="I36" s="41" t="e" cm="1">
        <f t="array" aca="1" ref="I36" ca="1">I$4*INDEX(INDIRECT("country"&amp;"["&amp;I$3&amp; "]"),'Country performance'!$A74)</f>
        <v>#REF!</v>
      </c>
      <c r="J36" s="41" t="e" cm="1">
        <f t="array" aca="1" ref="J36" ca="1">J$4*INDEX(INDIRECT("country"&amp;"["&amp;J$3&amp; "]"),'Country performance'!$A74)</f>
        <v>#REF!</v>
      </c>
      <c r="K36" s="41" t="e" cm="1">
        <f t="array" aca="1" ref="K36" ca="1">K$4*INDEX(INDIRECT("country"&amp;"["&amp;K$3&amp; "]"),'Country performance'!$A74)</f>
        <v>#REF!</v>
      </c>
      <c r="L36" s="41" t="e" cm="1">
        <f t="array" aca="1" ref="L36" ca="1">L$4*INDEX(INDIRECT("country"&amp;"["&amp;L$3&amp; "]"),'Country performance'!$A74)</f>
        <v>#REF!</v>
      </c>
      <c r="M36" s="41" t="e" cm="1">
        <f t="array" aca="1" ref="M36" ca="1">M$4*INDEX(INDIRECT("country"&amp;"["&amp;M$3&amp; "]"),'Country performance'!$A74)</f>
        <v>#REF!</v>
      </c>
      <c r="N36" s="41" t="e" cm="1">
        <f t="array" aca="1" ref="N36" ca="1">N$4*INDEX(INDIRECT("country"&amp;"["&amp;N$3&amp; "]"),'Country performance'!$A74)</f>
        <v>#REF!</v>
      </c>
      <c r="O36" s="41" t="e" cm="1">
        <f t="array" aca="1" ref="O36" ca="1">O$4*INDEX(INDIRECT("country"&amp;"["&amp;O$3&amp; "]"),'Country performance'!$A74)</f>
        <v>#REF!</v>
      </c>
      <c r="P36" s="41" t="e" cm="1">
        <f t="array" aca="1" ref="P36" ca="1">P$4*INDEX(INDIRECT("country"&amp;"["&amp;P$3&amp; "]"),'Country performance'!$A74)</f>
        <v>#REF!</v>
      </c>
      <c r="Q36" s="41" t="e" cm="1">
        <f t="array" aca="1" ref="Q36" ca="1">Q$4*INDEX(INDIRECT("country"&amp;"["&amp;Q$3&amp; "]"),'Country performance'!$A74)</f>
        <v>#REF!</v>
      </c>
      <c r="R36" t="s">
        <v>662</v>
      </c>
      <c r="S36" s="36">
        <f t="shared" ca="1" si="9"/>
        <v>0</v>
      </c>
      <c r="T36" s="43">
        <f t="shared" ca="1" si="7"/>
        <v>0</v>
      </c>
      <c r="U36">
        <f t="shared" ca="1" si="11"/>
        <v>0</v>
      </c>
      <c r="V36">
        <f t="shared" ca="1" si="11"/>
        <v>0</v>
      </c>
      <c r="W36">
        <f t="shared" ca="1" si="11"/>
        <v>0</v>
      </c>
      <c r="X36">
        <f t="shared" ca="1" si="11"/>
        <v>0</v>
      </c>
      <c r="Y36">
        <f t="shared" ca="1" si="11"/>
        <v>0</v>
      </c>
      <c r="Z36">
        <f t="shared" ca="1" si="11"/>
        <v>0</v>
      </c>
      <c r="AA36">
        <f t="shared" ca="1" si="11"/>
        <v>0</v>
      </c>
      <c r="AB36">
        <f t="shared" ca="1" si="11"/>
        <v>0</v>
      </c>
      <c r="AC36">
        <f t="shared" ca="1" si="11"/>
        <v>0</v>
      </c>
      <c r="AD36">
        <f t="shared" ca="1" si="11"/>
        <v>0</v>
      </c>
      <c r="AE36">
        <f t="shared" ca="1" si="11"/>
        <v>0</v>
      </c>
      <c r="AF36">
        <f t="shared" ca="1" si="11"/>
        <v>0</v>
      </c>
      <c r="AG36">
        <f t="shared" ca="1" si="11"/>
        <v>0</v>
      </c>
      <c r="AI36" s="40"/>
    </row>
    <row r="37" spans="1:35">
      <c r="A37" s="41">
        <f t="shared" ca="1" si="12"/>
        <v>0</v>
      </c>
      <c r="B37" s="42"/>
      <c r="C37" s="30">
        <f t="shared" ca="1" si="1"/>
        <v>0</v>
      </c>
      <c r="D37" s="30" t="str">
        <f>'Country performance'!B33</f>
        <v>Child labour per country per sector (SHDB) (2010-2019)</v>
      </c>
      <c r="E37" s="41" t="e" cm="1">
        <f t="array" aca="1" ref="E37" ca="1">E$4*INDEX(INDIRECT("country"&amp;"["&amp;E$3&amp; "]"),'Country performance'!$A75)</f>
        <v>#REF!</v>
      </c>
      <c r="F37" s="41" t="e" cm="1">
        <f t="array" aca="1" ref="F37" ca="1">F$4*INDEX(INDIRECT("country"&amp;"["&amp;F$3&amp; "]"),'Country performance'!$A75)</f>
        <v>#REF!</v>
      </c>
      <c r="G37" s="41" t="e" cm="1">
        <f t="array" aca="1" ref="G37" ca="1">G$4*INDEX(INDIRECT("country"&amp;"["&amp;G$3&amp; "]"),'Country performance'!$A75)</f>
        <v>#REF!</v>
      </c>
      <c r="H37" s="41" t="e" cm="1">
        <f t="array" aca="1" ref="H37" ca="1">H$4*INDEX(INDIRECT("country"&amp;"["&amp;H$3&amp; "]"),'Country performance'!$A75)</f>
        <v>#REF!</v>
      </c>
      <c r="I37" s="41" t="e" cm="1">
        <f t="array" aca="1" ref="I37" ca="1">I$4*INDEX(INDIRECT("country"&amp;"["&amp;I$3&amp; "]"),'Country performance'!$A75)</f>
        <v>#REF!</v>
      </c>
      <c r="J37" s="41" t="e" cm="1">
        <f t="array" aca="1" ref="J37" ca="1">J$4*INDEX(INDIRECT("country"&amp;"["&amp;J$3&amp; "]"),'Country performance'!$A75)</f>
        <v>#REF!</v>
      </c>
      <c r="K37" s="41" t="e" cm="1">
        <f t="array" aca="1" ref="K37" ca="1">K$4*INDEX(INDIRECT("country"&amp;"["&amp;K$3&amp; "]"),'Country performance'!$A75)</f>
        <v>#REF!</v>
      </c>
      <c r="L37" s="41" t="e" cm="1">
        <f t="array" aca="1" ref="L37" ca="1">L$4*INDEX(INDIRECT("country"&amp;"["&amp;L$3&amp; "]"),'Country performance'!$A75)</f>
        <v>#REF!</v>
      </c>
      <c r="M37" s="41" t="e" cm="1">
        <f t="array" aca="1" ref="M37" ca="1">M$4*INDEX(INDIRECT("country"&amp;"["&amp;M$3&amp; "]"),'Country performance'!$A75)</f>
        <v>#REF!</v>
      </c>
      <c r="N37" s="41" t="e" cm="1">
        <f t="array" aca="1" ref="N37" ca="1">N$4*INDEX(INDIRECT("country"&amp;"["&amp;N$3&amp; "]"),'Country performance'!$A75)</f>
        <v>#REF!</v>
      </c>
      <c r="O37" s="41" t="e" cm="1">
        <f t="array" aca="1" ref="O37" ca="1">O$4*INDEX(INDIRECT("country"&amp;"["&amp;O$3&amp; "]"),'Country performance'!$A75)</f>
        <v>#REF!</v>
      </c>
      <c r="P37" s="41" t="e" cm="1">
        <f t="array" aca="1" ref="P37" ca="1">P$4*INDEX(INDIRECT("country"&amp;"["&amp;P$3&amp; "]"),'Country performance'!$A75)</f>
        <v>#REF!</v>
      </c>
      <c r="Q37" s="41" t="e" cm="1">
        <f t="array" aca="1" ref="Q37" ca="1">Q$4*INDEX(INDIRECT("country"&amp;"["&amp;Q$3&amp; "]"),'Country performance'!$A75)</f>
        <v>#REF!</v>
      </c>
      <c r="R37" t="s">
        <v>662</v>
      </c>
      <c r="S37" s="36">
        <f t="shared" ca="1" si="9"/>
        <v>0</v>
      </c>
      <c r="T37" s="43">
        <f t="shared" ca="1" si="7"/>
        <v>0</v>
      </c>
      <c r="U37">
        <f t="shared" ca="1" si="11"/>
        <v>0</v>
      </c>
      <c r="V37">
        <f t="shared" ca="1" si="11"/>
        <v>0</v>
      </c>
      <c r="W37">
        <f t="shared" ca="1" si="11"/>
        <v>0</v>
      </c>
      <c r="X37">
        <f t="shared" ca="1" si="11"/>
        <v>0</v>
      </c>
      <c r="Y37">
        <f t="shared" ca="1" si="11"/>
        <v>0</v>
      </c>
      <c r="Z37">
        <f t="shared" ca="1" si="11"/>
        <v>0</v>
      </c>
      <c r="AA37">
        <f t="shared" ca="1" si="11"/>
        <v>0</v>
      </c>
      <c r="AB37">
        <f t="shared" ca="1" si="11"/>
        <v>0</v>
      </c>
      <c r="AC37">
        <f t="shared" ca="1" si="11"/>
        <v>0</v>
      </c>
      <c r="AD37">
        <f t="shared" ca="1" si="11"/>
        <v>0</v>
      </c>
      <c r="AE37">
        <f t="shared" ca="1" si="11"/>
        <v>0</v>
      </c>
      <c r="AF37">
        <f t="shared" ca="1" si="11"/>
        <v>0</v>
      </c>
      <c r="AG37">
        <f t="shared" ca="1" si="11"/>
        <v>0</v>
      </c>
      <c r="AI37" s="40"/>
    </row>
    <row r="38" spans="1:35">
      <c r="A38" s="41">
        <f t="shared" ca="1" si="12"/>
        <v>0</v>
      </c>
      <c r="B38" s="42"/>
      <c r="C38" s="30">
        <f t="shared" ca="1" si="1"/>
        <v>0</v>
      </c>
      <c r="D38" s="30" t="str">
        <f>'Country performance'!B34</f>
        <v>Food Security Index (FSI) (2022)</v>
      </c>
      <c r="E38" s="41" t="e" cm="1">
        <f t="array" aca="1" ref="E38" ca="1">E$4*INDEX(INDIRECT("country"&amp;"["&amp;E$3&amp; "]"),'Country performance'!$A76)</f>
        <v>#REF!</v>
      </c>
      <c r="F38" s="41" t="e" cm="1">
        <f t="array" aca="1" ref="F38" ca="1">F$4*INDEX(INDIRECT("country"&amp;"["&amp;F$3&amp; "]"),'Country performance'!$A76)</f>
        <v>#REF!</v>
      </c>
      <c r="G38" s="41" t="e" cm="1">
        <f t="array" aca="1" ref="G38" ca="1">G$4*INDEX(INDIRECT("country"&amp;"["&amp;G$3&amp; "]"),'Country performance'!$A76)</f>
        <v>#REF!</v>
      </c>
      <c r="H38" s="41" t="e" cm="1">
        <f t="array" aca="1" ref="H38" ca="1">H$4*INDEX(INDIRECT("country"&amp;"["&amp;H$3&amp; "]"),'Country performance'!$A76)</f>
        <v>#REF!</v>
      </c>
      <c r="I38" s="41" t="e" cm="1">
        <f t="array" aca="1" ref="I38" ca="1">I$4*INDEX(INDIRECT("country"&amp;"["&amp;I$3&amp; "]"),'Country performance'!$A76)</f>
        <v>#REF!</v>
      </c>
      <c r="J38" s="41" t="e" cm="1">
        <f t="array" aca="1" ref="J38" ca="1">J$4*INDEX(INDIRECT("country"&amp;"["&amp;J$3&amp; "]"),'Country performance'!$A76)</f>
        <v>#REF!</v>
      </c>
      <c r="K38" s="41" t="e" cm="1">
        <f t="array" aca="1" ref="K38" ca="1">K$4*INDEX(INDIRECT("country"&amp;"["&amp;K$3&amp; "]"),'Country performance'!$A76)</f>
        <v>#REF!</v>
      </c>
      <c r="L38" s="41" t="e" cm="1">
        <f t="array" aca="1" ref="L38" ca="1">L$4*INDEX(INDIRECT("country"&amp;"["&amp;L$3&amp; "]"),'Country performance'!$A76)</f>
        <v>#REF!</v>
      </c>
      <c r="M38" s="41" t="e" cm="1">
        <f t="array" aca="1" ref="M38" ca="1">M$4*INDEX(INDIRECT("country"&amp;"["&amp;M$3&amp; "]"),'Country performance'!$A76)</f>
        <v>#REF!</v>
      </c>
      <c r="N38" s="41" t="e" cm="1">
        <f t="array" aca="1" ref="N38" ca="1">N$4*INDEX(INDIRECT("country"&amp;"["&amp;N$3&amp; "]"),'Country performance'!$A76)</f>
        <v>#REF!</v>
      </c>
      <c r="O38" s="41" t="e" cm="1">
        <f t="array" aca="1" ref="O38" ca="1">O$4*INDEX(INDIRECT("country"&amp;"["&amp;O$3&amp; "]"),'Country performance'!$A76)</f>
        <v>#REF!</v>
      </c>
      <c r="P38" s="41" t="e" cm="1">
        <f t="array" aca="1" ref="P38" ca="1">P$4*INDEX(INDIRECT("country"&amp;"["&amp;P$3&amp; "]"),'Country performance'!$A76)</f>
        <v>#REF!</v>
      </c>
      <c r="Q38" s="41" t="e" cm="1">
        <f t="array" aca="1" ref="Q38" ca="1">Q$4*INDEX(INDIRECT("country"&amp;"["&amp;Q$3&amp; "]"),'Country performance'!$A76)</f>
        <v>#REF!</v>
      </c>
      <c r="R38" t="s">
        <v>662</v>
      </c>
      <c r="S38" s="36">
        <f t="shared" ca="1" si="9"/>
        <v>0</v>
      </c>
      <c r="T38" s="43">
        <f t="shared" ca="1" si="7"/>
        <v>0</v>
      </c>
      <c r="U38">
        <f t="shared" ca="1" si="11"/>
        <v>0</v>
      </c>
      <c r="V38">
        <f t="shared" ca="1" si="11"/>
        <v>0</v>
      </c>
      <c r="W38">
        <f t="shared" ca="1" si="11"/>
        <v>0</v>
      </c>
      <c r="X38">
        <f t="shared" ca="1" si="11"/>
        <v>0</v>
      </c>
      <c r="Y38">
        <f t="shared" ca="1" si="11"/>
        <v>0</v>
      </c>
      <c r="Z38">
        <f t="shared" ca="1" si="11"/>
        <v>0</v>
      </c>
      <c r="AA38">
        <f t="shared" ca="1" si="11"/>
        <v>0</v>
      </c>
      <c r="AB38">
        <f t="shared" ca="1" si="11"/>
        <v>0</v>
      </c>
      <c r="AC38">
        <f t="shared" ca="1" si="11"/>
        <v>0</v>
      </c>
      <c r="AD38">
        <f t="shared" ca="1" si="11"/>
        <v>0</v>
      </c>
      <c r="AE38">
        <f t="shared" ca="1" si="11"/>
        <v>0</v>
      </c>
      <c r="AF38">
        <f t="shared" ca="1" si="11"/>
        <v>0</v>
      </c>
      <c r="AG38">
        <f t="shared" ca="1" si="11"/>
        <v>0</v>
      </c>
      <c r="AI38" s="40"/>
    </row>
    <row r="39" spans="1:35">
      <c r="A39" s="41">
        <f t="shared" ca="1" si="12"/>
        <v>0</v>
      </c>
      <c r="B39" s="42"/>
      <c r="C39" s="30">
        <f t="shared" ca="1" si="1"/>
        <v>0</v>
      </c>
      <c r="D39" s="30" t="str">
        <f>'Country performance'!B35</f>
        <v>Disease outbreaks?</v>
      </c>
      <c r="E39" s="41" t="e" cm="1">
        <f t="array" aca="1" ref="E39" ca="1">E$4*INDEX(INDIRECT("country"&amp;"["&amp;E$3&amp; "]"),'Country performance'!$A77)</f>
        <v>#REF!</v>
      </c>
      <c r="F39" s="41" t="e" cm="1">
        <f t="array" aca="1" ref="F39" ca="1">F$4*INDEX(INDIRECT("country"&amp;"["&amp;F$3&amp; "]"),'Country performance'!$A77)</f>
        <v>#REF!</v>
      </c>
      <c r="G39" s="41" t="e" cm="1">
        <f t="array" aca="1" ref="G39" ca="1">G$4*INDEX(INDIRECT("country"&amp;"["&amp;G$3&amp; "]"),'Country performance'!$A77)</f>
        <v>#REF!</v>
      </c>
      <c r="H39" s="41" t="e" cm="1">
        <f t="array" aca="1" ref="H39" ca="1">H$4*INDEX(INDIRECT("country"&amp;"["&amp;H$3&amp; "]"),'Country performance'!$A77)</f>
        <v>#REF!</v>
      </c>
      <c r="I39" s="41" t="e" cm="1">
        <f t="array" aca="1" ref="I39" ca="1">I$4*INDEX(INDIRECT("country"&amp;"["&amp;I$3&amp; "]"),'Country performance'!$A77)</f>
        <v>#REF!</v>
      </c>
      <c r="J39" s="41" t="e" cm="1">
        <f t="array" aca="1" ref="J39" ca="1">J$4*INDEX(INDIRECT("country"&amp;"["&amp;J$3&amp; "]"),'Country performance'!$A77)</f>
        <v>#REF!</v>
      </c>
      <c r="K39" s="41" t="e" cm="1">
        <f t="array" aca="1" ref="K39" ca="1">K$4*INDEX(INDIRECT("country"&amp;"["&amp;K$3&amp; "]"),'Country performance'!$A77)</f>
        <v>#REF!</v>
      </c>
      <c r="L39" s="41" t="e" cm="1">
        <f t="array" aca="1" ref="L39" ca="1">L$4*INDEX(INDIRECT("country"&amp;"["&amp;L$3&amp; "]"),'Country performance'!$A77)</f>
        <v>#REF!</v>
      </c>
      <c r="M39" s="41" t="e" cm="1">
        <f t="array" aca="1" ref="M39" ca="1">M$4*INDEX(INDIRECT("country"&amp;"["&amp;M$3&amp; "]"),'Country performance'!$A77)</f>
        <v>#REF!</v>
      </c>
      <c r="N39" s="41" t="e" cm="1">
        <f t="array" aca="1" ref="N39" ca="1">N$4*INDEX(INDIRECT("country"&amp;"["&amp;N$3&amp; "]"),'Country performance'!$A77)</f>
        <v>#REF!</v>
      </c>
      <c r="O39" s="41" t="e" cm="1">
        <f t="array" aca="1" ref="O39" ca="1">O$4*INDEX(INDIRECT("country"&amp;"["&amp;O$3&amp; "]"),'Country performance'!$A77)</f>
        <v>#REF!</v>
      </c>
      <c r="P39" s="41" t="e" cm="1">
        <f t="array" aca="1" ref="P39" ca="1">P$4*INDEX(INDIRECT("country"&amp;"["&amp;P$3&amp; "]"),'Country performance'!$A77)</f>
        <v>#REF!</v>
      </c>
      <c r="Q39" s="41" t="e" cm="1">
        <f t="array" aca="1" ref="Q39" ca="1">Q$4*INDEX(INDIRECT("country"&amp;"["&amp;Q$3&amp; "]"),'Country performance'!$A77)</f>
        <v>#REF!</v>
      </c>
      <c r="R39" t="s">
        <v>662</v>
      </c>
      <c r="S39" s="36">
        <f t="shared" ca="1" si="9"/>
        <v>0</v>
      </c>
      <c r="T39" s="43">
        <f t="shared" ca="1" si="7"/>
        <v>0</v>
      </c>
      <c r="U39">
        <f t="shared" ca="1" si="11"/>
        <v>0</v>
      </c>
      <c r="V39">
        <f t="shared" ca="1" si="11"/>
        <v>0</v>
      </c>
      <c r="W39">
        <f t="shared" ca="1" si="11"/>
        <v>0</v>
      </c>
      <c r="X39">
        <f t="shared" ca="1" si="11"/>
        <v>0</v>
      </c>
      <c r="Y39">
        <f t="shared" ca="1" si="11"/>
        <v>0</v>
      </c>
      <c r="Z39">
        <f t="shared" ca="1" si="11"/>
        <v>0</v>
      </c>
      <c r="AA39">
        <f t="shared" ca="1" si="11"/>
        <v>0</v>
      </c>
      <c r="AB39">
        <f t="shared" ca="1" si="11"/>
        <v>0</v>
      </c>
      <c r="AC39">
        <f t="shared" ca="1" si="11"/>
        <v>0</v>
      </c>
      <c r="AD39">
        <f t="shared" ca="1" si="11"/>
        <v>0</v>
      </c>
      <c r="AE39">
        <f t="shared" ca="1" si="11"/>
        <v>0</v>
      </c>
      <c r="AF39">
        <f t="shared" ca="1" si="11"/>
        <v>0</v>
      </c>
      <c r="AG39">
        <f t="shared" ca="1" si="11"/>
        <v>0</v>
      </c>
      <c r="AI39" s="40"/>
    </row>
    <row r="40" spans="1:35">
      <c r="A40" s="41">
        <f t="shared" ca="1" si="12"/>
        <v>0</v>
      </c>
      <c r="B40" s="42"/>
      <c r="C40" s="30">
        <f t="shared" ca="1" si="1"/>
        <v>0</v>
      </c>
      <c r="D40" s="30" t="str">
        <f>'Country performance'!B36</f>
        <v>Land-use regulation?</v>
      </c>
      <c r="E40" s="41" t="e" cm="1">
        <f t="array" aca="1" ref="E40" ca="1">E$4*INDEX(INDIRECT("country"&amp;"["&amp;E$3&amp; "]"),'Country performance'!$A78)</f>
        <v>#REF!</v>
      </c>
      <c r="F40" s="41" t="e" cm="1">
        <f t="array" aca="1" ref="F40" ca="1">F$4*INDEX(INDIRECT("country"&amp;"["&amp;F$3&amp; "]"),'Country performance'!$A78)</f>
        <v>#REF!</v>
      </c>
      <c r="G40" s="41" t="e" cm="1">
        <f t="array" aca="1" ref="G40" ca="1">G$4*INDEX(INDIRECT("country"&amp;"["&amp;G$3&amp; "]"),'Country performance'!$A78)</f>
        <v>#REF!</v>
      </c>
      <c r="H40" s="41" t="e" cm="1">
        <f t="array" aca="1" ref="H40" ca="1">H$4*INDEX(INDIRECT("country"&amp;"["&amp;H$3&amp; "]"),'Country performance'!$A78)</f>
        <v>#REF!</v>
      </c>
      <c r="I40" s="41" t="e" cm="1">
        <f t="array" aca="1" ref="I40" ca="1">I$4*INDEX(INDIRECT("country"&amp;"["&amp;I$3&amp; "]"),'Country performance'!$A78)</f>
        <v>#REF!</v>
      </c>
      <c r="J40" s="41" t="e" cm="1">
        <f t="array" aca="1" ref="J40" ca="1">J$4*INDEX(INDIRECT("country"&amp;"["&amp;J$3&amp; "]"),'Country performance'!$A78)</f>
        <v>#REF!</v>
      </c>
      <c r="K40" s="41" t="e" cm="1">
        <f t="array" aca="1" ref="K40" ca="1">K$4*INDEX(INDIRECT("country"&amp;"["&amp;K$3&amp; "]"),'Country performance'!$A78)</f>
        <v>#REF!</v>
      </c>
      <c r="L40" s="41" t="e" cm="1">
        <f t="array" aca="1" ref="L40" ca="1">L$4*INDEX(INDIRECT("country"&amp;"["&amp;L$3&amp; "]"),'Country performance'!$A78)</f>
        <v>#REF!</v>
      </c>
      <c r="M40" s="41" t="e" cm="1">
        <f t="array" aca="1" ref="M40" ca="1">M$4*INDEX(INDIRECT("country"&amp;"["&amp;M$3&amp; "]"),'Country performance'!$A78)</f>
        <v>#REF!</v>
      </c>
      <c r="N40" s="41" t="e" cm="1">
        <f t="array" aca="1" ref="N40" ca="1">N$4*INDEX(INDIRECT("country"&amp;"["&amp;N$3&amp; "]"),'Country performance'!$A78)</f>
        <v>#REF!</v>
      </c>
      <c r="O40" s="41" t="e" cm="1">
        <f t="array" aca="1" ref="O40" ca="1">O$4*INDEX(INDIRECT("country"&amp;"["&amp;O$3&amp; "]"),'Country performance'!$A78)</f>
        <v>#REF!</v>
      </c>
      <c r="P40" s="41" t="e" cm="1">
        <f t="array" aca="1" ref="P40" ca="1">P$4*INDEX(INDIRECT("country"&amp;"["&amp;P$3&amp; "]"),'Country performance'!$A78)</f>
        <v>#REF!</v>
      </c>
      <c r="Q40" s="41" t="e" cm="1">
        <f t="array" aca="1" ref="Q40" ca="1">Q$4*INDEX(INDIRECT("country"&amp;"["&amp;Q$3&amp; "]"),'Country performance'!$A78)</f>
        <v>#REF!</v>
      </c>
      <c r="R40" t="s">
        <v>662</v>
      </c>
      <c r="S40" s="36">
        <f t="shared" ca="1" si="9"/>
        <v>0</v>
      </c>
      <c r="T40" s="43">
        <f t="shared" ca="1" si="7"/>
        <v>0</v>
      </c>
      <c r="U40">
        <f t="shared" ca="1" si="11"/>
        <v>0</v>
      </c>
      <c r="V40">
        <f t="shared" ca="1" si="11"/>
        <v>0</v>
      </c>
      <c r="W40">
        <f t="shared" ca="1" si="11"/>
        <v>0</v>
      </c>
      <c r="X40">
        <f t="shared" ca="1" si="11"/>
        <v>0</v>
      </c>
      <c r="Y40">
        <f t="shared" ca="1" si="11"/>
        <v>0</v>
      </c>
      <c r="Z40">
        <f t="shared" ca="1" si="11"/>
        <v>0</v>
      </c>
      <c r="AA40">
        <f t="shared" ca="1" si="11"/>
        <v>0</v>
      </c>
      <c r="AB40">
        <f t="shared" ca="1" si="11"/>
        <v>0</v>
      </c>
      <c r="AC40">
        <f t="shared" ca="1" si="11"/>
        <v>0</v>
      </c>
      <c r="AD40">
        <f t="shared" ca="1" si="11"/>
        <v>0</v>
      </c>
      <c r="AE40">
        <f t="shared" ca="1" si="11"/>
        <v>0</v>
      </c>
      <c r="AF40">
        <f t="shared" ca="1" si="11"/>
        <v>0</v>
      </c>
      <c r="AG40">
        <f t="shared" ca="1" si="11"/>
        <v>0</v>
      </c>
      <c r="AI40" s="40"/>
    </row>
    <row r="41" spans="1:35">
      <c r="A41" s="41">
        <f t="shared" ca="1" si="12"/>
        <v>0</v>
      </c>
      <c r="B41" s="42"/>
      <c r="C41" s="30">
        <f t="shared" ca="1" si="1"/>
        <v>0</v>
      </c>
      <c r="D41" s="30">
        <f>'Country performance'!B37</f>
        <v>0</v>
      </c>
      <c r="E41" s="41" t="e" cm="1">
        <f t="array" aca="1" ref="E41" ca="1">E$4*INDEX(INDIRECT("country"&amp;"["&amp;E$3&amp; "]"),'Country performance'!$A79)</f>
        <v>#REF!</v>
      </c>
      <c r="F41" s="41" t="e" cm="1">
        <f t="array" aca="1" ref="F41" ca="1">F$4*INDEX(INDIRECT("country"&amp;"["&amp;F$3&amp; "]"),'Country performance'!$A79)</f>
        <v>#REF!</v>
      </c>
      <c r="G41" s="41" t="e" cm="1">
        <f t="array" aca="1" ref="G41" ca="1">G$4*INDEX(INDIRECT("country"&amp;"["&amp;G$3&amp; "]"),'Country performance'!$A79)</f>
        <v>#REF!</v>
      </c>
      <c r="H41" s="41" t="e" cm="1">
        <f t="array" aca="1" ref="H41" ca="1">H$4*INDEX(INDIRECT("country"&amp;"["&amp;H$3&amp; "]"),'Country performance'!$A79)</f>
        <v>#REF!</v>
      </c>
      <c r="I41" s="41" t="e" cm="1">
        <f t="array" aca="1" ref="I41" ca="1">I$4*INDEX(INDIRECT("country"&amp;"["&amp;I$3&amp; "]"),'Country performance'!$A79)</f>
        <v>#REF!</v>
      </c>
      <c r="J41" s="41" t="e" cm="1">
        <f t="array" aca="1" ref="J41" ca="1">J$4*INDEX(INDIRECT("country"&amp;"["&amp;J$3&amp; "]"),'Country performance'!$A79)</f>
        <v>#REF!</v>
      </c>
      <c r="K41" s="41" t="e" cm="1">
        <f t="array" aca="1" ref="K41" ca="1">K$4*INDEX(INDIRECT("country"&amp;"["&amp;K$3&amp; "]"),'Country performance'!$A79)</f>
        <v>#REF!</v>
      </c>
      <c r="L41" s="41" t="e" cm="1">
        <f t="array" aca="1" ref="L41" ca="1">L$4*INDEX(INDIRECT("country"&amp;"["&amp;L$3&amp; "]"),'Country performance'!$A79)</f>
        <v>#REF!</v>
      </c>
      <c r="M41" s="41" t="e" cm="1">
        <f t="array" aca="1" ref="M41" ca="1">M$4*INDEX(INDIRECT("country"&amp;"["&amp;M$3&amp; "]"),'Country performance'!$A79)</f>
        <v>#REF!</v>
      </c>
      <c r="N41" s="41" t="e" cm="1">
        <f t="array" aca="1" ref="N41" ca="1">N$4*INDEX(INDIRECT("country"&amp;"["&amp;N$3&amp; "]"),'Country performance'!$A79)</f>
        <v>#REF!</v>
      </c>
      <c r="O41" s="41" t="e" cm="1">
        <f t="array" aca="1" ref="O41" ca="1">O$4*INDEX(INDIRECT("country"&amp;"["&amp;O$3&amp; "]"),'Country performance'!$A79)</f>
        <v>#REF!</v>
      </c>
      <c r="P41" s="41" t="e" cm="1">
        <f t="array" aca="1" ref="P41" ca="1">P$4*INDEX(INDIRECT("country"&amp;"["&amp;P$3&amp; "]"),'Country performance'!$A79)</f>
        <v>#REF!</v>
      </c>
      <c r="Q41" s="41" t="e" cm="1">
        <f t="array" aca="1" ref="Q41" ca="1">Q$4*INDEX(INDIRECT("country"&amp;"["&amp;Q$3&amp; "]"),'Country performance'!$A79)</f>
        <v>#REF!</v>
      </c>
      <c r="R41" t="s">
        <v>662</v>
      </c>
      <c r="S41" s="36">
        <f t="shared" ca="1" si="9"/>
        <v>0</v>
      </c>
      <c r="T41" s="43">
        <f t="shared" ca="1" si="7"/>
        <v>0</v>
      </c>
      <c r="U41">
        <f t="shared" ca="1" si="11"/>
        <v>0</v>
      </c>
      <c r="V41">
        <f t="shared" ca="1" si="11"/>
        <v>0</v>
      </c>
      <c r="W41">
        <f t="shared" ca="1" si="11"/>
        <v>0</v>
      </c>
      <c r="X41">
        <f t="shared" ca="1" si="11"/>
        <v>0</v>
      </c>
      <c r="Y41">
        <f t="shared" ca="1" si="11"/>
        <v>0</v>
      </c>
      <c r="Z41">
        <f t="shared" ca="1" si="11"/>
        <v>0</v>
      </c>
      <c r="AA41">
        <f t="shared" ca="1" si="11"/>
        <v>0</v>
      </c>
      <c r="AB41">
        <f t="shared" ca="1" si="11"/>
        <v>0</v>
      </c>
      <c r="AC41">
        <f t="shared" ca="1" si="11"/>
        <v>0</v>
      </c>
      <c r="AD41">
        <f t="shared" ca="1" si="11"/>
        <v>0</v>
      </c>
      <c r="AE41">
        <f t="shared" ca="1" si="11"/>
        <v>0</v>
      </c>
      <c r="AF41">
        <f t="shared" ca="1" si="11"/>
        <v>0</v>
      </c>
      <c r="AG41">
        <f t="shared" ca="1" si="11"/>
        <v>0</v>
      </c>
      <c r="AI41" s="40"/>
    </row>
    <row r="42" spans="1:35">
      <c r="A42" s="41">
        <f t="shared" ca="1" si="12"/>
        <v>0</v>
      </c>
      <c r="B42" s="42"/>
      <c r="C42" s="30">
        <f t="shared" ca="1" si="1"/>
        <v>0</v>
      </c>
      <c r="D42" s="30">
        <f>'Country performance'!B38</f>
        <v>0</v>
      </c>
      <c r="E42" s="41" t="e" cm="1">
        <f t="array" aca="1" ref="E42" ca="1">E$4*INDEX(INDIRECT("country"&amp;"["&amp;E$3&amp; "]"),'Country performance'!$A80)</f>
        <v>#REF!</v>
      </c>
      <c r="F42" s="41" t="e" cm="1">
        <f t="array" aca="1" ref="F42" ca="1">F$4*INDEX(INDIRECT("country"&amp;"["&amp;F$3&amp; "]"),'Country performance'!$A80)</f>
        <v>#REF!</v>
      </c>
      <c r="G42" s="41" t="e" cm="1">
        <f t="array" aca="1" ref="G42" ca="1">G$4*INDEX(INDIRECT("country"&amp;"["&amp;G$3&amp; "]"),'Country performance'!$A80)</f>
        <v>#REF!</v>
      </c>
      <c r="H42" s="41" t="e" cm="1">
        <f t="array" aca="1" ref="H42" ca="1">H$4*INDEX(INDIRECT("country"&amp;"["&amp;H$3&amp; "]"),'Country performance'!$A80)</f>
        <v>#REF!</v>
      </c>
      <c r="I42" s="41" t="e" cm="1">
        <f t="array" aca="1" ref="I42" ca="1">I$4*INDEX(INDIRECT("country"&amp;"["&amp;I$3&amp; "]"),'Country performance'!$A80)</f>
        <v>#REF!</v>
      </c>
      <c r="J42" s="41" t="e" cm="1">
        <f t="array" aca="1" ref="J42" ca="1">J$4*INDEX(INDIRECT("country"&amp;"["&amp;J$3&amp; "]"),'Country performance'!$A80)</f>
        <v>#REF!</v>
      </c>
      <c r="K42" s="41" t="e" cm="1">
        <f t="array" aca="1" ref="K42" ca="1">K$4*INDEX(INDIRECT("country"&amp;"["&amp;K$3&amp; "]"),'Country performance'!$A80)</f>
        <v>#REF!</v>
      </c>
      <c r="L42" s="41" t="e" cm="1">
        <f t="array" aca="1" ref="L42" ca="1">L$4*INDEX(INDIRECT("country"&amp;"["&amp;L$3&amp; "]"),'Country performance'!$A80)</f>
        <v>#REF!</v>
      </c>
      <c r="M42" s="41" t="e" cm="1">
        <f t="array" aca="1" ref="M42" ca="1">M$4*INDEX(INDIRECT("country"&amp;"["&amp;M$3&amp; "]"),'Country performance'!$A80)</f>
        <v>#REF!</v>
      </c>
      <c r="N42" s="41" t="e" cm="1">
        <f t="array" aca="1" ref="N42" ca="1">N$4*INDEX(INDIRECT("country"&amp;"["&amp;N$3&amp; "]"),'Country performance'!$A80)</f>
        <v>#REF!</v>
      </c>
      <c r="O42" s="41" t="e" cm="1">
        <f t="array" aca="1" ref="O42" ca="1">O$4*INDEX(INDIRECT("country"&amp;"["&amp;O$3&amp; "]"),'Country performance'!$A80)</f>
        <v>#REF!</v>
      </c>
      <c r="P42" s="41" t="e" cm="1">
        <f t="array" aca="1" ref="P42" ca="1">P$4*INDEX(INDIRECT("country"&amp;"["&amp;P$3&amp; "]"),'Country performance'!$A80)</f>
        <v>#REF!</v>
      </c>
      <c r="Q42" s="41" t="e" cm="1">
        <f t="array" aca="1" ref="Q42" ca="1">Q$4*INDEX(INDIRECT("country"&amp;"["&amp;Q$3&amp; "]"),'Country performance'!$A80)</f>
        <v>#REF!</v>
      </c>
      <c r="R42" t="s">
        <v>662</v>
      </c>
      <c r="S42" s="36">
        <f t="shared" ca="1" si="9"/>
        <v>0</v>
      </c>
      <c r="T42" s="43">
        <f t="shared" ca="1" si="7"/>
        <v>0</v>
      </c>
      <c r="U42">
        <f t="shared" ca="1" si="11"/>
        <v>0</v>
      </c>
      <c r="V42">
        <f t="shared" ca="1" si="11"/>
        <v>0</v>
      </c>
      <c r="W42">
        <f t="shared" ca="1" si="11"/>
        <v>0</v>
      </c>
      <c r="X42">
        <f t="shared" ca="1" si="11"/>
        <v>0</v>
      </c>
      <c r="Y42">
        <f t="shared" ca="1" si="11"/>
        <v>0</v>
      </c>
      <c r="Z42">
        <f t="shared" ca="1" si="11"/>
        <v>0</v>
      </c>
      <c r="AA42">
        <f t="shared" ca="1" si="11"/>
        <v>0</v>
      </c>
      <c r="AB42">
        <f t="shared" ca="1" si="11"/>
        <v>0</v>
      </c>
      <c r="AC42">
        <f t="shared" ca="1" si="11"/>
        <v>0</v>
      </c>
      <c r="AD42">
        <f t="shared" ca="1" si="11"/>
        <v>0</v>
      </c>
      <c r="AE42">
        <f t="shared" ca="1" si="11"/>
        <v>0</v>
      </c>
      <c r="AF42">
        <f t="shared" ca="1" si="11"/>
        <v>0</v>
      </c>
      <c r="AG42">
        <f t="shared" ca="1" si="11"/>
        <v>0</v>
      </c>
      <c r="AI42" s="40"/>
    </row>
    <row r="43" spans="1:35">
      <c r="A43" s="41">
        <f t="shared" ca="1" si="12"/>
        <v>0</v>
      </c>
      <c r="B43" s="42"/>
      <c r="C43" s="30">
        <f t="shared" ca="1" si="1"/>
        <v>0</v>
      </c>
      <c r="D43" s="30">
        <f>'Country performance'!B39</f>
        <v>0</v>
      </c>
      <c r="E43" s="41" t="e" cm="1">
        <f t="array" aca="1" ref="E43" ca="1">E$4*INDEX(INDIRECT("country"&amp;"["&amp;E$3&amp; "]"),'Country performance'!$A81)</f>
        <v>#REF!</v>
      </c>
      <c r="F43" s="41" t="e" cm="1">
        <f t="array" aca="1" ref="F43" ca="1">F$4*INDEX(INDIRECT("country"&amp;"["&amp;F$3&amp; "]"),'Country performance'!$A81)</f>
        <v>#REF!</v>
      </c>
      <c r="G43" s="41" t="e" cm="1">
        <f t="array" aca="1" ref="G43" ca="1">G$4*INDEX(INDIRECT("country"&amp;"["&amp;G$3&amp; "]"),'Country performance'!$A81)</f>
        <v>#REF!</v>
      </c>
      <c r="H43" s="41" t="e" cm="1">
        <f t="array" aca="1" ref="H43" ca="1">H$4*INDEX(INDIRECT("country"&amp;"["&amp;H$3&amp; "]"),'Country performance'!$A81)</f>
        <v>#REF!</v>
      </c>
      <c r="I43" s="41" t="e" cm="1">
        <f t="array" aca="1" ref="I43" ca="1">I$4*INDEX(INDIRECT("country"&amp;"["&amp;I$3&amp; "]"),'Country performance'!$A81)</f>
        <v>#REF!</v>
      </c>
      <c r="J43" s="41" t="e" cm="1">
        <f t="array" aca="1" ref="J43" ca="1">J$4*INDEX(INDIRECT("country"&amp;"["&amp;J$3&amp; "]"),'Country performance'!$A81)</f>
        <v>#REF!</v>
      </c>
      <c r="K43" s="41" t="e" cm="1">
        <f t="array" aca="1" ref="K43" ca="1">K$4*INDEX(INDIRECT("country"&amp;"["&amp;K$3&amp; "]"),'Country performance'!$A81)</f>
        <v>#REF!</v>
      </c>
      <c r="L43" s="41" t="e" cm="1">
        <f t="array" aca="1" ref="L43" ca="1">L$4*INDEX(INDIRECT("country"&amp;"["&amp;L$3&amp; "]"),'Country performance'!$A81)</f>
        <v>#REF!</v>
      </c>
      <c r="M43" s="41" t="e" cm="1">
        <f t="array" aca="1" ref="M43" ca="1">M$4*INDEX(INDIRECT("country"&amp;"["&amp;M$3&amp; "]"),'Country performance'!$A81)</f>
        <v>#REF!</v>
      </c>
      <c r="N43" s="41" t="e" cm="1">
        <f t="array" aca="1" ref="N43" ca="1">N$4*INDEX(INDIRECT("country"&amp;"["&amp;N$3&amp; "]"),'Country performance'!$A81)</f>
        <v>#REF!</v>
      </c>
      <c r="O43" s="41" t="e" cm="1">
        <f t="array" aca="1" ref="O43" ca="1">O$4*INDEX(INDIRECT("country"&amp;"["&amp;O$3&amp; "]"),'Country performance'!$A81)</f>
        <v>#REF!</v>
      </c>
      <c r="P43" s="41" t="e" cm="1">
        <f t="array" aca="1" ref="P43" ca="1">P$4*INDEX(INDIRECT("country"&amp;"["&amp;P$3&amp; "]"),'Country performance'!$A81)</f>
        <v>#REF!</v>
      </c>
      <c r="Q43" s="41" t="e" cm="1">
        <f t="array" aca="1" ref="Q43" ca="1">Q$4*INDEX(INDIRECT("country"&amp;"["&amp;Q$3&amp; "]"),'Country performance'!$A81)</f>
        <v>#REF!</v>
      </c>
      <c r="R43" t="s">
        <v>662</v>
      </c>
      <c r="S43" s="36">
        <f t="shared" ca="1" si="9"/>
        <v>0</v>
      </c>
      <c r="T43" s="43">
        <f t="shared" ca="1" si="7"/>
        <v>0</v>
      </c>
      <c r="U43">
        <f t="shared" ca="1" si="11"/>
        <v>0</v>
      </c>
      <c r="V43">
        <f t="shared" ca="1" si="11"/>
        <v>0</v>
      </c>
      <c r="W43">
        <f t="shared" ca="1" si="11"/>
        <v>0</v>
      </c>
      <c r="X43">
        <f t="shared" ca="1" si="11"/>
        <v>0</v>
      </c>
      <c r="Y43">
        <f t="shared" ca="1" si="11"/>
        <v>0</v>
      </c>
      <c r="Z43">
        <f t="shared" ca="1" si="11"/>
        <v>0</v>
      </c>
      <c r="AA43">
        <f t="shared" ca="1" si="11"/>
        <v>0</v>
      </c>
      <c r="AB43">
        <f t="shared" ca="1" si="11"/>
        <v>0</v>
      </c>
      <c r="AC43">
        <f t="shared" ca="1" si="11"/>
        <v>0</v>
      </c>
      <c r="AD43">
        <f t="shared" ca="1" si="11"/>
        <v>0</v>
      </c>
      <c r="AE43">
        <f t="shared" ca="1" si="11"/>
        <v>0</v>
      </c>
      <c r="AF43">
        <f t="shared" ca="1" si="11"/>
        <v>0</v>
      </c>
      <c r="AG43">
        <f t="shared" ca="1" si="11"/>
        <v>0</v>
      </c>
      <c r="AI43" s="40"/>
    </row>
    <row r="44" spans="1:35">
      <c r="A44" s="41">
        <f t="shared" ca="1" si="12"/>
        <v>0</v>
      </c>
      <c r="B44" s="42"/>
      <c r="C44" s="30">
        <f t="shared" ca="1" si="1"/>
        <v>0</v>
      </c>
      <c r="D44" s="30">
        <f>'Country performance'!B40</f>
        <v>0</v>
      </c>
      <c r="E44" s="41" t="e" cm="1">
        <f t="array" aca="1" ref="E44" ca="1">E$4*INDEX(INDIRECT("country"&amp;"["&amp;E$3&amp; "]"),'Country performance'!$A82)</f>
        <v>#REF!</v>
      </c>
      <c r="F44" s="41" t="e" cm="1">
        <f t="array" aca="1" ref="F44" ca="1">F$4*INDEX(INDIRECT("country"&amp;"["&amp;F$3&amp; "]"),'Country performance'!$A82)</f>
        <v>#REF!</v>
      </c>
      <c r="G44" s="41" t="e" cm="1">
        <f t="array" aca="1" ref="G44" ca="1">G$4*INDEX(INDIRECT("country"&amp;"["&amp;G$3&amp; "]"),'Country performance'!$A82)</f>
        <v>#REF!</v>
      </c>
      <c r="H44" s="41" t="e" cm="1">
        <f t="array" aca="1" ref="H44" ca="1">H$4*INDEX(INDIRECT("country"&amp;"["&amp;H$3&amp; "]"),'Country performance'!$A82)</f>
        <v>#REF!</v>
      </c>
      <c r="I44" s="41" t="e" cm="1">
        <f t="array" aca="1" ref="I44" ca="1">I$4*INDEX(INDIRECT("country"&amp;"["&amp;I$3&amp; "]"),'Country performance'!$A82)</f>
        <v>#REF!</v>
      </c>
      <c r="J44" s="41" t="e" cm="1">
        <f t="array" aca="1" ref="J44" ca="1">J$4*INDEX(INDIRECT("country"&amp;"["&amp;J$3&amp; "]"),'Country performance'!$A82)</f>
        <v>#REF!</v>
      </c>
      <c r="K44" s="41" t="e" cm="1">
        <f t="array" aca="1" ref="K44" ca="1">K$4*INDEX(INDIRECT("country"&amp;"["&amp;K$3&amp; "]"),'Country performance'!$A82)</f>
        <v>#REF!</v>
      </c>
      <c r="L44" s="41" t="e" cm="1">
        <f t="array" aca="1" ref="L44" ca="1">L$4*INDEX(INDIRECT("country"&amp;"["&amp;L$3&amp; "]"),'Country performance'!$A82)</f>
        <v>#REF!</v>
      </c>
      <c r="M44" s="41" t="e" cm="1">
        <f t="array" aca="1" ref="M44" ca="1">M$4*INDEX(INDIRECT("country"&amp;"["&amp;M$3&amp; "]"),'Country performance'!$A82)</f>
        <v>#REF!</v>
      </c>
      <c r="N44" s="41" t="e" cm="1">
        <f t="array" aca="1" ref="N44" ca="1">N$4*INDEX(INDIRECT("country"&amp;"["&amp;N$3&amp; "]"),'Country performance'!$A82)</f>
        <v>#REF!</v>
      </c>
      <c r="O44" s="41" t="e" cm="1">
        <f t="array" aca="1" ref="O44" ca="1">O$4*INDEX(INDIRECT("country"&amp;"["&amp;O$3&amp; "]"),'Country performance'!$A82)</f>
        <v>#REF!</v>
      </c>
      <c r="P44" s="41" t="e" cm="1">
        <f t="array" aca="1" ref="P44" ca="1">P$4*INDEX(INDIRECT("country"&amp;"["&amp;P$3&amp; "]"),'Country performance'!$A82)</f>
        <v>#REF!</v>
      </c>
      <c r="Q44" s="41" t="e" cm="1">
        <f t="array" aca="1" ref="Q44" ca="1">Q$4*INDEX(INDIRECT("country"&amp;"["&amp;Q$3&amp; "]"),'Country performance'!$A82)</f>
        <v>#REF!</v>
      </c>
      <c r="R44" t="s">
        <v>662</v>
      </c>
      <c r="S44" s="36">
        <f t="shared" ca="1" si="9"/>
        <v>0</v>
      </c>
      <c r="T44" s="43">
        <f t="shared" ca="1" si="7"/>
        <v>0</v>
      </c>
      <c r="U44">
        <f t="shared" ca="1" si="11"/>
        <v>0</v>
      </c>
      <c r="V44">
        <f t="shared" ca="1" si="11"/>
        <v>0</v>
      </c>
      <c r="W44">
        <f t="shared" ca="1" si="11"/>
        <v>0</v>
      </c>
      <c r="X44">
        <f t="shared" ca="1" si="11"/>
        <v>0</v>
      </c>
      <c r="Y44">
        <f t="shared" ca="1" si="11"/>
        <v>0</v>
      </c>
      <c r="Z44">
        <f t="shared" ca="1" si="11"/>
        <v>0</v>
      </c>
      <c r="AA44">
        <f t="shared" ca="1" si="11"/>
        <v>0</v>
      </c>
      <c r="AB44">
        <f t="shared" ca="1" si="11"/>
        <v>0</v>
      </c>
      <c r="AC44">
        <f t="shared" ca="1" si="11"/>
        <v>0</v>
      </c>
      <c r="AD44">
        <f t="shared" ca="1" si="11"/>
        <v>0</v>
      </c>
      <c r="AE44">
        <f t="shared" ca="1" si="11"/>
        <v>0</v>
      </c>
      <c r="AF44">
        <f t="shared" ca="1" si="11"/>
        <v>0</v>
      </c>
      <c r="AG44">
        <f t="shared" ca="1" si="11"/>
        <v>0</v>
      </c>
      <c r="AI44" s="40"/>
    </row>
    <row r="45" spans="1:35">
      <c r="A45" s="41">
        <f t="shared" ca="1" si="12"/>
        <v>0</v>
      </c>
      <c r="B45" s="42"/>
      <c r="C45" s="30">
        <f t="shared" ca="1" si="1"/>
        <v>0</v>
      </c>
      <c r="D45" s="30">
        <f>'Country performance'!B41</f>
        <v>0</v>
      </c>
      <c r="E45" s="41" t="e" cm="1">
        <f t="array" aca="1" ref="E45" ca="1">E$4*INDEX(INDIRECT("country"&amp;"["&amp;E$3&amp; "]"),'Country performance'!$A83)</f>
        <v>#REF!</v>
      </c>
      <c r="F45" s="41" t="e" cm="1">
        <f t="array" aca="1" ref="F45" ca="1">F$4*INDEX(INDIRECT("country"&amp;"["&amp;F$3&amp; "]"),'Country performance'!$A83)</f>
        <v>#REF!</v>
      </c>
      <c r="G45" s="41" t="e" cm="1">
        <f t="array" aca="1" ref="G45" ca="1">G$4*INDEX(INDIRECT("country"&amp;"["&amp;G$3&amp; "]"),'Country performance'!$A83)</f>
        <v>#REF!</v>
      </c>
      <c r="H45" s="41" t="e" cm="1">
        <f t="array" aca="1" ref="H45" ca="1">H$4*INDEX(INDIRECT("country"&amp;"["&amp;H$3&amp; "]"),'Country performance'!$A83)</f>
        <v>#REF!</v>
      </c>
      <c r="I45" s="41" t="e" cm="1">
        <f t="array" aca="1" ref="I45" ca="1">I$4*INDEX(INDIRECT("country"&amp;"["&amp;I$3&amp; "]"),'Country performance'!$A83)</f>
        <v>#REF!</v>
      </c>
      <c r="J45" s="41" t="e" cm="1">
        <f t="array" aca="1" ref="J45" ca="1">J$4*INDEX(INDIRECT("country"&amp;"["&amp;J$3&amp; "]"),'Country performance'!$A83)</f>
        <v>#REF!</v>
      </c>
      <c r="K45" s="41" t="e" cm="1">
        <f t="array" aca="1" ref="K45" ca="1">K$4*INDEX(INDIRECT("country"&amp;"["&amp;K$3&amp; "]"),'Country performance'!$A83)</f>
        <v>#REF!</v>
      </c>
      <c r="L45" s="41" t="e" cm="1">
        <f t="array" aca="1" ref="L45" ca="1">L$4*INDEX(INDIRECT("country"&amp;"["&amp;L$3&amp; "]"),'Country performance'!$A83)</f>
        <v>#REF!</v>
      </c>
      <c r="M45" s="41" t="e" cm="1">
        <f t="array" aca="1" ref="M45" ca="1">M$4*INDEX(INDIRECT("country"&amp;"["&amp;M$3&amp; "]"),'Country performance'!$A83)</f>
        <v>#REF!</v>
      </c>
      <c r="N45" s="41" t="e" cm="1">
        <f t="array" aca="1" ref="N45" ca="1">N$4*INDEX(INDIRECT("country"&amp;"["&amp;N$3&amp; "]"),'Country performance'!$A83)</f>
        <v>#REF!</v>
      </c>
      <c r="O45" s="41" t="e" cm="1">
        <f t="array" aca="1" ref="O45" ca="1">O$4*INDEX(INDIRECT("country"&amp;"["&amp;O$3&amp; "]"),'Country performance'!$A83)</f>
        <v>#REF!</v>
      </c>
      <c r="P45" s="41" t="e" cm="1">
        <f t="array" aca="1" ref="P45" ca="1">P$4*INDEX(INDIRECT("country"&amp;"["&amp;P$3&amp; "]"),'Country performance'!$A83)</f>
        <v>#REF!</v>
      </c>
      <c r="Q45" s="41" t="e" cm="1">
        <f t="array" aca="1" ref="Q45" ca="1">Q$4*INDEX(INDIRECT("country"&amp;"["&amp;Q$3&amp; "]"),'Country performance'!$A83)</f>
        <v>#REF!</v>
      </c>
      <c r="R45" t="s">
        <v>662</v>
      </c>
      <c r="S45" s="36">
        <f t="shared" ca="1" si="9"/>
        <v>0</v>
      </c>
      <c r="T45" s="43">
        <f t="shared" ca="1" si="7"/>
        <v>0</v>
      </c>
      <c r="U45">
        <f t="shared" ca="1" si="11"/>
        <v>0</v>
      </c>
      <c r="V45">
        <f t="shared" ca="1" si="11"/>
        <v>0</v>
      </c>
      <c r="W45">
        <f t="shared" ca="1" si="11"/>
        <v>0</v>
      </c>
      <c r="X45">
        <f t="shared" ca="1" si="11"/>
        <v>0</v>
      </c>
      <c r="Y45">
        <f t="shared" ca="1" si="11"/>
        <v>0</v>
      </c>
      <c r="Z45">
        <f t="shared" ca="1" si="11"/>
        <v>0</v>
      </c>
      <c r="AA45">
        <f t="shared" ca="1" si="11"/>
        <v>0</v>
      </c>
      <c r="AB45">
        <f t="shared" ca="1" si="11"/>
        <v>0</v>
      </c>
      <c r="AC45">
        <f t="shared" ca="1" si="11"/>
        <v>0</v>
      </c>
      <c r="AD45">
        <f t="shared" ca="1" si="11"/>
        <v>0</v>
      </c>
      <c r="AE45">
        <f t="shared" ca="1" si="11"/>
        <v>0</v>
      </c>
      <c r="AF45">
        <f t="shared" ca="1" si="11"/>
        <v>0</v>
      </c>
      <c r="AG45">
        <f t="shared" ca="1" si="11"/>
        <v>0</v>
      </c>
      <c r="AI45" s="40"/>
    </row>
    <row r="46" spans="1:35">
      <c r="A46" s="41"/>
      <c r="B46" s="42"/>
      <c r="C46" s="30"/>
      <c r="D46" s="30"/>
      <c r="E46" s="41"/>
      <c r="F46" s="41"/>
      <c r="G46" s="41"/>
      <c r="H46" s="41"/>
      <c r="I46" s="41"/>
      <c r="J46" s="41"/>
      <c r="K46" s="41"/>
      <c r="L46" s="41"/>
      <c r="M46" s="41"/>
      <c r="N46" s="41"/>
      <c r="O46" s="41"/>
      <c r="P46" s="41"/>
      <c r="Q46" s="41"/>
      <c r="S46" s="53"/>
      <c r="T46" s="43"/>
      <c r="AI46" s="40"/>
    </row>
    <row r="47" spans="1:35">
      <c r="A47" s="41"/>
      <c r="B47" s="42"/>
      <c r="C47" s="30"/>
      <c r="D47" s="30"/>
      <c r="E47" s="41"/>
      <c r="F47" s="41"/>
      <c r="G47" s="41"/>
      <c r="H47" s="41"/>
      <c r="I47" s="41"/>
      <c r="J47" s="41"/>
      <c r="K47" s="41"/>
      <c r="L47" s="41"/>
      <c r="M47" s="41"/>
      <c r="N47" s="41"/>
      <c r="O47" s="41"/>
      <c r="P47" s="41"/>
      <c r="Q47" s="41"/>
      <c r="S47" s="53"/>
      <c r="T47" s="43"/>
      <c r="AI47" s="40"/>
    </row>
    <row r="48" spans="1:35" ht="15" thickBot="1">
      <c r="A48" s="44">
        <f>S5</f>
        <v>0</v>
      </c>
      <c r="D48" t="str">
        <f>R5</f>
        <v xml:space="preserve">Total subjected to export restrictions </v>
      </c>
      <c r="T48" s="43"/>
      <c r="AI48" s="45"/>
    </row>
    <row r="49" spans="1:35" ht="15" thickBot="1">
      <c r="A49" s="27"/>
    </row>
    <row r="50" spans="1:35" ht="15" thickBot="1">
      <c r="A50" s="103" t="s">
        <v>656</v>
      </c>
      <c r="B50" s="30" t="s">
        <v>657</v>
      </c>
      <c r="C50" s="30" t="str">
        <f>T50</f>
        <v>% of market represented</v>
      </c>
      <c r="D50" s="65" t="s">
        <v>663</v>
      </c>
      <c r="E50" s="31"/>
      <c r="F50" s="31"/>
      <c r="G50" s="31"/>
      <c r="H50" s="31"/>
      <c r="I50" s="31"/>
      <c r="J50" s="31"/>
      <c r="K50" s="31"/>
      <c r="L50" s="31"/>
      <c r="M50" s="31"/>
      <c r="N50" s="31"/>
      <c r="O50" s="31"/>
      <c r="P50" s="31"/>
      <c r="Q50" s="31"/>
      <c r="T50" s="32" t="s">
        <v>659</v>
      </c>
      <c r="U50">
        <f t="shared" ref="U50:AE50" si="13">E50</f>
        <v>0</v>
      </c>
      <c r="V50">
        <f t="shared" si="13"/>
        <v>0</v>
      </c>
      <c r="W50">
        <f t="shared" si="13"/>
        <v>0</v>
      </c>
      <c r="X50">
        <f t="shared" si="13"/>
        <v>0</v>
      </c>
      <c r="Y50">
        <f t="shared" si="13"/>
        <v>0</v>
      </c>
      <c r="Z50">
        <f t="shared" si="13"/>
        <v>0</v>
      </c>
      <c r="AA50">
        <f t="shared" si="13"/>
        <v>0</v>
      </c>
      <c r="AB50">
        <f t="shared" si="13"/>
        <v>0</v>
      </c>
      <c r="AC50">
        <f t="shared" si="13"/>
        <v>0</v>
      </c>
      <c r="AD50">
        <f t="shared" si="13"/>
        <v>0</v>
      </c>
      <c r="AE50">
        <f t="shared" si="13"/>
        <v>0</v>
      </c>
      <c r="AF50">
        <f>P50</f>
        <v>0</v>
      </c>
      <c r="AG50">
        <f>Q50</f>
        <v>0</v>
      </c>
      <c r="AI50" s="33"/>
    </row>
    <row r="51" spans="1:35">
      <c r="A51" s="103"/>
      <c r="B51" s="30">
        <f>S51</f>
        <v>0</v>
      </c>
      <c r="C51" s="30">
        <f t="shared" ref="C51:C92" si="14">T51</f>
        <v>0</v>
      </c>
      <c r="D51" s="30" t="s">
        <v>660</v>
      </c>
      <c r="E51" s="34"/>
      <c r="F51" s="34"/>
      <c r="G51" s="34"/>
      <c r="H51" s="34"/>
      <c r="I51" s="34"/>
      <c r="J51" s="34"/>
      <c r="K51" s="34"/>
      <c r="L51" s="35"/>
      <c r="M51" s="35"/>
      <c r="N51" s="35"/>
      <c r="O51" s="35"/>
      <c r="P51" s="35"/>
      <c r="Q51" s="35"/>
      <c r="R51" t="s">
        <v>661</v>
      </c>
      <c r="S51" s="36">
        <f>SUM(U51:AG51)</f>
        <v>0</v>
      </c>
      <c r="T51" s="37">
        <f>SUM($E51:Q51)</f>
        <v>0</v>
      </c>
      <c r="U51">
        <f t="shared" ref="U51:AE51" si="15">(100*E51)^2</f>
        <v>0</v>
      </c>
      <c r="V51">
        <f t="shared" si="15"/>
        <v>0</v>
      </c>
      <c r="W51">
        <f t="shared" si="15"/>
        <v>0</v>
      </c>
      <c r="X51">
        <f t="shared" si="15"/>
        <v>0</v>
      </c>
      <c r="Y51">
        <f t="shared" si="15"/>
        <v>0</v>
      </c>
      <c r="Z51">
        <f t="shared" si="15"/>
        <v>0</v>
      </c>
      <c r="AA51">
        <f t="shared" si="15"/>
        <v>0</v>
      </c>
      <c r="AB51">
        <f t="shared" si="15"/>
        <v>0</v>
      </c>
      <c r="AC51">
        <f t="shared" si="15"/>
        <v>0</v>
      </c>
      <c r="AD51">
        <f t="shared" si="15"/>
        <v>0</v>
      </c>
      <c r="AE51">
        <f t="shared" si="15"/>
        <v>0</v>
      </c>
      <c r="AF51">
        <f>(100*P51)^2</f>
        <v>0</v>
      </c>
      <c r="AG51">
        <f>(100*Q51)^2</f>
        <v>0</v>
      </c>
      <c r="AI51" s="33"/>
    </row>
    <row r="52" spans="1:35">
      <c r="A52" s="30"/>
      <c r="B52" s="30"/>
      <c r="C52" s="30">
        <f>T52</f>
        <v>0</v>
      </c>
      <c r="D52" s="30" t="s">
        <v>127</v>
      </c>
      <c r="E52" s="38"/>
      <c r="F52" s="38"/>
      <c r="G52" s="38"/>
      <c r="H52" s="38"/>
      <c r="I52" s="38"/>
      <c r="J52" s="38"/>
      <c r="K52" s="38"/>
      <c r="L52" s="39"/>
      <c r="M52" s="39"/>
      <c r="N52" s="39"/>
      <c r="O52" s="39"/>
      <c r="P52" s="39"/>
      <c r="Q52" s="39"/>
      <c r="R52" s="31" t="s">
        <v>647</v>
      </c>
      <c r="S52" s="36">
        <f t="shared" ref="S52:S62" si="16">SUM(U52:AG52)</f>
        <v>0</v>
      </c>
      <c r="U52">
        <f>IF(E52&lt;&gt;"Yes",0,E$51)</f>
        <v>0</v>
      </c>
      <c r="V52">
        <f t="shared" ref="V52:AG52" si="17">IF(F52&lt;&gt;"Yes",0,F$51)</f>
        <v>0</v>
      </c>
      <c r="W52">
        <f t="shared" si="17"/>
        <v>0</v>
      </c>
      <c r="X52">
        <f t="shared" si="17"/>
        <v>0</v>
      </c>
      <c r="Y52">
        <f t="shared" si="17"/>
        <v>0</v>
      </c>
      <c r="Z52">
        <f t="shared" si="17"/>
        <v>0</v>
      </c>
      <c r="AA52">
        <f t="shared" si="17"/>
        <v>0</v>
      </c>
      <c r="AB52">
        <f t="shared" si="17"/>
        <v>0</v>
      </c>
      <c r="AC52">
        <f t="shared" si="17"/>
        <v>0</v>
      </c>
      <c r="AD52">
        <f t="shared" si="17"/>
        <v>0</v>
      </c>
      <c r="AE52">
        <f t="shared" si="17"/>
        <v>0</v>
      </c>
      <c r="AF52">
        <f t="shared" si="17"/>
        <v>0</v>
      </c>
      <c r="AG52">
        <f t="shared" si="17"/>
        <v>0</v>
      </c>
      <c r="AI52" s="40"/>
    </row>
    <row r="53" spans="1:35">
      <c r="A53" s="41">
        <f t="shared" ref="A53:A66" ca="1" si="18">_xlfn.AGGREGATE(9,6,E53:Q53)</f>
        <v>0</v>
      </c>
      <c r="B53" s="42"/>
      <c r="C53" s="30">
        <f t="shared" ca="1" si="14"/>
        <v>0</v>
      </c>
      <c r="D53" s="30" t="str">
        <f>'Country performance'!B2</f>
        <v>WGI - Political stability &amp; absence of Violence/terrorism (2020)</v>
      </c>
      <c r="E53" s="41" t="e" cm="1">
        <f t="array" aca="1" ref="E53" ca="1">E$51*INDEX(INDIRECT("country"&amp;"["&amp;E$50&amp; "]"),'Country performance'!$A44)</f>
        <v>#REF!</v>
      </c>
      <c r="F53" s="41" t="e" cm="1">
        <f t="array" aca="1" ref="F53" ca="1">F$51*INDEX(INDIRECT("country"&amp;"["&amp;F$50&amp; "]"),'Country performance'!$A44)</f>
        <v>#REF!</v>
      </c>
      <c r="G53" s="41" t="e" cm="1">
        <f t="array" aca="1" ref="G53" ca="1">G$51*INDEX(INDIRECT("country"&amp;"["&amp;G$50&amp; "]"),'Country performance'!$A44)</f>
        <v>#REF!</v>
      </c>
      <c r="H53" s="41" t="e" cm="1">
        <f t="array" aca="1" ref="H53" ca="1">H$51*INDEX(INDIRECT("country"&amp;"["&amp;H$50&amp; "]"),'Country performance'!$A44)</f>
        <v>#REF!</v>
      </c>
      <c r="I53" s="41" t="e" cm="1">
        <f t="array" aca="1" ref="I53" ca="1">I$51*INDEX(INDIRECT("country"&amp;"["&amp;I$50&amp; "]"),'Country performance'!$A44)</f>
        <v>#REF!</v>
      </c>
      <c r="J53" s="41" t="e" cm="1">
        <f t="array" aca="1" ref="J53" ca="1">J$51*INDEX(INDIRECT("country"&amp;"["&amp;J$50&amp; "]"),'Country performance'!$A44)</f>
        <v>#REF!</v>
      </c>
      <c r="K53" s="41" t="e" cm="1">
        <f t="array" aca="1" ref="K53" ca="1">K$51*INDEX(INDIRECT("country"&amp;"["&amp;K$50&amp; "]"),'Country performance'!$A44)</f>
        <v>#REF!</v>
      </c>
      <c r="L53" s="41" t="e" cm="1">
        <f t="array" aca="1" ref="L53" ca="1">L$51*INDEX(INDIRECT("country"&amp;"["&amp;L$50&amp; "]"),'Country performance'!$A44)</f>
        <v>#REF!</v>
      </c>
      <c r="M53" s="41" t="e" cm="1">
        <f t="array" aca="1" ref="M53" ca="1">M$51*INDEX(INDIRECT("country"&amp;"["&amp;M$50&amp; "]"),'Country performance'!$A44)</f>
        <v>#REF!</v>
      </c>
      <c r="N53" s="41" t="e" cm="1">
        <f t="array" aca="1" ref="N53" ca="1">N$51*INDEX(INDIRECT("country"&amp;"["&amp;N$50&amp; "]"),'Country performance'!$A44)</f>
        <v>#REF!</v>
      </c>
      <c r="O53" s="41" t="e" cm="1">
        <f t="array" aca="1" ref="O53" ca="1">O$51*INDEX(INDIRECT("country"&amp;"["&amp;O$50&amp; "]"),'Country performance'!$A44)</f>
        <v>#REF!</v>
      </c>
      <c r="P53" s="41" t="e" cm="1">
        <f t="array" aca="1" ref="P53" ca="1">P$51*INDEX(INDIRECT("country"&amp;"["&amp;P$50&amp; "]"),'Country performance'!$A44)</f>
        <v>#REF!</v>
      </c>
      <c r="Q53" s="41" t="e" cm="1">
        <f t="array" aca="1" ref="Q53" ca="1">Q$51*INDEX(INDIRECT("country"&amp;"["&amp;Q$50&amp; "]"),'Country performance'!$A44)</f>
        <v>#REF!</v>
      </c>
      <c r="R53" t="s">
        <v>662</v>
      </c>
      <c r="S53" s="36">
        <f t="shared" ca="1" si="16"/>
        <v>0</v>
      </c>
      <c r="T53" s="43">
        <f ca="1">T$51-S53</f>
        <v>0</v>
      </c>
      <c r="U53">
        <f ca="1">IFERROR((E53/E53-1),E$51)</f>
        <v>0</v>
      </c>
      <c r="V53">
        <f t="shared" ref="V53:AG68" ca="1" si="19">IFERROR((F53/F53-1),F$51)</f>
        <v>0</v>
      </c>
      <c r="W53">
        <f t="shared" ca="1" si="19"/>
        <v>0</v>
      </c>
      <c r="X53">
        <f t="shared" ca="1" si="19"/>
        <v>0</v>
      </c>
      <c r="Y53">
        <f t="shared" ca="1" si="19"/>
        <v>0</v>
      </c>
      <c r="Z53">
        <f t="shared" ca="1" si="19"/>
        <v>0</v>
      </c>
      <c r="AA53">
        <f t="shared" ca="1" si="19"/>
        <v>0</v>
      </c>
      <c r="AB53">
        <f t="shared" ca="1" si="19"/>
        <v>0</v>
      </c>
      <c r="AC53">
        <f t="shared" ca="1" si="19"/>
        <v>0</v>
      </c>
      <c r="AD53">
        <f t="shared" ca="1" si="19"/>
        <v>0</v>
      </c>
      <c r="AE53">
        <f t="shared" ca="1" si="19"/>
        <v>0</v>
      </c>
      <c r="AF53">
        <f t="shared" ca="1" si="19"/>
        <v>0</v>
      </c>
      <c r="AG53">
        <f t="shared" ca="1" si="19"/>
        <v>0</v>
      </c>
      <c r="AI53" s="40"/>
    </row>
    <row r="54" spans="1:35">
      <c r="A54" s="41">
        <f t="shared" ca="1" si="18"/>
        <v>0</v>
      </c>
      <c r="B54" s="42"/>
      <c r="C54" s="30">
        <f t="shared" ca="1" si="14"/>
        <v>0</v>
      </c>
      <c r="D54" s="30" t="str">
        <f>'Country performance'!B3</f>
        <v>WGI - Government effectiveness (2020)</v>
      </c>
      <c r="E54" s="41" t="e" cm="1">
        <f t="array" aca="1" ref="E54" ca="1">E$51*INDEX(INDIRECT("country"&amp;"["&amp;E$50&amp; "]"),'Country performance'!$A45)</f>
        <v>#REF!</v>
      </c>
      <c r="F54" s="41" t="e" cm="1">
        <f t="array" aca="1" ref="F54" ca="1">F$51*INDEX(INDIRECT("country"&amp;"["&amp;F$50&amp; "]"),'Country performance'!$A45)</f>
        <v>#REF!</v>
      </c>
      <c r="G54" s="41" t="e" cm="1">
        <f t="array" aca="1" ref="G54" ca="1">G$51*INDEX(INDIRECT("country"&amp;"["&amp;G$50&amp; "]"),'Country performance'!$A45)</f>
        <v>#REF!</v>
      </c>
      <c r="H54" s="41" t="e" cm="1">
        <f t="array" aca="1" ref="H54" ca="1">H$51*INDEX(INDIRECT("country"&amp;"["&amp;H$50&amp; "]"),'Country performance'!$A45)</f>
        <v>#REF!</v>
      </c>
      <c r="I54" s="41" t="e" cm="1">
        <f t="array" aca="1" ref="I54" ca="1">I$51*INDEX(INDIRECT("country"&amp;"["&amp;I$50&amp; "]"),'Country performance'!$A45)</f>
        <v>#REF!</v>
      </c>
      <c r="J54" s="41" t="e" cm="1">
        <f t="array" aca="1" ref="J54" ca="1">J$51*INDEX(INDIRECT("country"&amp;"["&amp;J$50&amp; "]"),'Country performance'!$A45)</f>
        <v>#REF!</v>
      </c>
      <c r="K54" s="41" t="e" cm="1">
        <f t="array" aca="1" ref="K54" ca="1">K$51*INDEX(INDIRECT("country"&amp;"["&amp;K$50&amp; "]"),'Country performance'!$A45)</f>
        <v>#REF!</v>
      </c>
      <c r="L54" s="41" t="e" cm="1">
        <f t="array" aca="1" ref="L54" ca="1">L$51*INDEX(INDIRECT("country"&amp;"["&amp;L$50&amp; "]"),'Country performance'!$A45)</f>
        <v>#REF!</v>
      </c>
      <c r="M54" s="41" t="e" cm="1">
        <f t="array" aca="1" ref="M54" ca="1">M$51*INDEX(INDIRECT("country"&amp;"["&amp;M$50&amp; "]"),'Country performance'!$A45)</f>
        <v>#REF!</v>
      </c>
      <c r="N54" s="41" t="e" cm="1">
        <f t="array" aca="1" ref="N54" ca="1">N$51*INDEX(INDIRECT("country"&amp;"["&amp;N$50&amp; "]"),'Country performance'!$A45)</f>
        <v>#REF!</v>
      </c>
      <c r="O54" s="41" t="e" cm="1">
        <f t="array" aca="1" ref="O54" ca="1">O$51*INDEX(INDIRECT("country"&amp;"["&amp;O$50&amp; "]"),'Country performance'!$A45)</f>
        <v>#REF!</v>
      </c>
      <c r="P54" s="41" t="e" cm="1">
        <f t="array" aca="1" ref="P54" ca="1">P$51*INDEX(INDIRECT("country"&amp;"["&amp;P$50&amp; "]"),'Country performance'!$A45)</f>
        <v>#REF!</v>
      </c>
      <c r="Q54" s="41" t="e" cm="1">
        <f t="array" aca="1" ref="Q54" ca="1">Q$51*INDEX(INDIRECT("country"&amp;"["&amp;Q$50&amp; "]"),'Country performance'!$A45)</f>
        <v>#REF!</v>
      </c>
      <c r="R54" t="s">
        <v>662</v>
      </c>
      <c r="S54" s="36">
        <f t="shared" ca="1" si="16"/>
        <v>0</v>
      </c>
      <c r="T54" s="43">
        <f t="shared" ref="T54:T92" ca="1" si="20">T$51-S54</f>
        <v>0</v>
      </c>
      <c r="U54">
        <f t="shared" ref="U54:AG77" ca="1" si="21">IFERROR((E54/E54-1),E$51)</f>
        <v>0</v>
      </c>
      <c r="V54">
        <f t="shared" ca="1" si="19"/>
        <v>0</v>
      </c>
      <c r="W54">
        <f t="shared" ca="1" si="19"/>
        <v>0</v>
      </c>
      <c r="X54">
        <f t="shared" ca="1" si="19"/>
        <v>0</v>
      </c>
      <c r="Y54">
        <f t="shared" ca="1" si="19"/>
        <v>0</v>
      </c>
      <c r="Z54">
        <f t="shared" ca="1" si="19"/>
        <v>0</v>
      </c>
      <c r="AA54">
        <f t="shared" ca="1" si="19"/>
        <v>0</v>
      </c>
      <c r="AB54">
        <f t="shared" ca="1" si="19"/>
        <v>0</v>
      </c>
      <c r="AC54">
        <f t="shared" ca="1" si="19"/>
        <v>0</v>
      </c>
      <c r="AD54">
        <f t="shared" ca="1" si="19"/>
        <v>0</v>
      </c>
      <c r="AE54">
        <f t="shared" ca="1" si="19"/>
        <v>0</v>
      </c>
      <c r="AF54">
        <f t="shared" ca="1" si="19"/>
        <v>0</v>
      </c>
      <c r="AG54">
        <f t="shared" ca="1" si="19"/>
        <v>0</v>
      </c>
      <c r="AI54" s="40"/>
    </row>
    <row r="55" spans="1:35">
      <c r="A55" s="41">
        <f t="shared" ca="1" si="18"/>
        <v>0</v>
      </c>
      <c r="B55" s="42"/>
      <c r="C55" s="30">
        <f t="shared" ca="1" si="14"/>
        <v>0</v>
      </c>
      <c r="D55" s="30" t="str">
        <f>'Country performance'!B4</f>
        <v>WGI - Regulatory Quality (2020)</v>
      </c>
      <c r="E55" s="41" t="e" cm="1">
        <f t="array" aca="1" ref="E55" ca="1">E$51*INDEX(INDIRECT("country"&amp;"["&amp;E$50&amp; "]"),'Country performance'!$A46)</f>
        <v>#REF!</v>
      </c>
      <c r="F55" s="41" t="e" cm="1">
        <f t="array" aca="1" ref="F55" ca="1">F$51*INDEX(INDIRECT("country"&amp;"["&amp;F$50&amp; "]"),'Country performance'!$A46)</f>
        <v>#REF!</v>
      </c>
      <c r="G55" s="41" t="e" cm="1">
        <f t="array" aca="1" ref="G55" ca="1">G$51*INDEX(INDIRECT("country"&amp;"["&amp;G$50&amp; "]"),'Country performance'!$A46)</f>
        <v>#REF!</v>
      </c>
      <c r="H55" s="41" t="e" cm="1">
        <f t="array" aca="1" ref="H55" ca="1">H$51*INDEX(INDIRECT("country"&amp;"["&amp;H$50&amp; "]"),'Country performance'!$A46)</f>
        <v>#REF!</v>
      </c>
      <c r="I55" s="41" t="e" cm="1">
        <f t="array" aca="1" ref="I55" ca="1">I$51*INDEX(INDIRECT("country"&amp;"["&amp;I$50&amp; "]"),'Country performance'!$A46)</f>
        <v>#REF!</v>
      </c>
      <c r="J55" s="41" t="e" cm="1">
        <f t="array" aca="1" ref="J55" ca="1">J$51*INDEX(INDIRECT("country"&amp;"["&amp;J$50&amp; "]"),'Country performance'!$A46)</f>
        <v>#REF!</v>
      </c>
      <c r="K55" s="41" t="e" cm="1">
        <f t="array" aca="1" ref="K55" ca="1">K$51*INDEX(INDIRECT("country"&amp;"["&amp;K$50&amp; "]"),'Country performance'!$A46)</f>
        <v>#REF!</v>
      </c>
      <c r="L55" s="41" t="e" cm="1">
        <f t="array" aca="1" ref="L55" ca="1">L$51*INDEX(INDIRECT("country"&amp;"["&amp;L$50&amp; "]"),'Country performance'!$A46)</f>
        <v>#REF!</v>
      </c>
      <c r="M55" s="41" t="e" cm="1">
        <f t="array" aca="1" ref="M55" ca="1">M$51*INDEX(INDIRECT("country"&amp;"["&amp;M$50&amp; "]"),'Country performance'!$A46)</f>
        <v>#REF!</v>
      </c>
      <c r="N55" s="41" t="e" cm="1">
        <f t="array" aca="1" ref="N55" ca="1">N$51*INDEX(INDIRECT("country"&amp;"["&amp;N$50&amp; "]"),'Country performance'!$A46)</f>
        <v>#REF!</v>
      </c>
      <c r="O55" s="41" t="e" cm="1">
        <f t="array" aca="1" ref="O55" ca="1">O$51*INDEX(INDIRECT("country"&amp;"["&amp;O$50&amp; "]"),'Country performance'!$A46)</f>
        <v>#REF!</v>
      </c>
      <c r="P55" s="41" t="e" cm="1">
        <f t="array" aca="1" ref="P55" ca="1">P$51*INDEX(INDIRECT("country"&amp;"["&amp;P$50&amp; "]"),'Country performance'!$A46)</f>
        <v>#REF!</v>
      </c>
      <c r="Q55" s="41" t="e" cm="1">
        <f t="array" aca="1" ref="Q55" ca="1">Q$51*INDEX(INDIRECT("country"&amp;"["&amp;Q$50&amp; "]"),'Country performance'!$A46)</f>
        <v>#REF!</v>
      </c>
      <c r="R55" t="s">
        <v>662</v>
      </c>
      <c r="S55" s="36">
        <f t="shared" ca="1" si="16"/>
        <v>0</v>
      </c>
      <c r="T55" s="43">
        <f t="shared" ca="1" si="20"/>
        <v>0</v>
      </c>
      <c r="U55">
        <f t="shared" ca="1" si="21"/>
        <v>0</v>
      </c>
      <c r="V55">
        <f t="shared" ca="1" si="19"/>
        <v>0</v>
      </c>
      <c r="W55">
        <f t="shared" ca="1" si="19"/>
        <v>0</v>
      </c>
      <c r="X55">
        <f t="shared" ca="1" si="19"/>
        <v>0</v>
      </c>
      <c r="Y55">
        <f t="shared" ca="1" si="19"/>
        <v>0</v>
      </c>
      <c r="Z55">
        <f t="shared" ca="1" si="19"/>
        <v>0</v>
      </c>
      <c r="AA55">
        <f t="shared" ca="1" si="19"/>
        <v>0</v>
      </c>
      <c r="AB55">
        <f t="shared" ca="1" si="19"/>
        <v>0</v>
      </c>
      <c r="AC55">
        <f t="shared" ca="1" si="19"/>
        <v>0</v>
      </c>
      <c r="AD55">
        <f t="shared" ca="1" si="19"/>
        <v>0</v>
      </c>
      <c r="AE55">
        <f t="shared" ca="1" si="19"/>
        <v>0</v>
      </c>
      <c r="AF55">
        <f t="shared" ca="1" si="19"/>
        <v>0</v>
      </c>
      <c r="AG55">
        <f t="shared" ca="1" si="19"/>
        <v>0</v>
      </c>
      <c r="AI55" s="40"/>
    </row>
    <row r="56" spans="1:35">
      <c r="A56" s="41">
        <f t="shared" ca="1" si="18"/>
        <v>0</v>
      </c>
      <c r="B56" s="42"/>
      <c r="C56" s="30">
        <f t="shared" ca="1" si="14"/>
        <v>0</v>
      </c>
      <c r="D56" s="30" t="str">
        <f>'Country performance'!B5</f>
        <v>WGI - Rule of law (2020)</v>
      </c>
      <c r="E56" s="41" t="e" cm="1">
        <f t="array" aca="1" ref="E56" ca="1">E$51*INDEX(INDIRECT("country"&amp;"["&amp;E$50&amp; "]"),'Country performance'!$A47)</f>
        <v>#REF!</v>
      </c>
      <c r="F56" s="41" t="e" cm="1">
        <f t="array" aca="1" ref="F56" ca="1">F$51*INDEX(INDIRECT("country"&amp;"["&amp;F$50&amp; "]"),'Country performance'!$A47)</f>
        <v>#REF!</v>
      </c>
      <c r="G56" s="41" t="e" cm="1">
        <f t="array" aca="1" ref="G56" ca="1">G$51*INDEX(INDIRECT("country"&amp;"["&amp;G$50&amp; "]"),'Country performance'!$A47)</f>
        <v>#REF!</v>
      </c>
      <c r="H56" s="41" t="e" cm="1">
        <f t="array" aca="1" ref="H56" ca="1">H$51*INDEX(INDIRECT("country"&amp;"["&amp;H$50&amp; "]"),'Country performance'!$A47)</f>
        <v>#REF!</v>
      </c>
      <c r="I56" s="41" t="e" cm="1">
        <f t="array" aca="1" ref="I56" ca="1">I$51*INDEX(INDIRECT("country"&amp;"["&amp;I$50&amp; "]"),'Country performance'!$A47)</f>
        <v>#REF!</v>
      </c>
      <c r="J56" s="41" t="e" cm="1">
        <f t="array" aca="1" ref="J56" ca="1">J$51*INDEX(INDIRECT("country"&amp;"["&amp;J$50&amp; "]"),'Country performance'!$A47)</f>
        <v>#REF!</v>
      </c>
      <c r="K56" s="41" t="e" cm="1">
        <f t="array" aca="1" ref="K56" ca="1">K$51*INDEX(INDIRECT("country"&amp;"["&amp;K$50&amp; "]"),'Country performance'!$A47)</f>
        <v>#REF!</v>
      </c>
      <c r="L56" s="41" t="e" cm="1">
        <f t="array" aca="1" ref="L56" ca="1">L$51*INDEX(INDIRECT("country"&amp;"["&amp;L$50&amp; "]"),'Country performance'!$A47)</f>
        <v>#REF!</v>
      </c>
      <c r="M56" s="41" t="e" cm="1">
        <f t="array" aca="1" ref="M56" ca="1">M$51*INDEX(INDIRECT("country"&amp;"["&amp;M$50&amp; "]"),'Country performance'!$A47)</f>
        <v>#REF!</v>
      </c>
      <c r="N56" s="41" t="e" cm="1">
        <f t="array" aca="1" ref="N56" ca="1">N$51*INDEX(INDIRECT("country"&amp;"["&amp;N$50&amp; "]"),'Country performance'!$A47)</f>
        <v>#REF!</v>
      </c>
      <c r="O56" s="41" t="e" cm="1">
        <f t="array" aca="1" ref="O56" ca="1">O$51*INDEX(INDIRECT("country"&amp;"["&amp;O$50&amp; "]"),'Country performance'!$A47)</f>
        <v>#REF!</v>
      </c>
      <c r="P56" s="41" t="e" cm="1">
        <f t="array" aca="1" ref="P56" ca="1">P$51*INDEX(INDIRECT("country"&amp;"["&amp;P$50&amp; "]"),'Country performance'!$A47)</f>
        <v>#REF!</v>
      </c>
      <c r="Q56" s="41" t="e" cm="1">
        <f t="array" aca="1" ref="Q56" ca="1">Q$51*INDEX(INDIRECT("country"&amp;"["&amp;Q$50&amp; "]"),'Country performance'!$A47)</f>
        <v>#REF!</v>
      </c>
      <c r="R56" t="s">
        <v>662</v>
      </c>
      <c r="S56" s="36">
        <f t="shared" ca="1" si="16"/>
        <v>0</v>
      </c>
      <c r="T56" s="43">
        <f t="shared" ca="1" si="20"/>
        <v>0</v>
      </c>
      <c r="U56">
        <f t="shared" ca="1" si="21"/>
        <v>0</v>
      </c>
      <c r="V56">
        <f t="shared" ca="1" si="19"/>
        <v>0</v>
      </c>
      <c r="W56">
        <f t="shared" ca="1" si="19"/>
        <v>0</v>
      </c>
      <c r="X56">
        <f t="shared" ca="1" si="19"/>
        <v>0</v>
      </c>
      <c r="Y56">
        <f t="shared" ca="1" si="19"/>
        <v>0</v>
      </c>
      <c r="Z56">
        <f t="shared" ca="1" si="19"/>
        <v>0</v>
      </c>
      <c r="AA56">
        <f t="shared" ca="1" si="19"/>
        <v>0</v>
      </c>
      <c r="AB56">
        <f t="shared" ca="1" si="19"/>
        <v>0</v>
      </c>
      <c r="AC56">
        <f t="shared" ca="1" si="19"/>
        <v>0</v>
      </c>
      <c r="AD56">
        <f t="shared" ca="1" si="19"/>
        <v>0</v>
      </c>
      <c r="AE56">
        <f t="shared" ca="1" si="19"/>
        <v>0</v>
      </c>
      <c r="AF56">
        <f t="shared" ca="1" si="19"/>
        <v>0</v>
      </c>
      <c r="AG56">
        <f t="shared" ca="1" si="19"/>
        <v>0</v>
      </c>
      <c r="AI56" s="40"/>
    </row>
    <row r="57" spans="1:35">
      <c r="A57" s="41">
        <f t="shared" ca="1" si="18"/>
        <v>0</v>
      </c>
      <c r="B57" s="42"/>
      <c r="C57" s="30">
        <f t="shared" ca="1" si="14"/>
        <v>0</v>
      </c>
      <c r="D57" s="30" t="str">
        <f>'Country performance'!B6</f>
        <v>WGI - Control of corruption (2020)</v>
      </c>
      <c r="E57" s="41" t="e" cm="1">
        <f t="array" aca="1" ref="E57" ca="1">E$51*INDEX(INDIRECT("country"&amp;"["&amp;E$50&amp; "]"),'Country performance'!$A48)</f>
        <v>#REF!</v>
      </c>
      <c r="F57" s="41" t="e" cm="1">
        <f t="array" aca="1" ref="F57" ca="1">F$51*INDEX(INDIRECT("country"&amp;"["&amp;F$50&amp; "]"),'Country performance'!$A48)</f>
        <v>#REF!</v>
      </c>
      <c r="G57" s="41" t="e" cm="1">
        <f t="array" aca="1" ref="G57" ca="1">G$51*INDEX(INDIRECT("country"&amp;"["&amp;G$50&amp; "]"),'Country performance'!$A48)</f>
        <v>#REF!</v>
      </c>
      <c r="H57" s="41" t="e" cm="1">
        <f t="array" aca="1" ref="H57" ca="1">H$51*INDEX(INDIRECT("country"&amp;"["&amp;H$50&amp; "]"),'Country performance'!$A48)</f>
        <v>#REF!</v>
      </c>
      <c r="I57" s="41" t="e" cm="1">
        <f t="array" aca="1" ref="I57" ca="1">I$51*INDEX(INDIRECT("country"&amp;"["&amp;I$50&amp; "]"),'Country performance'!$A48)</f>
        <v>#REF!</v>
      </c>
      <c r="J57" s="41" t="e" cm="1">
        <f t="array" aca="1" ref="J57" ca="1">J$51*INDEX(INDIRECT("country"&amp;"["&amp;J$50&amp; "]"),'Country performance'!$A48)</f>
        <v>#REF!</v>
      </c>
      <c r="K57" s="41" t="e" cm="1">
        <f t="array" aca="1" ref="K57" ca="1">K$51*INDEX(INDIRECT("country"&amp;"["&amp;K$50&amp; "]"),'Country performance'!$A48)</f>
        <v>#REF!</v>
      </c>
      <c r="L57" s="41" t="e" cm="1">
        <f t="array" aca="1" ref="L57" ca="1">L$51*INDEX(INDIRECT("country"&amp;"["&amp;L$50&amp; "]"),'Country performance'!$A48)</f>
        <v>#REF!</v>
      </c>
      <c r="M57" s="41" t="e" cm="1">
        <f t="array" aca="1" ref="M57" ca="1">M$51*INDEX(INDIRECT("country"&amp;"["&amp;M$50&amp; "]"),'Country performance'!$A48)</f>
        <v>#REF!</v>
      </c>
      <c r="N57" s="41" t="e" cm="1">
        <f t="array" aca="1" ref="N57" ca="1">N$51*INDEX(INDIRECT("country"&amp;"["&amp;N$50&amp; "]"),'Country performance'!$A48)</f>
        <v>#REF!</v>
      </c>
      <c r="O57" s="41" t="e" cm="1">
        <f t="array" aca="1" ref="O57" ca="1">O$51*INDEX(INDIRECT("country"&amp;"["&amp;O$50&amp; "]"),'Country performance'!$A48)</f>
        <v>#REF!</v>
      </c>
      <c r="P57" s="41" t="e" cm="1">
        <f t="array" aca="1" ref="P57" ca="1">P$51*INDEX(INDIRECT("country"&amp;"["&amp;P$50&amp; "]"),'Country performance'!$A48)</f>
        <v>#REF!</v>
      </c>
      <c r="Q57" s="41" t="e" cm="1">
        <f t="array" aca="1" ref="Q57" ca="1">Q$51*INDEX(INDIRECT("country"&amp;"["&amp;Q$50&amp; "]"),'Country performance'!$A48)</f>
        <v>#REF!</v>
      </c>
      <c r="R57" t="s">
        <v>662</v>
      </c>
      <c r="S57" s="36">
        <f t="shared" ca="1" si="16"/>
        <v>0</v>
      </c>
      <c r="T57" s="43">
        <f t="shared" ca="1" si="20"/>
        <v>0</v>
      </c>
      <c r="U57">
        <f t="shared" ca="1" si="21"/>
        <v>0</v>
      </c>
      <c r="V57">
        <f t="shared" ca="1" si="19"/>
        <v>0</v>
      </c>
      <c r="W57">
        <f t="shared" ca="1" si="19"/>
        <v>0</v>
      </c>
      <c r="X57">
        <f t="shared" ca="1" si="19"/>
        <v>0</v>
      </c>
      <c r="Y57">
        <f t="shared" ca="1" si="19"/>
        <v>0</v>
      </c>
      <c r="Z57">
        <f t="shared" ca="1" si="19"/>
        <v>0</v>
      </c>
      <c r="AA57">
        <f t="shared" ca="1" si="19"/>
        <v>0</v>
      </c>
      <c r="AB57">
        <f t="shared" ca="1" si="19"/>
        <v>0</v>
      </c>
      <c r="AC57">
        <f t="shared" ca="1" si="19"/>
        <v>0</v>
      </c>
      <c r="AD57">
        <f t="shared" ca="1" si="19"/>
        <v>0</v>
      </c>
      <c r="AE57">
        <f t="shared" ca="1" si="19"/>
        <v>0</v>
      </c>
      <c r="AF57">
        <f t="shared" ca="1" si="19"/>
        <v>0</v>
      </c>
      <c r="AG57">
        <f t="shared" ca="1" si="19"/>
        <v>0</v>
      </c>
      <c r="AI57" s="40"/>
    </row>
    <row r="58" spans="1:35">
      <c r="A58" s="41">
        <f t="shared" ca="1" si="18"/>
        <v>0</v>
      </c>
      <c r="B58" s="42"/>
      <c r="C58" s="30">
        <f t="shared" ca="1" si="14"/>
        <v>0</v>
      </c>
      <c r="D58" s="30" t="str">
        <f>'Country performance'!B7</f>
        <v>WGI - Voice and Accountability (2020)</v>
      </c>
      <c r="E58" s="41" t="e" cm="1">
        <f t="array" aca="1" ref="E58" ca="1">E$51*INDEX(INDIRECT("country"&amp;"["&amp;E$50&amp; "]"),'Country performance'!$A49)</f>
        <v>#REF!</v>
      </c>
      <c r="F58" s="41" t="e" cm="1">
        <f t="array" aca="1" ref="F58" ca="1">F$51*INDEX(INDIRECT("country"&amp;"["&amp;F$50&amp; "]"),'Country performance'!$A49)</f>
        <v>#REF!</v>
      </c>
      <c r="G58" s="41" t="e" cm="1">
        <f t="array" aca="1" ref="G58" ca="1">G$51*INDEX(INDIRECT("country"&amp;"["&amp;G$50&amp; "]"),'Country performance'!$A49)</f>
        <v>#REF!</v>
      </c>
      <c r="H58" s="41" t="e" cm="1">
        <f t="array" aca="1" ref="H58" ca="1">H$51*INDEX(INDIRECT("country"&amp;"["&amp;H$50&amp; "]"),'Country performance'!$A49)</f>
        <v>#REF!</v>
      </c>
      <c r="I58" s="41" t="e" cm="1">
        <f t="array" aca="1" ref="I58" ca="1">I$51*INDEX(INDIRECT("country"&amp;"["&amp;I$50&amp; "]"),'Country performance'!$A49)</f>
        <v>#REF!</v>
      </c>
      <c r="J58" s="41" t="e" cm="1">
        <f t="array" aca="1" ref="J58" ca="1">J$51*INDEX(INDIRECT("country"&amp;"["&amp;J$50&amp; "]"),'Country performance'!$A49)</f>
        <v>#REF!</v>
      </c>
      <c r="K58" s="41" t="e" cm="1">
        <f t="array" aca="1" ref="K58" ca="1">K$51*INDEX(INDIRECT("country"&amp;"["&amp;K$50&amp; "]"),'Country performance'!$A49)</f>
        <v>#REF!</v>
      </c>
      <c r="L58" s="41" t="e" cm="1">
        <f t="array" aca="1" ref="L58" ca="1">L$51*INDEX(INDIRECT("country"&amp;"["&amp;L$50&amp; "]"),'Country performance'!$A49)</f>
        <v>#REF!</v>
      </c>
      <c r="M58" s="41" t="e" cm="1">
        <f t="array" aca="1" ref="M58" ca="1">M$51*INDEX(INDIRECT("country"&amp;"["&amp;M$50&amp; "]"),'Country performance'!$A49)</f>
        <v>#REF!</v>
      </c>
      <c r="N58" s="41" t="e" cm="1">
        <f t="array" aca="1" ref="N58" ca="1">N$51*INDEX(INDIRECT("country"&amp;"["&amp;N$50&amp; "]"),'Country performance'!$A49)</f>
        <v>#REF!</v>
      </c>
      <c r="O58" s="41" t="e" cm="1">
        <f t="array" aca="1" ref="O58" ca="1">O$51*INDEX(INDIRECT("country"&amp;"["&amp;O$50&amp; "]"),'Country performance'!$A49)</f>
        <v>#REF!</v>
      </c>
      <c r="P58" s="41" t="e" cm="1">
        <f t="array" aca="1" ref="P58" ca="1">P$51*INDEX(INDIRECT("country"&amp;"["&amp;P$50&amp; "]"),'Country performance'!$A49)</f>
        <v>#REF!</v>
      </c>
      <c r="Q58" s="41" t="e" cm="1">
        <f t="array" aca="1" ref="Q58" ca="1">Q$51*INDEX(INDIRECT("country"&amp;"["&amp;Q$50&amp; "]"),'Country performance'!$A49)</f>
        <v>#REF!</v>
      </c>
      <c r="R58" t="s">
        <v>662</v>
      </c>
      <c r="S58" s="36">
        <f t="shared" ca="1" si="16"/>
        <v>0</v>
      </c>
      <c r="T58" s="43">
        <f t="shared" ca="1" si="20"/>
        <v>0</v>
      </c>
      <c r="U58">
        <f t="shared" ca="1" si="21"/>
        <v>0</v>
      </c>
      <c r="V58">
        <f t="shared" ca="1" si="19"/>
        <v>0</v>
      </c>
      <c r="W58">
        <f t="shared" ca="1" si="19"/>
        <v>0</v>
      </c>
      <c r="X58">
        <f t="shared" ca="1" si="19"/>
        <v>0</v>
      </c>
      <c r="Y58">
        <f t="shared" ca="1" si="19"/>
        <v>0</v>
      </c>
      <c r="Z58">
        <f t="shared" ca="1" si="19"/>
        <v>0</v>
      </c>
      <c r="AA58">
        <f t="shared" ca="1" si="19"/>
        <v>0</v>
      </c>
      <c r="AB58">
        <f t="shared" ca="1" si="19"/>
        <v>0</v>
      </c>
      <c r="AC58">
        <f t="shared" ca="1" si="19"/>
        <v>0</v>
      </c>
      <c r="AD58">
        <f t="shared" ca="1" si="19"/>
        <v>0</v>
      </c>
      <c r="AE58">
        <f t="shared" ca="1" si="19"/>
        <v>0</v>
      </c>
      <c r="AF58">
        <f t="shared" ca="1" si="19"/>
        <v>0</v>
      </c>
      <c r="AG58">
        <f t="shared" ca="1" si="19"/>
        <v>0</v>
      </c>
      <c r="AI58" s="40"/>
    </row>
    <row r="59" spans="1:35">
      <c r="A59" s="41">
        <f t="shared" ca="1" si="18"/>
        <v>0</v>
      </c>
      <c r="B59" s="42"/>
      <c r="C59" s="30">
        <f t="shared" ca="1" si="14"/>
        <v>0</v>
      </c>
      <c r="D59" s="30" t="str">
        <f>'Country performance'!B8</f>
        <v>Fragile State Index (2022)</v>
      </c>
      <c r="E59" s="41" t="e" cm="1">
        <f t="array" aca="1" ref="E59" ca="1">E$51*INDEX(INDIRECT("country"&amp;"["&amp;E$50&amp; "]"),'Country performance'!$A50)</f>
        <v>#REF!</v>
      </c>
      <c r="F59" s="41" t="e" cm="1">
        <f t="array" aca="1" ref="F59" ca="1">F$51*INDEX(INDIRECT("country"&amp;"["&amp;F$50&amp; "]"),'Country performance'!$A50)</f>
        <v>#REF!</v>
      </c>
      <c r="G59" s="41" t="e" cm="1">
        <f t="array" aca="1" ref="G59" ca="1">G$51*INDEX(INDIRECT("country"&amp;"["&amp;G$50&amp; "]"),'Country performance'!$A50)</f>
        <v>#REF!</v>
      </c>
      <c r="H59" s="41" t="e" cm="1">
        <f t="array" aca="1" ref="H59" ca="1">H$51*INDEX(INDIRECT("country"&amp;"["&amp;H$50&amp; "]"),'Country performance'!$A50)</f>
        <v>#REF!</v>
      </c>
      <c r="I59" s="41" t="e" cm="1">
        <f t="array" aca="1" ref="I59" ca="1">I$51*INDEX(INDIRECT("country"&amp;"["&amp;I$50&amp; "]"),'Country performance'!$A50)</f>
        <v>#REF!</v>
      </c>
      <c r="J59" s="41" t="e" cm="1">
        <f t="array" aca="1" ref="J59" ca="1">J$51*INDEX(INDIRECT("country"&amp;"["&amp;J$50&amp; "]"),'Country performance'!$A50)</f>
        <v>#REF!</v>
      </c>
      <c r="K59" s="41" t="e" cm="1">
        <f t="array" aca="1" ref="K59" ca="1">K$51*INDEX(INDIRECT("country"&amp;"["&amp;K$50&amp; "]"),'Country performance'!$A50)</f>
        <v>#REF!</v>
      </c>
      <c r="L59" s="41" t="e" cm="1">
        <f t="array" aca="1" ref="L59" ca="1">L$51*INDEX(INDIRECT("country"&amp;"["&amp;L$50&amp; "]"),'Country performance'!$A50)</f>
        <v>#REF!</v>
      </c>
      <c r="M59" s="41" t="e" cm="1">
        <f t="array" aca="1" ref="M59" ca="1">M$51*INDEX(INDIRECT("country"&amp;"["&amp;M$50&amp; "]"),'Country performance'!$A50)</f>
        <v>#REF!</v>
      </c>
      <c r="N59" s="41" t="e" cm="1">
        <f t="array" aca="1" ref="N59" ca="1">N$51*INDEX(INDIRECT("country"&amp;"["&amp;N$50&amp; "]"),'Country performance'!$A50)</f>
        <v>#REF!</v>
      </c>
      <c r="O59" s="41" t="e" cm="1">
        <f t="array" aca="1" ref="O59" ca="1">O$51*INDEX(INDIRECT("country"&amp;"["&amp;O$50&amp; "]"),'Country performance'!$A50)</f>
        <v>#REF!</v>
      </c>
      <c r="P59" s="41" t="e" cm="1">
        <f t="array" aca="1" ref="P59" ca="1">P$51*INDEX(INDIRECT("country"&amp;"["&amp;P$50&amp; "]"),'Country performance'!$A50)</f>
        <v>#REF!</v>
      </c>
      <c r="Q59" s="41" t="e" cm="1">
        <f t="array" aca="1" ref="Q59" ca="1">Q$51*INDEX(INDIRECT("country"&amp;"["&amp;Q$50&amp; "]"),'Country performance'!$A50)</f>
        <v>#REF!</v>
      </c>
      <c r="R59" t="s">
        <v>662</v>
      </c>
      <c r="S59" s="36">
        <f t="shared" ca="1" si="16"/>
        <v>0</v>
      </c>
      <c r="T59" s="43">
        <f t="shared" ca="1" si="20"/>
        <v>0</v>
      </c>
      <c r="U59">
        <f t="shared" ca="1" si="21"/>
        <v>0</v>
      </c>
      <c r="V59">
        <f t="shared" ca="1" si="19"/>
        <v>0</v>
      </c>
      <c r="W59">
        <f t="shared" ca="1" si="19"/>
        <v>0</v>
      </c>
      <c r="X59">
        <f t="shared" ca="1" si="19"/>
        <v>0</v>
      </c>
      <c r="Y59">
        <f t="shared" ca="1" si="19"/>
        <v>0</v>
      </c>
      <c r="Z59">
        <f t="shared" ca="1" si="19"/>
        <v>0</v>
      </c>
      <c r="AA59">
        <f t="shared" ca="1" si="19"/>
        <v>0</v>
      </c>
      <c r="AB59">
        <f t="shared" ca="1" si="19"/>
        <v>0</v>
      </c>
      <c r="AC59">
        <f t="shared" ca="1" si="19"/>
        <v>0</v>
      </c>
      <c r="AD59">
        <f t="shared" ca="1" si="19"/>
        <v>0</v>
      </c>
      <c r="AE59">
        <f t="shared" ca="1" si="19"/>
        <v>0</v>
      </c>
      <c r="AF59">
        <f t="shared" ca="1" si="19"/>
        <v>0</v>
      </c>
      <c r="AG59">
        <f t="shared" ca="1" si="19"/>
        <v>0</v>
      </c>
      <c r="AI59" s="40"/>
    </row>
    <row r="60" spans="1:35">
      <c r="A60" s="41">
        <f t="shared" ca="1" si="18"/>
        <v>0</v>
      </c>
      <c r="B60" s="42"/>
      <c r="C60" s="30">
        <f t="shared" ca="1" si="14"/>
        <v>0</v>
      </c>
      <c r="D60" s="30" t="str">
        <f>'Country performance'!B9</f>
        <v>Policy Perception Index (2021)</v>
      </c>
      <c r="E60" s="41" t="e" cm="1">
        <f t="array" aca="1" ref="E60" ca="1">E$51*INDEX(INDIRECT("country"&amp;"["&amp;E$50&amp; "]"),'Country performance'!$A51)</f>
        <v>#REF!</v>
      </c>
      <c r="F60" s="41" t="e" cm="1">
        <f t="array" aca="1" ref="F60" ca="1">F$51*INDEX(INDIRECT("country"&amp;"["&amp;F$50&amp; "]"),'Country performance'!$A51)</f>
        <v>#REF!</v>
      </c>
      <c r="G60" s="41" t="e" cm="1">
        <f t="array" aca="1" ref="G60" ca="1">G$51*INDEX(INDIRECT("country"&amp;"["&amp;G$50&amp; "]"),'Country performance'!$A51)</f>
        <v>#REF!</v>
      </c>
      <c r="H60" s="41" t="e" cm="1">
        <f t="array" aca="1" ref="H60" ca="1">H$51*INDEX(INDIRECT("country"&amp;"["&amp;H$50&amp; "]"),'Country performance'!$A51)</f>
        <v>#REF!</v>
      </c>
      <c r="I60" s="41" t="e" cm="1">
        <f t="array" aca="1" ref="I60" ca="1">I$51*INDEX(INDIRECT("country"&amp;"["&amp;I$50&amp; "]"),'Country performance'!$A51)</f>
        <v>#REF!</v>
      </c>
      <c r="J60" s="41" t="e" cm="1">
        <f t="array" aca="1" ref="J60" ca="1">J$51*INDEX(INDIRECT("country"&amp;"["&amp;J$50&amp; "]"),'Country performance'!$A51)</f>
        <v>#REF!</v>
      </c>
      <c r="K60" s="41" t="e" cm="1">
        <f t="array" aca="1" ref="K60" ca="1">K$51*INDEX(INDIRECT("country"&amp;"["&amp;K$50&amp; "]"),'Country performance'!$A51)</f>
        <v>#REF!</v>
      </c>
      <c r="L60" s="41" t="e" cm="1">
        <f t="array" aca="1" ref="L60" ca="1">L$51*INDEX(INDIRECT("country"&amp;"["&amp;L$50&amp; "]"),'Country performance'!$A51)</f>
        <v>#REF!</v>
      </c>
      <c r="M60" s="41" t="e" cm="1">
        <f t="array" aca="1" ref="M60" ca="1">M$51*INDEX(INDIRECT("country"&amp;"["&amp;M$50&amp; "]"),'Country performance'!$A51)</f>
        <v>#REF!</v>
      </c>
      <c r="N60" s="41" t="e" cm="1">
        <f t="array" aca="1" ref="N60" ca="1">N$51*INDEX(INDIRECT("country"&amp;"["&amp;N$50&amp; "]"),'Country performance'!$A51)</f>
        <v>#REF!</v>
      </c>
      <c r="O60" s="41" t="e" cm="1">
        <f t="array" aca="1" ref="O60" ca="1">O$51*INDEX(INDIRECT("country"&amp;"["&amp;O$50&amp; "]"),'Country performance'!$A51)</f>
        <v>#REF!</v>
      </c>
      <c r="P60" s="41" t="e" cm="1">
        <f t="array" aca="1" ref="P60" ca="1">P$51*INDEX(INDIRECT("country"&amp;"["&amp;P$50&amp; "]"),'Country performance'!$A51)</f>
        <v>#REF!</v>
      </c>
      <c r="Q60" s="41" t="e" cm="1">
        <f t="array" aca="1" ref="Q60" ca="1">Q$51*INDEX(INDIRECT("country"&amp;"["&amp;Q$50&amp; "]"),'Country performance'!$A51)</f>
        <v>#REF!</v>
      </c>
      <c r="R60" t="s">
        <v>662</v>
      </c>
      <c r="S60" s="36">
        <f t="shared" ca="1" si="16"/>
        <v>0</v>
      </c>
      <c r="T60" s="43">
        <f t="shared" ca="1" si="20"/>
        <v>0</v>
      </c>
      <c r="U60">
        <f t="shared" ca="1" si="21"/>
        <v>0</v>
      </c>
      <c r="V60">
        <f t="shared" ca="1" si="19"/>
        <v>0</v>
      </c>
      <c r="W60">
        <f t="shared" ca="1" si="19"/>
        <v>0</v>
      </c>
      <c r="X60">
        <f t="shared" ca="1" si="19"/>
        <v>0</v>
      </c>
      <c r="Y60">
        <f t="shared" ca="1" si="19"/>
        <v>0</v>
      </c>
      <c r="Z60">
        <f t="shared" ca="1" si="19"/>
        <v>0</v>
      </c>
      <c r="AA60">
        <f t="shared" ca="1" si="19"/>
        <v>0</v>
      </c>
      <c r="AB60">
        <f t="shared" ca="1" si="19"/>
        <v>0</v>
      </c>
      <c r="AC60">
        <f t="shared" ca="1" si="19"/>
        <v>0</v>
      </c>
      <c r="AD60">
        <f t="shared" ca="1" si="19"/>
        <v>0</v>
      </c>
      <c r="AE60">
        <f t="shared" ca="1" si="19"/>
        <v>0</v>
      </c>
      <c r="AF60">
        <f t="shared" ca="1" si="19"/>
        <v>0</v>
      </c>
      <c r="AG60">
        <f t="shared" ca="1" si="19"/>
        <v>0</v>
      </c>
      <c r="AI60" s="40"/>
    </row>
    <row r="61" spans="1:35">
      <c r="A61" s="41">
        <f t="shared" ca="1" si="18"/>
        <v>0</v>
      </c>
      <c r="B61" s="42"/>
      <c r="C61" s="30">
        <f t="shared" ca="1" si="14"/>
        <v>0</v>
      </c>
      <c r="D61" s="30" t="str">
        <f>'Country performance'!B10</f>
        <v>Enabling trade index (2016)</v>
      </c>
      <c r="E61" s="41" t="e" cm="1">
        <f t="array" aca="1" ref="E61" ca="1">E$51*INDEX(INDIRECT("country"&amp;"["&amp;E$50&amp; "]"),'Country performance'!$A52)</f>
        <v>#REF!</v>
      </c>
      <c r="F61" s="41" t="e" cm="1">
        <f t="array" aca="1" ref="F61" ca="1">F$51*INDEX(INDIRECT("country"&amp;"["&amp;F$50&amp; "]"),'Country performance'!$A52)</f>
        <v>#REF!</v>
      </c>
      <c r="G61" s="41" t="e" cm="1">
        <f t="array" aca="1" ref="G61" ca="1">G$51*INDEX(INDIRECT("country"&amp;"["&amp;G$50&amp; "]"),'Country performance'!$A52)</f>
        <v>#REF!</v>
      </c>
      <c r="H61" s="41" t="e" cm="1">
        <f t="array" aca="1" ref="H61" ca="1">H$51*INDEX(INDIRECT("country"&amp;"["&amp;H$50&amp; "]"),'Country performance'!$A52)</f>
        <v>#REF!</v>
      </c>
      <c r="I61" s="41" t="e" cm="1">
        <f t="array" aca="1" ref="I61" ca="1">I$51*INDEX(INDIRECT("country"&amp;"["&amp;I$50&amp; "]"),'Country performance'!$A52)</f>
        <v>#REF!</v>
      </c>
      <c r="J61" s="41" t="e" cm="1">
        <f t="array" aca="1" ref="J61" ca="1">J$51*INDEX(INDIRECT("country"&amp;"["&amp;J$50&amp; "]"),'Country performance'!$A52)</f>
        <v>#REF!</v>
      </c>
      <c r="K61" s="41" t="e" cm="1">
        <f t="array" aca="1" ref="K61" ca="1">K$51*INDEX(INDIRECT("country"&amp;"["&amp;K$50&amp; "]"),'Country performance'!$A52)</f>
        <v>#REF!</v>
      </c>
      <c r="L61" s="41" t="e" cm="1">
        <f t="array" aca="1" ref="L61" ca="1">L$51*INDEX(INDIRECT("country"&amp;"["&amp;L$50&amp; "]"),'Country performance'!$A52)</f>
        <v>#REF!</v>
      </c>
      <c r="M61" s="41" t="e" cm="1">
        <f t="array" aca="1" ref="M61" ca="1">M$51*INDEX(INDIRECT("country"&amp;"["&amp;M$50&amp; "]"),'Country performance'!$A52)</f>
        <v>#REF!</v>
      </c>
      <c r="N61" s="41" t="e" cm="1">
        <f t="array" aca="1" ref="N61" ca="1">N$51*INDEX(INDIRECT("country"&amp;"["&amp;N$50&amp; "]"),'Country performance'!$A52)</f>
        <v>#REF!</v>
      </c>
      <c r="O61" s="41" t="e" cm="1">
        <f t="array" aca="1" ref="O61" ca="1">O$51*INDEX(INDIRECT("country"&amp;"["&amp;O$50&amp; "]"),'Country performance'!$A52)</f>
        <v>#REF!</v>
      </c>
      <c r="P61" s="41" t="e" cm="1">
        <f t="array" aca="1" ref="P61" ca="1">P$51*INDEX(INDIRECT("country"&amp;"["&amp;P$50&amp; "]"),'Country performance'!$A52)</f>
        <v>#REF!</v>
      </c>
      <c r="Q61" s="41" t="e" cm="1">
        <f t="array" aca="1" ref="Q61" ca="1">Q$51*INDEX(INDIRECT("country"&amp;"["&amp;Q$50&amp; "]"),'Country performance'!$A52)</f>
        <v>#REF!</v>
      </c>
      <c r="R61" t="s">
        <v>662</v>
      </c>
      <c r="S61" s="36">
        <f t="shared" ca="1" si="16"/>
        <v>0</v>
      </c>
      <c r="T61" s="43">
        <f t="shared" ca="1" si="20"/>
        <v>0</v>
      </c>
      <c r="U61">
        <f t="shared" ca="1" si="21"/>
        <v>0</v>
      </c>
      <c r="V61">
        <f t="shared" ca="1" si="19"/>
        <v>0</v>
      </c>
      <c r="W61">
        <f t="shared" ca="1" si="19"/>
        <v>0</v>
      </c>
      <c r="X61">
        <f t="shared" ca="1" si="19"/>
        <v>0</v>
      </c>
      <c r="Y61">
        <f t="shared" ca="1" si="19"/>
        <v>0</v>
      </c>
      <c r="Z61">
        <f t="shared" ca="1" si="19"/>
        <v>0</v>
      </c>
      <c r="AA61">
        <f t="shared" ca="1" si="19"/>
        <v>0</v>
      </c>
      <c r="AB61">
        <f t="shared" ca="1" si="19"/>
        <v>0</v>
      </c>
      <c r="AC61">
        <f t="shared" ca="1" si="19"/>
        <v>0</v>
      </c>
      <c r="AD61">
        <f t="shared" ca="1" si="19"/>
        <v>0</v>
      </c>
      <c r="AE61">
        <f t="shared" ca="1" si="19"/>
        <v>0</v>
      </c>
      <c r="AF61">
        <f t="shared" ca="1" si="19"/>
        <v>0</v>
      </c>
      <c r="AG61">
        <f t="shared" ca="1" si="19"/>
        <v>0</v>
      </c>
      <c r="AI61" s="40"/>
    </row>
    <row r="62" spans="1:35">
      <c r="A62" s="41">
        <f t="shared" ca="1" si="18"/>
        <v>0</v>
      </c>
      <c r="B62" s="42"/>
      <c r="C62" s="30">
        <f t="shared" ca="1" si="14"/>
        <v>0</v>
      </c>
      <c r="D62" s="30" t="str">
        <f>'Country performance'!B11</f>
        <v>Environmental Performance Index (2024)</v>
      </c>
      <c r="E62" s="41" t="e" cm="1">
        <f t="array" aca="1" ref="E62" ca="1">E$51*INDEX(INDIRECT("country"&amp;"["&amp;E$50&amp; "]"),'Country performance'!$A53)</f>
        <v>#REF!</v>
      </c>
      <c r="F62" s="41" t="e" cm="1">
        <f t="array" aca="1" ref="F62" ca="1">F$51*INDEX(INDIRECT("country"&amp;"["&amp;F$50&amp; "]"),'Country performance'!$A53)</f>
        <v>#REF!</v>
      </c>
      <c r="G62" s="41" t="e" cm="1">
        <f t="array" aca="1" ref="G62" ca="1">G$51*INDEX(INDIRECT("country"&amp;"["&amp;G$50&amp; "]"),'Country performance'!$A53)</f>
        <v>#REF!</v>
      </c>
      <c r="H62" s="41" t="e" cm="1">
        <f t="array" aca="1" ref="H62" ca="1">H$51*INDEX(INDIRECT("country"&amp;"["&amp;H$50&amp; "]"),'Country performance'!$A53)</f>
        <v>#REF!</v>
      </c>
      <c r="I62" s="41" t="e" cm="1">
        <f t="array" aca="1" ref="I62" ca="1">I$51*INDEX(INDIRECT("country"&amp;"["&amp;I$50&amp; "]"),'Country performance'!$A53)</f>
        <v>#REF!</v>
      </c>
      <c r="J62" s="41" t="e" cm="1">
        <f t="array" aca="1" ref="J62" ca="1">J$51*INDEX(INDIRECT("country"&amp;"["&amp;J$50&amp; "]"),'Country performance'!$A53)</f>
        <v>#REF!</v>
      </c>
      <c r="K62" s="41" t="e" cm="1">
        <f t="array" aca="1" ref="K62" ca="1">K$51*INDEX(INDIRECT("country"&amp;"["&amp;K$50&amp; "]"),'Country performance'!$A53)</f>
        <v>#REF!</v>
      </c>
      <c r="L62" s="41" t="e" cm="1">
        <f t="array" aca="1" ref="L62" ca="1">L$51*INDEX(INDIRECT("country"&amp;"["&amp;L$50&amp; "]"),'Country performance'!$A53)</f>
        <v>#REF!</v>
      </c>
      <c r="M62" s="41" t="e" cm="1">
        <f t="array" aca="1" ref="M62" ca="1">M$51*INDEX(INDIRECT("country"&amp;"["&amp;M$50&amp; "]"),'Country performance'!$A53)</f>
        <v>#REF!</v>
      </c>
      <c r="N62" s="41" t="e" cm="1">
        <f t="array" aca="1" ref="N62" ca="1">N$51*INDEX(INDIRECT("country"&amp;"["&amp;N$50&amp; "]"),'Country performance'!$A53)</f>
        <v>#REF!</v>
      </c>
      <c r="O62" s="41" t="e" cm="1">
        <f t="array" aca="1" ref="O62" ca="1">O$51*INDEX(INDIRECT("country"&amp;"["&amp;O$50&amp; "]"),'Country performance'!$A53)</f>
        <v>#REF!</v>
      </c>
      <c r="P62" s="41" t="e" cm="1">
        <f t="array" aca="1" ref="P62" ca="1">P$51*INDEX(INDIRECT("country"&amp;"["&amp;P$50&amp; "]"),'Country performance'!$A53)</f>
        <v>#REF!</v>
      </c>
      <c r="Q62" s="41" t="e" cm="1">
        <f t="array" aca="1" ref="Q62" ca="1">Q$51*INDEX(INDIRECT("country"&amp;"["&amp;Q$50&amp; "]"),'Country performance'!$A53)</f>
        <v>#REF!</v>
      </c>
      <c r="R62" t="s">
        <v>662</v>
      </c>
      <c r="S62" s="36">
        <f t="shared" ca="1" si="16"/>
        <v>0</v>
      </c>
      <c r="T62" s="43">
        <f t="shared" ca="1" si="20"/>
        <v>0</v>
      </c>
      <c r="U62">
        <f t="shared" ca="1" si="21"/>
        <v>0</v>
      </c>
      <c r="V62">
        <f t="shared" ca="1" si="19"/>
        <v>0</v>
      </c>
      <c r="W62">
        <f t="shared" ca="1" si="19"/>
        <v>0</v>
      </c>
      <c r="X62">
        <f t="shared" ca="1" si="19"/>
        <v>0</v>
      </c>
      <c r="Y62">
        <f t="shared" ca="1" si="19"/>
        <v>0</v>
      </c>
      <c r="Z62">
        <f t="shared" ca="1" si="19"/>
        <v>0</v>
      </c>
      <c r="AA62">
        <f t="shared" ca="1" si="19"/>
        <v>0</v>
      </c>
      <c r="AB62">
        <f t="shared" ca="1" si="19"/>
        <v>0</v>
      </c>
      <c r="AC62">
        <f t="shared" ca="1" si="19"/>
        <v>0</v>
      </c>
      <c r="AD62">
        <f t="shared" ca="1" si="19"/>
        <v>0</v>
      </c>
      <c r="AE62">
        <f t="shared" ca="1" si="19"/>
        <v>0</v>
      </c>
      <c r="AF62">
        <f t="shared" ca="1" si="19"/>
        <v>0</v>
      </c>
      <c r="AG62">
        <f t="shared" ca="1" si="19"/>
        <v>0</v>
      </c>
      <c r="AI62" s="40"/>
    </row>
    <row r="63" spans="1:35">
      <c r="A63" s="41">
        <f t="shared" ca="1" si="18"/>
        <v>0</v>
      </c>
      <c r="B63" s="42"/>
      <c r="C63" s="30">
        <f t="shared" ca="1" si="14"/>
        <v>0</v>
      </c>
      <c r="D63" s="30" t="str">
        <f>'Country performance'!B12</f>
        <v>Child labour (% ages 5-17) (2010-2019)</v>
      </c>
      <c r="E63" s="41" t="e" cm="1">
        <f t="array" aca="1" ref="E63" ca="1">E$51*INDEX(INDIRECT("country"&amp;"["&amp;E$50&amp; "]"),'Country performance'!$A54)</f>
        <v>#REF!</v>
      </c>
      <c r="F63" s="41" t="e" cm="1">
        <f t="array" aca="1" ref="F63" ca="1">F$51*INDEX(INDIRECT("country"&amp;"["&amp;F$50&amp; "]"),'Country performance'!$A54)</f>
        <v>#REF!</v>
      </c>
      <c r="G63" s="41" t="e" cm="1">
        <f t="array" aca="1" ref="G63" ca="1">G$51*INDEX(INDIRECT("country"&amp;"["&amp;G$50&amp; "]"),'Country performance'!$A54)</f>
        <v>#REF!</v>
      </c>
      <c r="H63" s="41" t="e" cm="1">
        <f t="array" aca="1" ref="H63" ca="1">H$51*INDEX(INDIRECT("country"&amp;"["&amp;H$50&amp; "]"),'Country performance'!$A54)</f>
        <v>#REF!</v>
      </c>
      <c r="I63" s="41" t="e" cm="1">
        <f t="array" aca="1" ref="I63" ca="1">I$51*INDEX(INDIRECT("country"&amp;"["&amp;I$50&amp; "]"),'Country performance'!$A54)</f>
        <v>#REF!</v>
      </c>
      <c r="J63" s="41" t="e" cm="1">
        <f t="array" aca="1" ref="J63" ca="1">J$51*INDEX(INDIRECT("country"&amp;"["&amp;J$50&amp; "]"),'Country performance'!$A54)</f>
        <v>#REF!</v>
      </c>
      <c r="K63" s="41" t="e" cm="1">
        <f t="array" aca="1" ref="K63" ca="1">K$51*INDEX(INDIRECT("country"&amp;"["&amp;K$50&amp; "]"),'Country performance'!$A54)</f>
        <v>#REF!</v>
      </c>
      <c r="L63" s="41" t="e" cm="1">
        <f t="array" aca="1" ref="L63" ca="1">L$51*INDEX(INDIRECT("country"&amp;"["&amp;L$50&amp; "]"),'Country performance'!$A54)</f>
        <v>#REF!</v>
      </c>
      <c r="M63" s="41" t="e" cm="1">
        <f t="array" aca="1" ref="M63" ca="1">M$51*INDEX(INDIRECT("country"&amp;"["&amp;M$50&amp; "]"),'Country performance'!$A54)</f>
        <v>#REF!</v>
      </c>
      <c r="N63" s="41" t="e" cm="1">
        <f t="array" aca="1" ref="N63" ca="1">N$51*INDEX(INDIRECT("country"&amp;"["&amp;N$50&amp; "]"),'Country performance'!$A54)</f>
        <v>#REF!</v>
      </c>
      <c r="O63" s="41" t="e" cm="1">
        <f t="array" aca="1" ref="O63" ca="1">O$51*INDEX(INDIRECT("country"&amp;"["&amp;O$50&amp; "]"),'Country performance'!$A54)</f>
        <v>#REF!</v>
      </c>
      <c r="P63" s="41" t="e" cm="1">
        <f t="array" aca="1" ref="P63" ca="1">P$51*INDEX(INDIRECT("country"&amp;"["&amp;P$50&amp; "]"),'Country performance'!$A54)</f>
        <v>#REF!</v>
      </c>
      <c r="Q63" s="41" t="e" cm="1">
        <f t="array" aca="1" ref="Q63" ca="1">Q$51*INDEX(INDIRECT("country"&amp;"["&amp;Q$50&amp; "]"),'Country performance'!$A54)</f>
        <v>#REF!</v>
      </c>
      <c r="R63" t="s">
        <v>662</v>
      </c>
      <c r="S63" s="36">
        <f ca="1">SUM(U63:AG63)</f>
        <v>0</v>
      </c>
      <c r="T63" s="43">
        <f t="shared" ca="1" si="20"/>
        <v>0</v>
      </c>
      <c r="U63">
        <f t="shared" ca="1" si="21"/>
        <v>0</v>
      </c>
      <c r="V63">
        <f t="shared" ca="1" si="19"/>
        <v>0</v>
      </c>
      <c r="W63">
        <f t="shared" ca="1" si="19"/>
        <v>0</v>
      </c>
      <c r="X63">
        <f t="shared" ca="1" si="19"/>
        <v>0</v>
      </c>
      <c r="Y63">
        <f t="shared" ca="1" si="19"/>
        <v>0</v>
      </c>
      <c r="Z63">
        <f t="shared" ca="1" si="19"/>
        <v>0</v>
      </c>
      <c r="AA63">
        <f t="shared" ca="1" si="19"/>
        <v>0</v>
      </c>
      <c r="AB63">
        <f t="shared" ca="1" si="19"/>
        <v>0</v>
      </c>
      <c r="AC63">
        <f t="shared" ca="1" si="19"/>
        <v>0</v>
      </c>
      <c r="AD63">
        <f t="shared" ca="1" si="19"/>
        <v>0</v>
      </c>
      <c r="AE63">
        <f t="shared" ca="1" si="19"/>
        <v>0</v>
      </c>
      <c r="AF63">
        <f t="shared" ca="1" si="19"/>
        <v>0</v>
      </c>
      <c r="AG63">
        <f t="shared" ca="1" si="19"/>
        <v>0</v>
      </c>
      <c r="AI63" s="40"/>
    </row>
    <row r="64" spans="1:35">
      <c r="A64" s="41">
        <f t="shared" ca="1" si="18"/>
        <v>0</v>
      </c>
      <c r="B64" s="42"/>
      <c r="C64" s="30">
        <f t="shared" ca="1" si="14"/>
        <v>0</v>
      </c>
      <c r="D64" s="30" t="str">
        <f>'Country performance'!B13</f>
        <v>Global Peace Index (2022)</v>
      </c>
      <c r="E64" s="41" t="e" cm="1">
        <f t="array" aca="1" ref="E64" ca="1">E$51*INDEX(INDIRECT("country"&amp;"["&amp;E$50&amp; "]"),'Country performance'!$A55)</f>
        <v>#REF!</v>
      </c>
      <c r="F64" s="41" t="e" cm="1">
        <f t="array" aca="1" ref="F64" ca="1">F$51*INDEX(INDIRECT("country"&amp;"["&amp;F$50&amp; "]"),'Country performance'!$A55)</f>
        <v>#REF!</v>
      </c>
      <c r="G64" s="41" t="e" cm="1">
        <f t="array" aca="1" ref="G64" ca="1">G$51*INDEX(INDIRECT("country"&amp;"["&amp;G$50&amp; "]"),'Country performance'!$A55)</f>
        <v>#REF!</v>
      </c>
      <c r="H64" s="41" t="e" cm="1">
        <f t="array" aca="1" ref="H64" ca="1">H$51*INDEX(INDIRECT("country"&amp;"["&amp;H$50&amp; "]"),'Country performance'!$A55)</f>
        <v>#REF!</v>
      </c>
      <c r="I64" s="41" t="e" cm="1">
        <f t="array" aca="1" ref="I64" ca="1">I$51*INDEX(INDIRECT("country"&amp;"["&amp;I$50&amp; "]"),'Country performance'!$A55)</f>
        <v>#REF!</v>
      </c>
      <c r="J64" s="41" t="e" cm="1">
        <f t="array" aca="1" ref="J64" ca="1">J$51*INDEX(INDIRECT("country"&amp;"["&amp;J$50&amp; "]"),'Country performance'!$A55)</f>
        <v>#REF!</v>
      </c>
      <c r="K64" s="41" t="e" cm="1">
        <f t="array" aca="1" ref="K64" ca="1">K$51*INDEX(INDIRECT("country"&amp;"["&amp;K$50&amp; "]"),'Country performance'!$A55)</f>
        <v>#REF!</v>
      </c>
      <c r="L64" s="41" t="e" cm="1">
        <f t="array" aca="1" ref="L64" ca="1">L$51*INDEX(INDIRECT("country"&amp;"["&amp;L$50&amp; "]"),'Country performance'!$A55)</f>
        <v>#REF!</v>
      </c>
      <c r="M64" s="41" t="e" cm="1">
        <f t="array" aca="1" ref="M64" ca="1">M$51*INDEX(INDIRECT("country"&amp;"["&amp;M$50&amp; "]"),'Country performance'!$A55)</f>
        <v>#REF!</v>
      </c>
      <c r="N64" s="41" t="e" cm="1">
        <f t="array" aca="1" ref="N64" ca="1">N$51*INDEX(INDIRECT("country"&amp;"["&amp;N$50&amp; "]"),'Country performance'!$A55)</f>
        <v>#REF!</v>
      </c>
      <c r="O64" s="41" t="e" cm="1">
        <f t="array" aca="1" ref="O64" ca="1">O$51*INDEX(INDIRECT("country"&amp;"["&amp;O$50&amp; "]"),'Country performance'!$A55)</f>
        <v>#REF!</v>
      </c>
      <c r="P64" s="41" t="e" cm="1">
        <f t="array" aca="1" ref="P64" ca="1">P$51*INDEX(INDIRECT("country"&amp;"["&amp;P$50&amp; "]"),'Country performance'!$A55)</f>
        <v>#REF!</v>
      </c>
      <c r="Q64" s="41" t="e" cm="1">
        <f t="array" aca="1" ref="Q64" ca="1">Q$51*INDEX(INDIRECT("country"&amp;"["&amp;Q$50&amp; "]"),'Country performance'!$A55)</f>
        <v>#REF!</v>
      </c>
      <c r="R64" t="s">
        <v>662</v>
      </c>
      <c r="S64" s="36">
        <f t="shared" ref="S64:S92" ca="1" si="22">SUM(U64:AG64)</f>
        <v>0</v>
      </c>
      <c r="T64" s="43">
        <f t="shared" ca="1" si="20"/>
        <v>0</v>
      </c>
      <c r="U64">
        <f t="shared" ca="1" si="21"/>
        <v>0</v>
      </c>
      <c r="V64">
        <f t="shared" ca="1" si="19"/>
        <v>0</v>
      </c>
      <c r="W64">
        <f t="shared" ca="1" si="19"/>
        <v>0</v>
      </c>
      <c r="X64">
        <f t="shared" ca="1" si="19"/>
        <v>0</v>
      </c>
      <c r="Y64">
        <f t="shared" ca="1" si="19"/>
        <v>0</v>
      </c>
      <c r="Z64">
        <f t="shared" ca="1" si="19"/>
        <v>0</v>
      </c>
      <c r="AA64">
        <f t="shared" ca="1" si="19"/>
        <v>0</v>
      </c>
      <c r="AB64">
        <f t="shared" ca="1" si="19"/>
        <v>0</v>
      </c>
      <c r="AC64">
        <f t="shared" ca="1" si="19"/>
        <v>0</v>
      </c>
      <c r="AD64">
        <f t="shared" ca="1" si="19"/>
        <v>0</v>
      </c>
      <c r="AE64">
        <f t="shared" ca="1" si="19"/>
        <v>0</v>
      </c>
      <c r="AF64">
        <f t="shared" ca="1" si="19"/>
        <v>0</v>
      </c>
      <c r="AG64">
        <f t="shared" ca="1" si="19"/>
        <v>0</v>
      </c>
      <c r="AI64" s="40"/>
    </row>
    <row r="65" spans="1:35">
      <c r="A65" s="41">
        <f t="shared" ca="1" si="18"/>
        <v>0</v>
      </c>
      <c r="B65" s="42"/>
      <c r="C65" s="30">
        <f t="shared" ca="1" si="14"/>
        <v>0</v>
      </c>
      <c r="D65" s="30" t="str">
        <f>'Country performance'!B14</f>
        <v>Corruption Perceptions Index CPI (2021)</v>
      </c>
      <c r="E65" s="41" t="e" cm="1">
        <f t="array" aca="1" ref="E65" ca="1">E$51*INDEX(INDIRECT("country"&amp;"["&amp;E$50&amp; "]"),'Country performance'!$A56)</f>
        <v>#REF!</v>
      </c>
      <c r="F65" s="41" t="e" cm="1">
        <f t="array" aca="1" ref="F65" ca="1">F$51*INDEX(INDIRECT("country"&amp;"["&amp;F$50&amp; "]"),'Country performance'!$A56)</f>
        <v>#REF!</v>
      </c>
      <c r="G65" s="41" t="e" cm="1">
        <f t="array" aca="1" ref="G65" ca="1">G$51*INDEX(INDIRECT("country"&amp;"["&amp;G$50&amp; "]"),'Country performance'!$A56)</f>
        <v>#REF!</v>
      </c>
      <c r="H65" s="41" t="e" cm="1">
        <f t="array" aca="1" ref="H65" ca="1">H$51*INDEX(INDIRECT("country"&amp;"["&amp;H$50&amp; "]"),'Country performance'!$A56)</f>
        <v>#REF!</v>
      </c>
      <c r="I65" s="41" t="e" cm="1">
        <f t="array" aca="1" ref="I65" ca="1">I$51*INDEX(INDIRECT("country"&amp;"["&amp;I$50&amp; "]"),'Country performance'!$A56)</f>
        <v>#REF!</v>
      </c>
      <c r="J65" s="41" t="e" cm="1">
        <f t="array" aca="1" ref="J65" ca="1">J$51*INDEX(INDIRECT("country"&amp;"["&amp;J$50&amp; "]"),'Country performance'!$A56)</f>
        <v>#REF!</v>
      </c>
      <c r="K65" s="41" t="e" cm="1">
        <f t="array" aca="1" ref="K65" ca="1">K$51*INDEX(INDIRECT("country"&amp;"["&amp;K$50&amp; "]"),'Country performance'!$A56)</f>
        <v>#REF!</v>
      </c>
      <c r="L65" s="41" t="e" cm="1">
        <f t="array" aca="1" ref="L65" ca="1">L$51*INDEX(INDIRECT("country"&amp;"["&amp;L$50&amp; "]"),'Country performance'!$A56)</f>
        <v>#REF!</v>
      </c>
      <c r="M65" s="41" t="e" cm="1">
        <f t="array" aca="1" ref="M65" ca="1">M$51*INDEX(INDIRECT("country"&amp;"["&amp;M$50&amp; "]"),'Country performance'!$A56)</f>
        <v>#REF!</v>
      </c>
      <c r="N65" s="41" t="e" cm="1">
        <f t="array" aca="1" ref="N65" ca="1">N$51*INDEX(INDIRECT("country"&amp;"["&amp;N$50&amp; "]"),'Country performance'!$A56)</f>
        <v>#REF!</v>
      </c>
      <c r="O65" s="41" t="e" cm="1">
        <f t="array" aca="1" ref="O65" ca="1">O$51*INDEX(INDIRECT("country"&amp;"["&amp;O$50&amp; "]"),'Country performance'!$A56)</f>
        <v>#REF!</v>
      </c>
      <c r="P65" s="41" t="e" cm="1">
        <f t="array" aca="1" ref="P65" ca="1">P$51*INDEX(INDIRECT("country"&amp;"["&amp;P$50&amp; "]"),'Country performance'!$A56)</f>
        <v>#REF!</v>
      </c>
      <c r="Q65" s="41" t="e" cm="1">
        <f t="array" aca="1" ref="Q65" ca="1">Q$51*INDEX(INDIRECT("country"&amp;"["&amp;Q$50&amp; "]"),'Country performance'!$A56)</f>
        <v>#REF!</v>
      </c>
      <c r="R65" t="s">
        <v>662</v>
      </c>
      <c r="S65" s="36">
        <f t="shared" ca="1" si="22"/>
        <v>0</v>
      </c>
      <c r="T65" s="43">
        <f t="shared" ca="1" si="20"/>
        <v>0</v>
      </c>
      <c r="U65">
        <f t="shared" ca="1" si="21"/>
        <v>0</v>
      </c>
      <c r="V65">
        <f t="shared" ca="1" si="19"/>
        <v>0</v>
      </c>
      <c r="W65">
        <f t="shared" ca="1" si="19"/>
        <v>0</v>
      </c>
      <c r="X65">
        <f t="shared" ca="1" si="19"/>
        <v>0</v>
      </c>
      <c r="Y65">
        <f t="shared" ca="1" si="19"/>
        <v>0</v>
      </c>
      <c r="Z65">
        <f t="shared" ca="1" si="19"/>
        <v>0</v>
      </c>
      <c r="AA65">
        <f t="shared" ca="1" si="19"/>
        <v>0</v>
      </c>
      <c r="AB65">
        <f t="shared" ca="1" si="19"/>
        <v>0</v>
      </c>
      <c r="AC65">
        <f t="shared" ca="1" si="19"/>
        <v>0</v>
      </c>
      <c r="AD65">
        <f t="shared" ca="1" si="19"/>
        <v>0</v>
      </c>
      <c r="AE65">
        <f t="shared" ca="1" si="19"/>
        <v>0</v>
      </c>
      <c r="AF65">
        <f t="shared" ca="1" si="19"/>
        <v>0</v>
      </c>
      <c r="AG65">
        <f t="shared" ca="1" si="19"/>
        <v>0</v>
      </c>
      <c r="AI65" s="40"/>
    </row>
    <row r="66" spans="1:35">
      <c r="A66" s="41">
        <f t="shared" ca="1" si="18"/>
        <v>0</v>
      </c>
      <c r="B66" s="42"/>
      <c r="C66" s="30">
        <f t="shared" ca="1" si="14"/>
        <v>0</v>
      </c>
      <c r="D66" s="30" t="str">
        <f>'Country performance'!B15</f>
        <v>Human Development Index HDI (2019)</v>
      </c>
      <c r="E66" s="41" t="e" cm="1">
        <f t="array" aca="1" ref="E66" ca="1">E$51*INDEX(INDIRECT("country"&amp;"["&amp;E$50&amp; "]"),'Country performance'!$A57)</f>
        <v>#REF!</v>
      </c>
      <c r="F66" s="41" t="e" cm="1">
        <f t="array" aca="1" ref="F66" ca="1">F$51*INDEX(INDIRECT("country"&amp;"["&amp;F$50&amp; "]"),'Country performance'!$A57)</f>
        <v>#REF!</v>
      </c>
      <c r="G66" s="41" t="e" cm="1">
        <f t="array" aca="1" ref="G66" ca="1">G$51*INDEX(INDIRECT("country"&amp;"["&amp;G$50&amp; "]"),'Country performance'!$A57)</f>
        <v>#REF!</v>
      </c>
      <c r="H66" s="41" t="e" cm="1">
        <f t="array" aca="1" ref="H66" ca="1">H$51*INDEX(INDIRECT("country"&amp;"["&amp;H$50&amp; "]"),'Country performance'!$A57)</f>
        <v>#REF!</v>
      </c>
      <c r="I66" s="41" t="e" cm="1">
        <f t="array" aca="1" ref="I66" ca="1">I$51*INDEX(INDIRECT("country"&amp;"["&amp;I$50&amp; "]"),'Country performance'!$A57)</f>
        <v>#REF!</v>
      </c>
      <c r="J66" s="41" t="e" cm="1">
        <f t="array" aca="1" ref="J66" ca="1">J$51*INDEX(INDIRECT("country"&amp;"["&amp;J$50&amp; "]"),'Country performance'!$A57)</f>
        <v>#REF!</v>
      </c>
      <c r="K66" s="41" t="e" cm="1">
        <f t="array" aca="1" ref="K66" ca="1">K$51*INDEX(INDIRECT("country"&amp;"["&amp;K$50&amp; "]"),'Country performance'!$A57)</f>
        <v>#REF!</v>
      </c>
      <c r="L66" s="41" t="e" cm="1">
        <f t="array" aca="1" ref="L66" ca="1">L$51*INDEX(INDIRECT("country"&amp;"["&amp;L$50&amp; "]"),'Country performance'!$A57)</f>
        <v>#REF!</v>
      </c>
      <c r="M66" s="41" t="e" cm="1">
        <f t="array" aca="1" ref="M66" ca="1">M$51*INDEX(INDIRECT("country"&amp;"["&amp;M$50&amp; "]"),'Country performance'!$A57)</f>
        <v>#REF!</v>
      </c>
      <c r="N66" s="41" t="e" cm="1">
        <f t="array" aca="1" ref="N66" ca="1">N$51*INDEX(INDIRECT("country"&amp;"["&amp;N$50&amp; "]"),'Country performance'!$A57)</f>
        <v>#REF!</v>
      </c>
      <c r="O66" s="41" t="e" cm="1">
        <f t="array" aca="1" ref="O66" ca="1">O$51*INDEX(INDIRECT("country"&amp;"["&amp;O$50&amp; "]"),'Country performance'!$A57)</f>
        <v>#REF!</v>
      </c>
      <c r="P66" s="41" t="e" cm="1">
        <f t="array" aca="1" ref="P66" ca="1">P$51*INDEX(INDIRECT("country"&amp;"["&amp;P$50&amp; "]"),'Country performance'!$A57)</f>
        <v>#REF!</v>
      </c>
      <c r="Q66" s="41" t="e" cm="1">
        <f t="array" aca="1" ref="Q66" ca="1">Q$51*INDEX(INDIRECT("country"&amp;"["&amp;Q$50&amp; "]"),'Country performance'!$A57)</f>
        <v>#REF!</v>
      </c>
      <c r="R66" t="s">
        <v>662</v>
      </c>
      <c r="S66" s="36">
        <f t="shared" ca="1" si="22"/>
        <v>0</v>
      </c>
      <c r="T66" s="43">
        <f t="shared" ca="1" si="20"/>
        <v>0</v>
      </c>
      <c r="U66">
        <f t="shared" ca="1" si="21"/>
        <v>0</v>
      </c>
      <c r="V66">
        <f t="shared" ca="1" si="19"/>
        <v>0</v>
      </c>
      <c r="W66">
        <f t="shared" ca="1" si="19"/>
        <v>0</v>
      </c>
      <c r="X66">
        <f t="shared" ca="1" si="19"/>
        <v>0</v>
      </c>
      <c r="Y66">
        <f t="shared" ca="1" si="19"/>
        <v>0</v>
      </c>
      <c r="Z66">
        <f t="shared" ca="1" si="19"/>
        <v>0</v>
      </c>
      <c r="AA66">
        <f t="shared" ca="1" si="19"/>
        <v>0</v>
      </c>
      <c r="AB66">
        <f t="shared" ca="1" si="19"/>
        <v>0</v>
      </c>
      <c r="AC66">
        <f t="shared" ca="1" si="19"/>
        <v>0</v>
      </c>
      <c r="AD66">
        <f t="shared" ca="1" si="19"/>
        <v>0</v>
      </c>
      <c r="AE66">
        <f t="shared" ca="1" si="19"/>
        <v>0</v>
      </c>
      <c r="AF66">
        <f t="shared" ca="1" si="19"/>
        <v>0</v>
      </c>
      <c r="AG66">
        <f t="shared" ca="1" si="19"/>
        <v>0</v>
      </c>
      <c r="AI66" s="40"/>
    </row>
    <row r="67" spans="1:35">
      <c r="A67" s="41">
        <f ca="1">_xlfn.AGGREGATE(9,6,E67:Q67)</f>
        <v>0</v>
      </c>
      <c r="B67" s="42"/>
      <c r="C67" s="30">
        <f t="shared" ca="1" si="14"/>
        <v>0</v>
      </c>
      <c r="D67" s="30" t="str">
        <f>'Country performance'!B16</f>
        <v>Natural disaster Index (NDI) (2013)</v>
      </c>
      <c r="E67" s="41" t="e" cm="1">
        <f t="array" aca="1" ref="E67" ca="1">E$51*INDEX(INDIRECT("country"&amp;"["&amp;E$50&amp; "]"),'Country performance'!$A58)</f>
        <v>#REF!</v>
      </c>
      <c r="F67" s="41" t="e" cm="1">
        <f t="array" aca="1" ref="F67" ca="1">F$51*INDEX(INDIRECT("country"&amp;"["&amp;F$50&amp; "]"),'Country performance'!$A58)</f>
        <v>#REF!</v>
      </c>
      <c r="G67" s="41" t="e" cm="1">
        <f t="array" aca="1" ref="G67" ca="1">G$51*INDEX(INDIRECT("country"&amp;"["&amp;G$50&amp; "]"),'Country performance'!$A58)</f>
        <v>#REF!</v>
      </c>
      <c r="H67" s="41" t="e" cm="1">
        <f t="array" aca="1" ref="H67" ca="1">H$51*INDEX(INDIRECT("country"&amp;"["&amp;H$50&amp; "]"),'Country performance'!$A58)</f>
        <v>#REF!</v>
      </c>
      <c r="I67" s="41" t="e" cm="1">
        <f t="array" aca="1" ref="I67" ca="1">I$51*INDEX(INDIRECT("country"&amp;"["&amp;I$50&amp; "]"),'Country performance'!$A58)</f>
        <v>#REF!</v>
      </c>
      <c r="J67" s="41" t="e" cm="1">
        <f t="array" aca="1" ref="J67" ca="1">J$51*INDEX(INDIRECT("country"&amp;"["&amp;J$50&amp; "]"),'Country performance'!$A58)</f>
        <v>#REF!</v>
      </c>
      <c r="K67" s="41" t="e" cm="1">
        <f t="array" aca="1" ref="K67" ca="1">K$51*INDEX(INDIRECT("country"&amp;"["&amp;K$50&amp; "]"),'Country performance'!$A58)</f>
        <v>#REF!</v>
      </c>
      <c r="L67" s="41" t="e" cm="1">
        <f t="array" aca="1" ref="L67" ca="1">L$51*INDEX(INDIRECT("country"&amp;"["&amp;L$50&amp; "]"),'Country performance'!$A58)</f>
        <v>#REF!</v>
      </c>
      <c r="M67" s="41" t="e" cm="1">
        <f t="array" aca="1" ref="M67" ca="1">M$51*INDEX(INDIRECT("country"&amp;"["&amp;M$50&amp; "]"),'Country performance'!$A58)</f>
        <v>#REF!</v>
      </c>
      <c r="N67" s="41" t="e" cm="1">
        <f t="array" aca="1" ref="N67" ca="1">N$51*INDEX(INDIRECT("country"&amp;"["&amp;N$50&amp; "]"),'Country performance'!$A58)</f>
        <v>#REF!</v>
      </c>
      <c r="O67" s="41" t="e" cm="1">
        <f t="array" aca="1" ref="O67" ca="1">O$51*INDEX(INDIRECT("country"&amp;"["&amp;O$50&amp; "]"),'Country performance'!$A58)</f>
        <v>#REF!</v>
      </c>
      <c r="P67" s="41" t="e" cm="1">
        <f t="array" aca="1" ref="P67" ca="1">P$51*INDEX(INDIRECT("country"&amp;"["&amp;P$50&amp; "]"),'Country performance'!$A58)</f>
        <v>#REF!</v>
      </c>
      <c r="Q67" s="41" t="e" cm="1">
        <f t="array" aca="1" ref="Q67" ca="1">Q$51*INDEX(INDIRECT("country"&amp;"["&amp;Q$50&amp; "]"),'Country performance'!$A58)</f>
        <v>#REF!</v>
      </c>
      <c r="R67" t="s">
        <v>662</v>
      </c>
      <c r="S67" s="36">
        <f t="shared" ca="1" si="22"/>
        <v>0</v>
      </c>
      <c r="T67" s="43">
        <f t="shared" ca="1" si="20"/>
        <v>0</v>
      </c>
      <c r="U67">
        <f t="shared" ca="1" si="21"/>
        <v>0</v>
      </c>
      <c r="V67">
        <f t="shared" ca="1" si="19"/>
        <v>0</v>
      </c>
      <c r="W67">
        <f t="shared" ca="1" si="19"/>
        <v>0</v>
      </c>
      <c r="X67">
        <f t="shared" ca="1" si="19"/>
        <v>0</v>
      </c>
      <c r="Y67">
        <f t="shared" ca="1" si="19"/>
        <v>0</v>
      </c>
      <c r="Z67">
        <f t="shared" ca="1" si="19"/>
        <v>0</v>
      </c>
      <c r="AA67">
        <f t="shared" ca="1" si="19"/>
        <v>0</v>
      </c>
      <c r="AB67">
        <f t="shared" ca="1" si="19"/>
        <v>0</v>
      </c>
      <c r="AC67">
        <f t="shared" ca="1" si="19"/>
        <v>0</v>
      </c>
      <c r="AD67">
        <f t="shared" ca="1" si="19"/>
        <v>0</v>
      </c>
      <c r="AE67">
        <f t="shared" ca="1" si="19"/>
        <v>0</v>
      </c>
      <c r="AF67">
        <f t="shared" ca="1" si="19"/>
        <v>0</v>
      </c>
      <c r="AG67">
        <f t="shared" ca="1" si="19"/>
        <v>0</v>
      </c>
      <c r="AI67" s="40"/>
    </row>
    <row r="68" spans="1:35">
      <c r="A68" s="41">
        <f t="shared" ref="A68:A76" ca="1" si="23">_xlfn.AGGREGATE(9,6,E68:Q68)</f>
        <v>0</v>
      </c>
      <c r="B68" s="42"/>
      <c r="C68" s="30">
        <f t="shared" ca="1" si="14"/>
        <v>0</v>
      </c>
      <c r="D68" s="30" t="str">
        <f>'Country performance'!B17</f>
        <v>Economic Vulnerability Index (2024)</v>
      </c>
      <c r="E68" s="41" t="e" cm="1">
        <f t="array" aca="1" ref="E68" ca="1">E$51*INDEX(INDIRECT("country"&amp;"["&amp;E$50&amp; "]"),'Country performance'!#REF!)</f>
        <v>#REF!</v>
      </c>
      <c r="F68" s="41" t="e" cm="1">
        <f t="array" aca="1" ref="F68" ca="1">F$51*INDEX(INDIRECT("country"&amp;"["&amp;F$50&amp; "]"),'Country performance'!#REF!)</f>
        <v>#REF!</v>
      </c>
      <c r="G68" s="41" t="e" cm="1">
        <f t="array" aca="1" ref="G68" ca="1">G$51*INDEX(INDIRECT("country"&amp;"["&amp;G$50&amp; "]"),'Country performance'!#REF!)</f>
        <v>#REF!</v>
      </c>
      <c r="H68" s="41" t="e" cm="1">
        <f t="array" aca="1" ref="H68" ca="1">H$51*INDEX(INDIRECT("country"&amp;"["&amp;H$50&amp; "]"),'Country performance'!#REF!)</f>
        <v>#REF!</v>
      </c>
      <c r="I68" s="41" t="e" cm="1">
        <f t="array" aca="1" ref="I68" ca="1">I$51*INDEX(INDIRECT("country"&amp;"["&amp;I$50&amp; "]"),'Country performance'!#REF!)</f>
        <v>#REF!</v>
      </c>
      <c r="J68" s="41" t="e" cm="1">
        <f t="array" aca="1" ref="J68" ca="1">J$51*INDEX(INDIRECT("country"&amp;"["&amp;J$50&amp; "]"),'Country performance'!#REF!)</f>
        <v>#REF!</v>
      </c>
      <c r="K68" s="41" t="e" cm="1">
        <f t="array" aca="1" ref="K68" ca="1">K$51*INDEX(INDIRECT("country"&amp;"["&amp;K$50&amp; "]"),'Country performance'!#REF!)</f>
        <v>#REF!</v>
      </c>
      <c r="L68" s="41" t="e" cm="1">
        <f t="array" aca="1" ref="L68" ca="1">L$51*INDEX(INDIRECT("country"&amp;"["&amp;L$50&amp; "]"),'Country performance'!#REF!)</f>
        <v>#REF!</v>
      </c>
      <c r="M68" s="41" t="e" cm="1">
        <f t="array" aca="1" ref="M68" ca="1">M$51*INDEX(INDIRECT("country"&amp;"["&amp;M$50&amp; "]"),'Country performance'!#REF!)</f>
        <v>#REF!</v>
      </c>
      <c r="N68" s="41" t="e" cm="1">
        <f t="array" aca="1" ref="N68" ca="1">N$51*INDEX(INDIRECT("country"&amp;"["&amp;N$50&amp; "]"),'Country performance'!#REF!)</f>
        <v>#REF!</v>
      </c>
      <c r="O68" s="41" t="e" cm="1">
        <f t="array" aca="1" ref="O68" ca="1">O$51*INDEX(INDIRECT("country"&amp;"["&amp;O$50&amp; "]"),'Country performance'!#REF!)</f>
        <v>#REF!</v>
      </c>
      <c r="P68" s="41" t="e" cm="1">
        <f t="array" aca="1" ref="P68" ca="1">P$51*INDEX(INDIRECT("country"&amp;"["&amp;P$50&amp; "]"),'Country performance'!#REF!)</f>
        <v>#REF!</v>
      </c>
      <c r="Q68" s="41" t="e" cm="1">
        <f t="array" aca="1" ref="Q68" ca="1">Q$51*INDEX(INDIRECT("country"&amp;"["&amp;Q$50&amp; "]"),'Country performance'!#REF!)</f>
        <v>#REF!</v>
      </c>
      <c r="R68" t="s">
        <v>662</v>
      </c>
      <c r="S68" s="36">
        <f t="shared" ca="1" si="22"/>
        <v>0</v>
      </c>
      <c r="T68" s="43">
        <f t="shared" ca="1" si="20"/>
        <v>0</v>
      </c>
      <c r="U68">
        <f t="shared" ca="1" si="21"/>
        <v>0</v>
      </c>
      <c r="V68">
        <f t="shared" ca="1" si="19"/>
        <v>0</v>
      </c>
      <c r="W68">
        <f t="shared" ca="1" si="19"/>
        <v>0</v>
      </c>
      <c r="X68">
        <f t="shared" ca="1" si="19"/>
        <v>0</v>
      </c>
      <c r="Y68">
        <f t="shared" ca="1" si="19"/>
        <v>0</v>
      </c>
      <c r="Z68">
        <f t="shared" ca="1" si="19"/>
        <v>0</v>
      </c>
      <c r="AA68">
        <f t="shared" ca="1" si="19"/>
        <v>0</v>
      </c>
      <c r="AB68">
        <f t="shared" ca="1" si="19"/>
        <v>0</v>
      </c>
      <c r="AC68">
        <f t="shared" ca="1" si="19"/>
        <v>0</v>
      </c>
      <c r="AD68">
        <f t="shared" ca="1" si="19"/>
        <v>0</v>
      </c>
      <c r="AE68">
        <f t="shared" ca="1" si="19"/>
        <v>0</v>
      </c>
      <c r="AF68">
        <f t="shared" ca="1" si="19"/>
        <v>0</v>
      </c>
      <c r="AG68">
        <f t="shared" ca="1" si="19"/>
        <v>0</v>
      </c>
      <c r="AI68" s="40"/>
    </row>
    <row r="69" spans="1:35">
      <c r="A69" s="41">
        <f t="shared" ca="1" si="23"/>
        <v>0</v>
      </c>
      <c r="B69" s="42"/>
      <c r="C69" s="30">
        <f t="shared" ca="1" si="14"/>
        <v>0</v>
      </c>
      <c r="D69" s="30" t="str">
        <f>'Country performance'!B18</f>
        <v>Economic Vulnerability Index - Share of agriculture, forestry and fisheries (2024)</v>
      </c>
      <c r="E69" s="41" t="e" cm="1">
        <f t="array" aca="1" ref="E69" ca="1">E$51*INDEX(INDIRECT("country"&amp;"["&amp;E$50&amp; "]"),'Country performance'!$A59)</f>
        <v>#REF!</v>
      </c>
      <c r="F69" s="41" t="e" cm="1">
        <f t="array" aca="1" ref="F69" ca="1">F$51*INDEX(INDIRECT("country"&amp;"["&amp;F$50&amp; "]"),'Country performance'!$A59)</f>
        <v>#REF!</v>
      </c>
      <c r="G69" s="41" t="e" cm="1">
        <f t="array" aca="1" ref="G69" ca="1">G$51*INDEX(INDIRECT("country"&amp;"["&amp;G$50&amp; "]"),'Country performance'!$A59)</f>
        <v>#REF!</v>
      </c>
      <c r="H69" s="41" t="e" cm="1">
        <f t="array" aca="1" ref="H69" ca="1">H$51*INDEX(INDIRECT("country"&amp;"["&amp;H$50&amp; "]"),'Country performance'!$A59)</f>
        <v>#REF!</v>
      </c>
      <c r="I69" s="41" t="e" cm="1">
        <f t="array" aca="1" ref="I69" ca="1">I$51*INDEX(INDIRECT("country"&amp;"["&amp;I$50&amp; "]"),'Country performance'!$A59)</f>
        <v>#REF!</v>
      </c>
      <c r="J69" s="41" t="e" cm="1">
        <f t="array" aca="1" ref="J69" ca="1">J$51*INDEX(INDIRECT("country"&amp;"["&amp;J$50&amp; "]"),'Country performance'!$A59)</f>
        <v>#REF!</v>
      </c>
      <c r="K69" s="41" t="e" cm="1">
        <f t="array" aca="1" ref="K69" ca="1">K$51*INDEX(INDIRECT("country"&amp;"["&amp;K$50&amp; "]"),'Country performance'!$A59)</f>
        <v>#REF!</v>
      </c>
      <c r="L69" s="41" t="e" cm="1">
        <f t="array" aca="1" ref="L69" ca="1">L$51*INDEX(INDIRECT("country"&amp;"["&amp;L$50&amp; "]"),'Country performance'!$A59)</f>
        <v>#REF!</v>
      </c>
      <c r="M69" s="41" t="e" cm="1">
        <f t="array" aca="1" ref="M69" ca="1">M$51*INDEX(INDIRECT("country"&amp;"["&amp;M$50&amp; "]"),'Country performance'!$A59)</f>
        <v>#REF!</v>
      </c>
      <c r="N69" s="41" t="e" cm="1">
        <f t="array" aca="1" ref="N69" ca="1">N$51*INDEX(INDIRECT("country"&amp;"["&amp;N$50&amp; "]"),'Country performance'!$A59)</f>
        <v>#REF!</v>
      </c>
      <c r="O69" s="41" t="e" cm="1">
        <f t="array" aca="1" ref="O69" ca="1">O$51*INDEX(INDIRECT("country"&amp;"["&amp;O$50&amp; "]"),'Country performance'!$A59)</f>
        <v>#REF!</v>
      </c>
      <c r="P69" s="41" t="e" cm="1">
        <f t="array" aca="1" ref="P69" ca="1">P$51*INDEX(INDIRECT("country"&amp;"["&amp;P$50&amp; "]"),'Country performance'!$A59)</f>
        <v>#REF!</v>
      </c>
      <c r="Q69" s="41" t="e" cm="1">
        <f t="array" aca="1" ref="Q69" ca="1">Q$51*INDEX(INDIRECT("country"&amp;"["&amp;Q$50&amp; "]"),'Country performance'!$A59)</f>
        <v>#REF!</v>
      </c>
      <c r="R69" t="s">
        <v>662</v>
      </c>
      <c r="S69" s="36">
        <f t="shared" ca="1" si="22"/>
        <v>0</v>
      </c>
      <c r="T69" s="43">
        <f t="shared" ca="1" si="20"/>
        <v>0</v>
      </c>
      <c r="U69">
        <f t="shared" ca="1" si="21"/>
        <v>0</v>
      </c>
      <c r="V69">
        <f t="shared" ca="1" si="21"/>
        <v>0</v>
      </c>
      <c r="W69">
        <f t="shared" ca="1" si="21"/>
        <v>0</v>
      </c>
      <c r="X69">
        <f t="shared" ca="1" si="21"/>
        <v>0</v>
      </c>
      <c r="Y69">
        <f t="shared" ca="1" si="21"/>
        <v>0</v>
      </c>
      <c r="Z69">
        <f t="shared" ca="1" si="21"/>
        <v>0</v>
      </c>
      <c r="AA69">
        <f t="shared" ca="1" si="21"/>
        <v>0</v>
      </c>
      <c r="AB69">
        <f t="shared" ca="1" si="21"/>
        <v>0</v>
      </c>
      <c r="AC69">
        <f t="shared" ca="1" si="21"/>
        <v>0</v>
      </c>
      <c r="AD69">
        <f t="shared" ca="1" si="21"/>
        <v>0</v>
      </c>
      <c r="AE69">
        <f t="shared" ca="1" si="21"/>
        <v>0</v>
      </c>
      <c r="AF69">
        <f t="shared" ca="1" si="21"/>
        <v>0</v>
      </c>
      <c r="AG69">
        <f t="shared" ca="1" si="21"/>
        <v>0</v>
      </c>
      <c r="AI69" s="40"/>
    </row>
    <row r="70" spans="1:35">
      <c r="A70" s="41">
        <f t="shared" ca="1" si="23"/>
        <v>0</v>
      </c>
      <c r="B70" s="42"/>
      <c r="C70" s="30">
        <f t="shared" ca="1" si="14"/>
        <v>0</v>
      </c>
      <c r="D70" s="30" t="str">
        <f>'Country performance'!B19</f>
        <v xml:space="preserve">Economic Vulnerability Index - Remoteness and landlockedness (2024)		</v>
      </c>
      <c r="E70" s="41" t="e" cm="1">
        <f t="array" aca="1" ref="E70" ca="1">E$51*INDEX(INDIRECT("country"&amp;"["&amp;E$50&amp; "]"),'Country performance'!$A60)</f>
        <v>#REF!</v>
      </c>
      <c r="F70" s="41" t="e" cm="1">
        <f t="array" aca="1" ref="F70" ca="1">F$51*INDEX(INDIRECT("country"&amp;"["&amp;F$50&amp; "]"),'Country performance'!$A60)</f>
        <v>#REF!</v>
      </c>
      <c r="G70" s="41" t="e" cm="1">
        <f t="array" aca="1" ref="G70" ca="1">G$51*INDEX(INDIRECT("country"&amp;"["&amp;G$50&amp; "]"),'Country performance'!$A60)</f>
        <v>#REF!</v>
      </c>
      <c r="H70" s="41" t="e" cm="1">
        <f t="array" aca="1" ref="H70" ca="1">H$51*INDEX(INDIRECT("country"&amp;"["&amp;H$50&amp; "]"),'Country performance'!$A60)</f>
        <v>#REF!</v>
      </c>
      <c r="I70" s="41" t="e" cm="1">
        <f t="array" aca="1" ref="I70" ca="1">I$51*INDEX(INDIRECT("country"&amp;"["&amp;I$50&amp; "]"),'Country performance'!$A60)</f>
        <v>#REF!</v>
      </c>
      <c r="J70" s="41" t="e" cm="1">
        <f t="array" aca="1" ref="J70" ca="1">J$51*INDEX(INDIRECT("country"&amp;"["&amp;J$50&amp; "]"),'Country performance'!$A60)</f>
        <v>#REF!</v>
      </c>
      <c r="K70" s="41" t="e" cm="1">
        <f t="array" aca="1" ref="K70" ca="1">K$51*INDEX(INDIRECT("country"&amp;"["&amp;K$50&amp; "]"),'Country performance'!$A60)</f>
        <v>#REF!</v>
      </c>
      <c r="L70" s="41" t="e" cm="1">
        <f t="array" aca="1" ref="L70" ca="1">L$51*INDEX(INDIRECT("country"&amp;"["&amp;L$50&amp; "]"),'Country performance'!$A60)</f>
        <v>#REF!</v>
      </c>
      <c r="M70" s="41" t="e" cm="1">
        <f t="array" aca="1" ref="M70" ca="1">M$51*INDEX(INDIRECT("country"&amp;"["&amp;M$50&amp; "]"),'Country performance'!$A60)</f>
        <v>#REF!</v>
      </c>
      <c r="N70" s="41" t="e" cm="1">
        <f t="array" aca="1" ref="N70" ca="1">N$51*INDEX(INDIRECT("country"&amp;"["&amp;N$50&amp; "]"),'Country performance'!$A60)</f>
        <v>#REF!</v>
      </c>
      <c r="O70" s="41" t="e" cm="1">
        <f t="array" aca="1" ref="O70" ca="1">O$51*INDEX(INDIRECT("country"&amp;"["&amp;O$50&amp; "]"),'Country performance'!$A60)</f>
        <v>#REF!</v>
      </c>
      <c r="P70" s="41" t="e" cm="1">
        <f t="array" aca="1" ref="P70" ca="1">P$51*INDEX(INDIRECT("country"&amp;"["&amp;P$50&amp; "]"),'Country performance'!$A60)</f>
        <v>#REF!</v>
      </c>
      <c r="Q70" s="41" t="e" cm="1">
        <f t="array" aca="1" ref="Q70" ca="1">Q$51*INDEX(INDIRECT("country"&amp;"["&amp;Q$50&amp; "]"),'Country performance'!$A60)</f>
        <v>#REF!</v>
      </c>
      <c r="R70" t="s">
        <v>662</v>
      </c>
      <c r="S70" s="36">
        <f t="shared" ca="1" si="22"/>
        <v>0</v>
      </c>
      <c r="T70" s="43">
        <f t="shared" ca="1" si="20"/>
        <v>0</v>
      </c>
      <c r="U70">
        <f t="shared" ca="1" si="21"/>
        <v>0</v>
      </c>
      <c r="V70">
        <f t="shared" ca="1" si="21"/>
        <v>0</v>
      </c>
      <c r="W70">
        <f t="shared" ca="1" si="21"/>
        <v>0</v>
      </c>
      <c r="X70">
        <f t="shared" ca="1" si="21"/>
        <v>0</v>
      </c>
      <c r="Y70">
        <f t="shared" ca="1" si="21"/>
        <v>0</v>
      </c>
      <c r="Z70">
        <f t="shared" ca="1" si="21"/>
        <v>0</v>
      </c>
      <c r="AA70">
        <f t="shared" ca="1" si="21"/>
        <v>0</v>
      </c>
      <c r="AB70">
        <f t="shared" ca="1" si="21"/>
        <v>0</v>
      </c>
      <c r="AC70">
        <f t="shared" ca="1" si="21"/>
        <v>0</v>
      </c>
      <c r="AD70">
        <f t="shared" ca="1" si="21"/>
        <v>0</v>
      </c>
      <c r="AE70">
        <f t="shared" ca="1" si="21"/>
        <v>0</v>
      </c>
      <c r="AF70">
        <f t="shared" ca="1" si="21"/>
        <v>0</v>
      </c>
      <c r="AG70">
        <f t="shared" ca="1" si="21"/>
        <v>0</v>
      </c>
      <c r="AI70" s="40"/>
    </row>
    <row r="71" spans="1:35">
      <c r="A71" s="41">
        <f t="shared" ca="1" si="23"/>
        <v>0</v>
      </c>
      <c r="B71" s="42"/>
      <c r="C71" s="30">
        <f t="shared" ca="1" si="14"/>
        <v>0</v>
      </c>
      <c r="D71" s="30" t="str">
        <f>'Country performance'!B20</f>
        <v>Economic Vulnerability Index - Export concentration (2024)</v>
      </c>
      <c r="E71" s="41" t="e" cm="1">
        <f t="array" aca="1" ref="E71" ca="1">E$51*INDEX(INDIRECT("country"&amp;"["&amp;E$50&amp; "]"),'Country performance'!$A61)</f>
        <v>#REF!</v>
      </c>
      <c r="F71" s="41" t="e" cm="1">
        <f t="array" aca="1" ref="F71" ca="1">F$51*INDEX(INDIRECT("country"&amp;"["&amp;F$50&amp; "]"),'Country performance'!$A61)</f>
        <v>#REF!</v>
      </c>
      <c r="G71" s="41" t="e" cm="1">
        <f t="array" aca="1" ref="G71" ca="1">G$51*INDEX(INDIRECT("country"&amp;"["&amp;G$50&amp; "]"),'Country performance'!$A61)</f>
        <v>#REF!</v>
      </c>
      <c r="H71" s="41" t="e" cm="1">
        <f t="array" aca="1" ref="H71" ca="1">H$51*INDEX(INDIRECT("country"&amp;"["&amp;H$50&amp; "]"),'Country performance'!$A61)</f>
        <v>#REF!</v>
      </c>
      <c r="I71" s="41" t="e" cm="1">
        <f t="array" aca="1" ref="I71" ca="1">I$51*INDEX(INDIRECT("country"&amp;"["&amp;I$50&amp; "]"),'Country performance'!$A61)</f>
        <v>#REF!</v>
      </c>
      <c r="J71" s="41" t="e" cm="1">
        <f t="array" aca="1" ref="J71" ca="1">J$51*INDEX(INDIRECT("country"&amp;"["&amp;J$50&amp; "]"),'Country performance'!$A61)</f>
        <v>#REF!</v>
      </c>
      <c r="K71" s="41" t="e" cm="1">
        <f t="array" aca="1" ref="K71" ca="1">K$51*INDEX(INDIRECT("country"&amp;"["&amp;K$50&amp; "]"),'Country performance'!$A61)</f>
        <v>#REF!</v>
      </c>
      <c r="L71" s="41" t="e" cm="1">
        <f t="array" aca="1" ref="L71" ca="1">L$51*INDEX(INDIRECT("country"&amp;"["&amp;L$50&amp; "]"),'Country performance'!$A61)</f>
        <v>#REF!</v>
      </c>
      <c r="M71" s="41" t="e" cm="1">
        <f t="array" aca="1" ref="M71" ca="1">M$51*INDEX(INDIRECT("country"&amp;"["&amp;M$50&amp; "]"),'Country performance'!$A61)</f>
        <v>#REF!</v>
      </c>
      <c r="N71" s="41" t="e" cm="1">
        <f t="array" aca="1" ref="N71" ca="1">N$51*INDEX(INDIRECT("country"&amp;"["&amp;N$50&amp; "]"),'Country performance'!$A61)</f>
        <v>#REF!</v>
      </c>
      <c r="O71" s="41" t="e" cm="1">
        <f t="array" aca="1" ref="O71" ca="1">O$51*INDEX(INDIRECT("country"&amp;"["&amp;O$50&amp; "]"),'Country performance'!$A61)</f>
        <v>#REF!</v>
      </c>
      <c r="P71" s="41" t="e" cm="1">
        <f t="array" aca="1" ref="P71" ca="1">P$51*INDEX(INDIRECT("country"&amp;"["&amp;P$50&amp; "]"),'Country performance'!$A61)</f>
        <v>#REF!</v>
      </c>
      <c r="Q71" s="41" t="e" cm="1">
        <f t="array" aca="1" ref="Q71" ca="1">Q$51*INDEX(INDIRECT("country"&amp;"["&amp;Q$50&amp; "]"),'Country performance'!$A61)</f>
        <v>#REF!</v>
      </c>
      <c r="R71" t="s">
        <v>662</v>
      </c>
      <c r="S71" s="36">
        <f t="shared" ca="1" si="22"/>
        <v>0</v>
      </c>
      <c r="T71" s="43">
        <f t="shared" ca="1" si="20"/>
        <v>0</v>
      </c>
      <c r="U71">
        <f t="shared" ca="1" si="21"/>
        <v>0</v>
      </c>
      <c r="V71">
        <f t="shared" ca="1" si="21"/>
        <v>0</v>
      </c>
      <c r="W71">
        <f t="shared" ca="1" si="21"/>
        <v>0</v>
      </c>
      <c r="X71">
        <f t="shared" ca="1" si="21"/>
        <v>0</v>
      </c>
      <c r="Y71">
        <f t="shared" ca="1" si="21"/>
        <v>0</v>
      </c>
      <c r="Z71">
        <f t="shared" ca="1" si="21"/>
        <v>0</v>
      </c>
      <c r="AA71">
        <f t="shared" ca="1" si="21"/>
        <v>0</v>
      </c>
      <c r="AB71">
        <f t="shared" ca="1" si="21"/>
        <v>0</v>
      </c>
      <c r="AC71">
        <f t="shared" ca="1" si="21"/>
        <v>0</v>
      </c>
      <c r="AD71">
        <f t="shared" ca="1" si="21"/>
        <v>0</v>
      </c>
      <c r="AE71">
        <f t="shared" ca="1" si="21"/>
        <v>0</v>
      </c>
      <c r="AF71">
        <f t="shared" ca="1" si="21"/>
        <v>0</v>
      </c>
      <c r="AG71">
        <f t="shared" ca="1" si="21"/>
        <v>0</v>
      </c>
      <c r="AI71" s="40"/>
    </row>
    <row r="72" spans="1:35">
      <c r="A72" s="41">
        <f t="shared" ca="1" si="23"/>
        <v>0</v>
      </c>
      <c r="B72" s="42"/>
      <c r="C72" s="30">
        <f t="shared" ca="1" si="14"/>
        <v>0</v>
      </c>
      <c r="D72" s="30" t="str">
        <f>'Country performance'!B21</f>
        <v>Economic Vulnerability Index - Export instability (2024)</v>
      </c>
      <c r="E72" s="41" t="e" cm="1">
        <f t="array" aca="1" ref="E72" ca="1">E$51*INDEX(INDIRECT("country"&amp;"["&amp;E$50&amp; "]"),'Country performance'!$A62)</f>
        <v>#REF!</v>
      </c>
      <c r="F72" s="41" t="e" cm="1">
        <f t="array" aca="1" ref="F72" ca="1">F$51*INDEX(INDIRECT("country"&amp;"["&amp;F$50&amp; "]"),'Country performance'!$A62)</f>
        <v>#REF!</v>
      </c>
      <c r="G72" s="41" t="e" cm="1">
        <f t="array" aca="1" ref="G72" ca="1">G$51*INDEX(INDIRECT("country"&amp;"["&amp;G$50&amp; "]"),'Country performance'!$A62)</f>
        <v>#REF!</v>
      </c>
      <c r="H72" s="41" t="e" cm="1">
        <f t="array" aca="1" ref="H72" ca="1">H$51*INDEX(INDIRECT("country"&amp;"["&amp;H$50&amp; "]"),'Country performance'!$A62)</f>
        <v>#REF!</v>
      </c>
      <c r="I72" s="41" t="e" cm="1">
        <f t="array" aca="1" ref="I72" ca="1">I$51*INDEX(INDIRECT("country"&amp;"["&amp;I$50&amp; "]"),'Country performance'!$A62)</f>
        <v>#REF!</v>
      </c>
      <c r="J72" s="41" t="e" cm="1">
        <f t="array" aca="1" ref="J72" ca="1">J$51*INDEX(INDIRECT("country"&amp;"["&amp;J$50&amp; "]"),'Country performance'!$A62)</f>
        <v>#REF!</v>
      </c>
      <c r="K72" s="41" t="e" cm="1">
        <f t="array" aca="1" ref="K72" ca="1">K$51*INDEX(INDIRECT("country"&amp;"["&amp;K$50&amp; "]"),'Country performance'!$A62)</f>
        <v>#REF!</v>
      </c>
      <c r="L72" s="41" t="e" cm="1">
        <f t="array" aca="1" ref="L72" ca="1">L$51*INDEX(INDIRECT("country"&amp;"["&amp;L$50&amp; "]"),'Country performance'!$A62)</f>
        <v>#REF!</v>
      </c>
      <c r="M72" s="41" t="e" cm="1">
        <f t="array" aca="1" ref="M72" ca="1">M$51*INDEX(INDIRECT("country"&amp;"["&amp;M$50&amp; "]"),'Country performance'!$A62)</f>
        <v>#REF!</v>
      </c>
      <c r="N72" s="41" t="e" cm="1">
        <f t="array" aca="1" ref="N72" ca="1">N$51*INDEX(INDIRECT("country"&amp;"["&amp;N$50&amp; "]"),'Country performance'!$A62)</f>
        <v>#REF!</v>
      </c>
      <c r="O72" s="41" t="e" cm="1">
        <f t="array" aca="1" ref="O72" ca="1">O$51*INDEX(INDIRECT("country"&amp;"["&amp;O$50&amp; "]"),'Country performance'!$A62)</f>
        <v>#REF!</v>
      </c>
      <c r="P72" s="41" t="e" cm="1">
        <f t="array" aca="1" ref="P72" ca="1">P$51*INDEX(INDIRECT("country"&amp;"["&amp;P$50&amp; "]"),'Country performance'!$A62)</f>
        <v>#REF!</v>
      </c>
      <c r="Q72" s="41" t="e" cm="1">
        <f t="array" aca="1" ref="Q72" ca="1">Q$51*INDEX(INDIRECT("country"&amp;"["&amp;Q$50&amp; "]"),'Country performance'!$A62)</f>
        <v>#REF!</v>
      </c>
      <c r="R72" t="s">
        <v>662</v>
      </c>
      <c r="S72" s="36">
        <f t="shared" ca="1" si="22"/>
        <v>0</v>
      </c>
      <c r="T72" s="43">
        <f t="shared" ca="1" si="20"/>
        <v>0</v>
      </c>
      <c r="U72">
        <f t="shared" ca="1" si="21"/>
        <v>0</v>
      </c>
      <c r="V72">
        <f t="shared" ca="1" si="21"/>
        <v>0</v>
      </c>
      <c r="W72">
        <f t="shared" ca="1" si="21"/>
        <v>0</v>
      </c>
      <c r="X72">
        <f t="shared" ca="1" si="21"/>
        <v>0</v>
      </c>
      <c r="Y72">
        <f t="shared" ca="1" si="21"/>
        <v>0</v>
      </c>
      <c r="Z72">
        <f t="shared" ca="1" si="21"/>
        <v>0</v>
      </c>
      <c r="AA72">
        <f t="shared" ca="1" si="21"/>
        <v>0</v>
      </c>
      <c r="AB72">
        <f t="shared" ca="1" si="21"/>
        <v>0</v>
      </c>
      <c r="AC72">
        <f t="shared" ca="1" si="21"/>
        <v>0</v>
      </c>
      <c r="AD72">
        <f t="shared" ca="1" si="21"/>
        <v>0</v>
      </c>
      <c r="AE72">
        <f t="shared" ca="1" si="21"/>
        <v>0</v>
      </c>
      <c r="AF72">
        <f t="shared" ca="1" si="21"/>
        <v>0</v>
      </c>
      <c r="AG72">
        <f t="shared" ca="1" si="21"/>
        <v>0</v>
      </c>
      <c r="AI72" s="40"/>
    </row>
    <row r="73" spans="1:35">
      <c r="A73" s="41">
        <f t="shared" ca="1" si="23"/>
        <v>0</v>
      </c>
      <c r="B73" s="42"/>
      <c r="C73" s="30">
        <f t="shared" ca="1" si="14"/>
        <v>0</v>
      </c>
      <c r="D73" s="30" t="str">
        <f>'Country performance'!B22</f>
        <v>Economic Vulnerability Index - Share of population living in low elevated coastal zones (2024)</v>
      </c>
      <c r="E73" s="41" t="e" cm="1">
        <f t="array" aca="1" ref="E73" ca="1">E$51*INDEX(INDIRECT("country"&amp;"["&amp;E$50&amp; "]"),'Country performance'!$A63)</f>
        <v>#REF!</v>
      </c>
      <c r="F73" s="41" t="e" cm="1">
        <f t="array" aca="1" ref="F73" ca="1">F$51*INDEX(INDIRECT("country"&amp;"["&amp;F$50&amp; "]"),'Country performance'!$A63)</f>
        <v>#REF!</v>
      </c>
      <c r="G73" s="41" t="e" cm="1">
        <f t="array" aca="1" ref="G73" ca="1">G$51*INDEX(INDIRECT("country"&amp;"["&amp;G$50&amp; "]"),'Country performance'!$A63)</f>
        <v>#REF!</v>
      </c>
      <c r="H73" s="41" t="e" cm="1">
        <f t="array" aca="1" ref="H73" ca="1">H$51*INDEX(INDIRECT("country"&amp;"["&amp;H$50&amp; "]"),'Country performance'!$A63)</f>
        <v>#REF!</v>
      </c>
      <c r="I73" s="41" t="e" cm="1">
        <f t="array" aca="1" ref="I73" ca="1">I$51*INDEX(INDIRECT("country"&amp;"["&amp;I$50&amp; "]"),'Country performance'!$A63)</f>
        <v>#REF!</v>
      </c>
      <c r="J73" s="41" t="e" cm="1">
        <f t="array" aca="1" ref="J73" ca="1">J$51*INDEX(INDIRECT("country"&amp;"["&amp;J$50&amp; "]"),'Country performance'!$A63)</f>
        <v>#REF!</v>
      </c>
      <c r="K73" s="41" t="e" cm="1">
        <f t="array" aca="1" ref="K73" ca="1">K$51*INDEX(INDIRECT("country"&amp;"["&amp;K$50&amp; "]"),'Country performance'!$A63)</f>
        <v>#REF!</v>
      </c>
      <c r="L73" s="41" t="e" cm="1">
        <f t="array" aca="1" ref="L73" ca="1">L$51*INDEX(INDIRECT("country"&amp;"["&amp;L$50&amp; "]"),'Country performance'!$A63)</f>
        <v>#REF!</v>
      </c>
      <c r="M73" s="41" t="e" cm="1">
        <f t="array" aca="1" ref="M73" ca="1">M$51*INDEX(INDIRECT("country"&amp;"["&amp;M$50&amp; "]"),'Country performance'!$A63)</f>
        <v>#REF!</v>
      </c>
      <c r="N73" s="41" t="e" cm="1">
        <f t="array" aca="1" ref="N73" ca="1">N$51*INDEX(INDIRECT("country"&amp;"["&amp;N$50&amp; "]"),'Country performance'!$A63)</f>
        <v>#REF!</v>
      </c>
      <c r="O73" s="41" t="e" cm="1">
        <f t="array" aca="1" ref="O73" ca="1">O$51*INDEX(INDIRECT("country"&amp;"["&amp;O$50&amp; "]"),'Country performance'!$A63)</f>
        <v>#REF!</v>
      </c>
      <c r="P73" s="41" t="e" cm="1">
        <f t="array" aca="1" ref="P73" ca="1">P$51*INDEX(INDIRECT("country"&amp;"["&amp;P$50&amp; "]"),'Country performance'!$A63)</f>
        <v>#REF!</v>
      </c>
      <c r="Q73" s="41" t="e" cm="1">
        <f t="array" aca="1" ref="Q73" ca="1">Q$51*INDEX(INDIRECT("country"&amp;"["&amp;Q$50&amp; "]"),'Country performance'!$A63)</f>
        <v>#REF!</v>
      </c>
      <c r="R73" t="s">
        <v>662</v>
      </c>
      <c r="S73" s="36">
        <f t="shared" ca="1" si="22"/>
        <v>0</v>
      </c>
      <c r="T73" s="43">
        <f t="shared" ca="1" si="20"/>
        <v>0</v>
      </c>
      <c r="U73">
        <f t="shared" ca="1" si="21"/>
        <v>0</v>
      </c>
      <c r="V73">
        <f t="shared" ca="1" si="21"/>
        <v>0</v>
      </c>
      <c r="W73">
        <f t="shared" ca="1" si="21"/>
        <v>0</v>
      </c>
      <c r="X73">
        <f t="shared" ca="1" si="21"/>
        <v>0</v>
      </c>
      <c r="Y73">
        <f t="shared" ca="1" si="21"/>
        <v>0</v>
      </c>
      <c r="Z73">
        <f t="shared" ca="1" si="21"/>
        <v>0</v>
      </c>
      <c r="AA73">
        <f t="shared" ca="1" si="21"/>
        <v>0</v>
      </c>
      <c r="AB73">
        <f t="shared" ca="1" si="21"/>
        <v>0</v>
      </c>
      <c r="AC73">
        <f t="shared" ca="1" si="21"/>
        <v>0</v>
      </c>
      <c r="AD73">
        <f t="shared" ca="1" si="21"/>
        <v>0</v>
      </c>
      <c r="AE73">
        <f t="shared" ca="1" si="21"/>
        <v>0</v>
      </c>
      <c r="AF73">
        <f t="shared" ca="1" si="21"/>
        <v>0</v>
      </c>
      <c r="AG73">
        <f t="shared" ca="1" si="21"/>
        <v>0</v>
      </c>
      <c r="AI73" s="40"/>
    </row>
    <row r="74" spans="1:35">
      <c r="A74" s="41">
        <f t="shared" ca="1" si="23"/>
        <v>0</v>
      </c>
      <c r="B74" s="42"/>
      <c r="C74" s="30">
        <f t="shared" ca="1" si="14"/>
        <v>0</v>
      </c>
      <c r="D74" s="30" t="str">
        <f>'Country performance'!B23</f>
        <v xml:space="preserve">Economic Vulnerability Index - Share of population living in drylands (2024) 	</v>
      </c>
      <c r="E74" s="41" t="e" cm="1">
        <f t="array" aca="1" ref="E74" ca="1">E$51*INDEX(INDIRECT("country"&amp;"["&amp;E$50&amp; "]"),'Country performance'!$A64)</f>
        <v>#REF!</v>
      </c>
      <c r="F74" s="41" t="e" cm="1">
        <f t="array" aca="1" ref="F74" ca="1">F$51*INDEX(INDIRECT("country"&amp;"["&amp;F$50&amp; "]"),'Country performance'!$A64)</f>
        <v>#REF!</v>
      </c>
      <c r="G74" s="41" t="e" cm="1">
        <f t="array" aca="1" ref="G74" ca="1">G$51*INDEX(INDIRECT("country"&amp;"["&amp;G$50&amp; "]"),'Country performance'!$A64)</f>
        <v>#REF!</v>
      </c>
      <c r="H74" s="41" t="e" cm="1">
        <f t="array" aca="1" ref="H74" ca="1">H$51*INDEX(INDIRECT("country"&amp;"["&amp;H$50&amp; "]"),'Country performance'!$A64)</f>
        <v>#REF!</v>
      </c>
      <c r="I74" s="41" t="e" cm="1">
        <f t="array" aca="1" ref="I74" ca="1">I$51*INDEX(INDIRECT("country"&amp;"["&amp;I$50&amp; "]"),'Country performance'!$A64)</f>
        <v>#REF!</v>
      </c>
      <c r="J74" s="41" t="e" cm="1">
        <f t="array" aca="1" ref="J74" ca="1">J$51*INDEX(INDIRECT("country"&amp;"["&amp;J$50&amp; "]"),'Country performance'!$A64)</f>
        <v>#REF!</v>
      </c>
      <c r="K74" s="41" t="e" cm="1">
        <f t="array" aca="1" ref="K74" ca="1">K$51*INDEX(INDIRECT("country"&amp;"["&amp;K$50&amp; "]"),'Country performance'!$A64)</f>
        <v>#REF!</v>
      </c>
      <c r="L74" s="41" t="e" cm="1">
        <f t="array" aca="1" ref="L74" ca="1">L$51*INDEX(INDIRECT("country"&amp;"["&amp;L$50&amp; "]"),'Country performance'!$A64)</f>
        <v>#REF!</v>
      </c>
      <c r="M74" s="41" t="e" cm="1">
        <f t="array" aca="1" ref="M74" ca="1">M$51*INDEX(INDIRECT("country"&amp;"["&amp;M$50&amp; "]"),'Country performance'!$A64)</f>
        <v>#REF!</v>
      </c>
      <c r="N74" s="41" t="e" cm="1">
        <f t="array" aca="1" ref="N74" ca="1">N$51*INDEX(INDIRECT("country"&amp;"["&amp;N$50&amp; "]"),'Country performance'!$A64)</f>
        <v>#REF!</v>
      </c>
      <c r="O74" s="41" t="e" cm="1">
        <f t="array" aca="1" ref="O74" ca="1">O$51*INDEX(INDIRECT("country"&amp;"["&amp;O$50&amp; "]"),'Country performance'!$A64)</f>
        <v>#REF!</v>
      </c>
      <c r="P74" s="41" t="e" cm="1">
        <f t="array" aca="1" ref="P74" ca="1">P$51*INDEX(INDIRECT("country"&amp;"["&amp;P$50&amp; "]"),'Country performance'!$A64)</f>
        <v>#REF!</v>
      </c>
      <c r="Q74" s="41" t="e" cm="1">
        <f t="array" aca="1" ref="Q74" ca="1">Q$51*INDEX(INDIRECT("country"&amp;"["&amp;Q$50&amp; "]"),'Country performance'!$A64)</f>
        <v>#REF!</v>
      </c>
      <c r="R74" t="s">
        <v>662</v>
      </c>
      <c r="S74" s="36">
        <f t="shared" ca="1" si="22"/>
        <v>0</v>
      </c>
      <c r="T74" s="43">
        <f t="shared" ca="1" si="20"/>
        <v>0</v>
      </c>
      <c r="U74">
        <f t="shared" ca="1" si="21"/>
        <v>0</v>
      </c>
      <c r="V74">
        <f t="shared" ca="1" si="21"/>
        <v>0</v>
      </c>
      <c r="W74">
        <f t="shared" ca="1" si="21"/>
        <v>0</v>
      </c>
      <c r="X74">
        <f t="shared" ca="1" si="21"/>
        <v>0</v>
      </c>
      <c r="Y74">
        <f t="shared" ca="1" si="21"/>
        <v>0</v>
      </c>
      <c r="Z74">
        <f t="shared" ca="1" si="21"/>
        <v>0</v>
      </c>
      <c r="AA74">
        <f t="shared" ca="1" si="21"/>
        <v>0</v>
      </c>
      <c r="AB74">
        <f t="shared" ca="1" si="21"/>
        <v>0</v>
      </c>
      <c r="AC74">
        <f t="shared" ca="1" si="21"/>
        <v>0</v>
      </c>
      <c r="AD74">
        <f t="shared" ca="1" si="21"/>
        <v>0</v>
      </c>
      <c r="AE74">
        <f t="shared" ca="1" si="21"/>
        <v>0</v>
      </c>
      <c r="AF74">
        <f t="shared" ca="1" si="21"/>
        <v>0</v>
      </c>
      <c r="AG74">
        <f t="shared" ca="1" si="21"/>
        <v>0</v>
      </c>
      <c r="AI74" s="40"/>
    </row>
    <row r="75" spans="1:35">
      <c r="A75" s="41">
        <f t="shared" ca="1" si="23"/>
        <v>0</v>
      </c>
      <c r="B75" s="42"/>
      <c r="C75" s="30">
        <f t="shared" ca="1" si="14"/>
        <v>0</v>
      </c>
      <c r="D75" s="30" t="str">
        <f>'Country performance'!B24</f>
        <v>Economic Vulnerability Index - Agricultural instability (2024)</v>
      </c>
      <c r="E75" s="41" t="e" cm="1">
        <f t="array" aca="1" ref="E75" ca="1">E$51*INDEX(INDIRECT("country"&amp;"["&amp;E$50&amp; "]"),'Country performance'!$A65)</f>
        <v>#REF!</v>
      </c>
      <c r="F75" s="41" t="e" cm="1">
        <f t="array" aca="1" ref="F75" ca="1">F$51*INDEX(INDIRECT("country"&amp;"["&amp;F$50&amp; "]"),'Country performance'!$A65)</f>
        <v>#REF!</v>
      </c>
      <c r="G75" s="41" t="e" cm="1">
        <f t="array" aca="1" ref="G75" ca="1">G$51*INDEX(INDIRECT("country"&amp;"["&amp;G$50&amp; "]"),'Country performance'!$A65)</f>
        <v>#REF!</v>
      </c>
      <c r="H75" s="41" t="e" cm="1">
        <f t="array" aca="1" ref="H75" ca="1">H$51*INDEX(INDIRECT("country"&amp;"["&amp;H$50&amp; "]"),'Country performance'!$A65)</f>
        <v>#REF!</v>
      </c>
      <c r="I75" s="41" t="e" cm="1">
        <f t="array" aca="1" ref="I75" ca="1">I$51*INDEX(INDIRECT("country"&amp;"["&amp;I$50&amp; "]"),'Country performance'!$A65)</f>
        <v>#REF!</v>
      </c>
      <c r="J75" s="41" t="e" cm="1">
        <f t="array" aca="1" ref="J75" ca="1">J$51*INDEX(INDIRECT("country"&amp;"["&amp;J$50&amp; "]"),'Country performance'!$A65)</f>
        <v>#REF!</v>
      </c>
      <c r="K75" s="41" t="e" cm="1">
        <f t="array" aca="1" ref="K75" ca="1">K$51*INDEX(INDIRECT("country"&amp;"["&amp;K$50&amp; "]"),'Country performance'!$A65)</f>
        <v>#REF!</v>
      </c>
      <c r="L75" s="41" t="e" cm="1">
        <f t="array" aca="1" ref="L75" ca="1">L$51*INDEX(INDIRECT("country"&amp;"["&amp;L$50&amp; "]"),'Country performance'!$A65)</f>
        <v>#REF!</v>
      </c>
      <c r="M75" s="41" t="e" cm="1">
        <f t="array" aca="1" ref="M75" ca="1">M$51*INDEX(INDIRECT("country"&amp;"["&amp;M$50&amp; "]"),'Country performance'!$A65)</f>
        <v>#REF!</v>
      </c>
      <c r="N75" s="41" t="e" cm="1">
        <f t="array" aca="1" ref="N75" ca="1">N$51*INDEX(INDIRECT("country"&amp;"["&amp;N$50&amp; "]"),'Country performance'!$A65)</f>
        <v>#REF!</v>
      </c>
      <c r="O75" s="41" t="e" cm="1">
        <f t="array" aca="1" ref="O75" ca="1">O$51*INDEX(INDIRECT("country"&amp;"["&amp;O$50&amp; "]"),'Country performance'!$A65)</f>
        <v>#REF!</v>
      </c>
      <c r="P75" s="41" t="e" cm="1">
        <f t="array" aca="1" ref="P75" ca="1">P$51*INDEX(INDIRECT("country"&amp;"["&amp;P$50&amp; "]"),'Country performance'!$A65)</f>
        <v>#REF!</v>
      </c>
      <c r="Q75" s="41" t="e" cm="1">
        <f t="array" aca="1" ref="Q75" ca="1">Q$51*INDEX(INDIRECT("country"&amp;"["&amp;Q$50&amp; "]"),'Country performance'!$A65)</f>
        <v>#REF!</v>
      </c>
      <c r="R75" t="s">
        <v>662</v>
      </c>
      <c r="S75" s="36">
        <f t="shared" ca="1" si="22"/>
        <v>0</v>
      </c>
      <c r="T75" s="43">
        <f t="shared" ca="1" si="20"/>
        <v>0</v>
      </c>
      <c r="U75">
        <f t="shared" ca="1" si="21"/>
        <v>0</v>
      </c>
      <c r="V75">
        <f t="shared" ca="1" si="21"/>
        <v>0</v>
      </c>
      <c r="W75">
        <f t="shared" ca="1" si="21"/>
        <v>0</v>
      </c>
      <c r="X75">
        <f t="shared" ca="1" si="21"/>
        <v>0</v>
      </c>
      <c r="Y75">
        <f t="shared" ca="1" si="21"/>
        <v>0</v>
      </c>
      <c r="Z75">
        <f t="shared" ca="1" si="21"/>
        <v>0</v>
      </c>
      <c r="AA75">
        <f t="shared" ca="1" si="21"/>
        <v>0</v>
      </c>
      <c r="AB75">
        <f t="shared" ca="1" si="21"/>
        <v>0</v>
      </c>
      <c r="AC75">
        <f t="shared" ca="1" si="21"/>
        <v>0</v>
      </c>
      <c r="AD75">
        <f t="shared" ca="1" si="21"/>
        <v>0</v>
      </c>
      <c r="AE75">
        <f t="shared" ca="1" si="21"/>
        <v>0</v>
      </c>
      <c r="AF75">
        <f t="shared" ca="1" si="21"/>
        <v>0</v>
      </c>
      <c r="AG75">
        <f t="shared" ca="1" si="21"/>
        <v>0</v>
      </c>
      <c r="AI75" s="40"/>
    </row>
    <row r="76" spans="1:35">
      <c r="A76" s="41">
        <f t="shared" ca="1" si="23"/>
        <v>0</v>
      </c>
      <c r="B76" s="42"/>
      <c r="C76" s="30">
        <f t="shared" ca="1" si="14"/>
        <v>0</v>
      </c>
      <c r="D76" s="30" t="str">
        <f>'Country performance'!B25</f>
        <v>Economic Vulnerability Index -  Victims of disasters (%) (2024)</v>
      </c>
      <c r="E76" s="41" t="e" cm="1">
        <f t="array" aca="1" ref="E76" ca="1">E$51*INDEX(INDIRECT("country"&amp;"["&amp;E$50&amp; "]"),'Country performance'!$A66)</f>
        <v>#REF!</v>
      </c>
      <c r="F76" s="41" t="e" cm="1">
        <f t="array" aca="1" ref="F76" ca="1">F$51*INDEX(INDIRECT("country"&amp;"["&amp;F$50&amp; "]"),'Country performance'!$A66)</f>
        <v>#REF!</v>
      </c>
      <c r="G76" s="41" t="e" cm="1">
        <f t="array" aca="1" ref="G76" ca="1">G$51*INDEX(INDIRECT("country"&amp;"["&amp;G$50&amp; "]"),'Country performance'!$A66)</f>
        <v>#REF!</v>
      </c>
      <c r="H76" s="41" t="e" cm="1">
        <f t="array" aca="1" ref="H76" ca="1">H$51*INDEX(INDIRECT("country"&amp;"["&amp;H$50&amp; "]"),'Country performance'!$A66)</f>
        <v>#REF!</v>
      </c>
      <c r="I76" s="41" t="e" cm="1">
        <f t="array" aca="1" ref="I76" ca="1">I$51*INDEX(INDIRECT("country"&amp;"["&amp;I$50&amp; "]"),'Country performance'!$A66)</f>
        <v>#REF!</v>
      </c>
      <c r="J76" s="41" t="e" cm="1">
        <f t="array" aca="1" ref="J76" ca="1">J$51*INDEX(INDIRECT("country"&amp;"["&amp;J$50&amp; "]"),'Country performance'!$A66)</f>
        <v>#REF!</v>
      </c>
      <c r="K76" s="41" t="e" cm="1">
        <f t="array" aca="1" ref="K76" ca="1">K$51*INDEX(INDIRECT("country"&amp;"["&amp;K$50&amp; "]"),'Country performance'!$A66)</f>
        <v>#REF!</v>
      </c>
      <c r="L76" s="41" t="e" cm="1">
        <f t="array" aca="1" ref="L76" ca="1">L$51*INDEX(INDIRECT("country"&amp;"["&amp;L$50&amp; "]"),'Country performance'!$A66)</f>
        <v>#REF!</v>
      </c>
      <c r="M76" s="41" t="e" cm="1">
        <f t="array" aca="1" ref="M76" ca="1">M$51*INDEX(INDIRECT("country"&amp;"["&amp;M$50&amp; "]"),'Country performance'!$A66)</f>
        <v>#REF!</v>
      </c>
      <c r="N76" s="41" t="e" cm="1">
        <f t="array" aca="1" ref="N76" ca="1">N$51*INDEX(INDIRECT("country"&amp;"["&amp;N$50&amp; "]"),'Country performance'!$A66)</f>
        <v>#REF!</v>
      </c>
      <c r="O76" s="41" t="e" cm="1">
        <f t="array" aca="1" ref="O76" ca="1">O$51*INDEX(INDIRECT("country"&amp;"["&amp;O$50&amp; "]"),'Country performance'!$A66)</f>
        <v>#REF!</v>
      </c>
      <c r="P76" s="41" t="e" cm="1">
        <f t="array" aca="1" ref="P76" ca="1">P$51*INDEX(INDIRECT("country"&amp;"["&amp;P$50&amp; "]"),'Country performance'!$A66)</f>
        <v>#REF!</v>
      </c>
      <c r="Q76" s="41" t="e" cm="1">
        <f t="array" aca="1" ref="Q76" ca="1">Q$51*INDEX(INDIRECT("country"&amp;"["&amp;Q$50&amp; "]"),'Country performance'!$A66)</f>
        <v>#REF!</v>
      </c>
      <c r="R76" t="s">
        <v>662</v>
      </c>
      <c r="S76" s="36">
        <f t="shared" ca="1" si="22"/>
        <v>0</v>
      </c>
      <c r="T76" s="43">
        <f t="shared" ca="1" si="20"/>
        <v>0</v>
      </c>
      <c r="U76">
        <f t="shared" ca="1" si="21"/>
        <v>0</v>
      </c>
      <c r="V76">
        <f t="shared" ca="1" si="21"/>
        <v>0</v>
      </c>
      <c r="W76">
        <f t="shared" ca="1" si="21"/>
        <v>0</v>
      </c>
      <c r="X76">
        <f t="shared" ca="1" si="21"/>
        <v>0</v>
      </c>
      <c r="Y76">
        <f t="shared" ca="1" si="21"/>
        <v>0</v>
      </c>
      <c r="Z76">
        <f t="shared" ca="1" si="21"/>
        <v>0</v>
      </c>
      <c r="AA76">
        <f t="shared" ca="1" si="21"/>
        <v>0</v>
      </c>
      <c r="AB76">
        <f t="shared" ca="1" si="21"/>
        <v>0</v>
      </c>
      <c r="AC76">
        <f t="shared" ca="1" si="21"/>
        <v>0</v>
      </c>
      <c r="AD76">
        <f t="shared" ca="1" si="21"/>
        <v>0</v>
      </c>
      <c r="AE76">
        <f t="shared" ca="1" si="21"/>
        <v>0</v>
      </c>
      <c r="AF76">
        <f t="shared" ca="1" si="21"/>
        <v>0</v>
      </c>
      <c r="AG76">
        <f t="shared" ca="1" si="21"/>
        <v>0</v>
      </c>
      <c r="AI76" s="40"/>
    </row>
    <row r="77" spans="1:35">
      <c r="A77" s="41">
        <f ca="1">_xlfn.AGGREGATE(9,6,E77:Q77)</f>
        <v>0</v>
      </c>
      <c r="B77" s="42"/>
      <c r="C77" s="30">
        <f t="shared" ca="1" si="14"/>
        <v>0</v>
      </c>
      <c r="D77" s="30" t="str">
        <f>'Country performance'!B26</f>
        <v>Water Depletion Index (WDI) (2018)</v>
      </c>
      <c r="E77" s="41" t="e" cm="1">
        <f t="array" aca="1" ref="E77" ca="1">E$51*INDEX(INDIRECT("country"&amp;"["&amp;E$50&amp; "]"),'Country performance'!$A67)</f>
        <v>#REF!</v>
      </c>
      <c r="F77" s="41" t="e" cm="1">
        <f t="array" aca="1" ref="F77" ca="1">F$51*INDEX(INDIRECT("country"&amp;"["&amp;F$50&amp; "]"),'Country performance'!$A67)</f>
        <v>#REF!</v>
      </c>
      <c r="G77" s="41" t="e" cm="1">
        <f t="array" aca="1" ref="G77" ca="1">G$51*INDEX(INDIRECT("country"&amp;"["&amp;G$50&amp; "]"),'Country performance'!$A67)</f>
        <v>#REF!</v>
      </c>
      <c r="H77" s="41" t="e" cm="1">
        <f t="array" aca="1" ref="H77" ca="1">H$51*INDEX(INDIRECT("country"&amp;"["&amp;H$50&amp; "]"),'Country performance'!$A67)</f>
        <v>#REF!</v>
      </c>
      <c r="I77" s="41" t="e" cm="1">
        <f t="array" aca="1" ref="I77" ca="1">I$51*INDEX(INDIRECT("country"&amp;"["&amp;I$50&amp; "]"),'Country performance'!$A67)</f>
        <v>#REF!</v>
      </c>
      <c r="J77" s="41" t="e" cm="1">
        <f t="array" aca="1" ref="J77" ca="1">J$51*INDEX(INDIRECT("country"&amp;"["&amp;J$50&amp; "]"),'Country performance'!$A67)</f>
        <v>#REF!</v>
      </c>
      <c r="K77" s="41" t="e" cm="1">
        <f t="array" aca="1" ref="K77" ca="1">K$51*INDEX(INDIRECT("country"&amp;"["&amp;K$50&amp; "]"),'Country performance'!$A67)</f>
        <v>#REF!</v>
      </c>
      <c r="L77" s="41" t="e" cm="1">
        <f t="array" aca="1" ref="L77" ca="1">L$51*INDEX(INDIRECT("country"&amp;"["&amp;L$50&amp; "]"),'Country performance'!$A67)</f>
        <v>#REF!</v>
      </c>
      <c r="M77" s="41" t="e" cm="1">
        <f t="array" aca="1" ref="M77" ca="1">M$51*INDEX(INDIRECT("country"&amp;"["&amp;M$50&amp; "]"),'Country performance'!$A67)</f>
        <v>#REF!</v>
      </c>
      <c r="N77" s="41" t="e" cm="1">
        <f t="array" aca="1" ref="N77" ca="1">N$51*INDEX(INDIRECT("country"&amp;"["&amp;N$50&amp; "]"),'Country performance'!$A67)</f>
        <v>#REF!</v>
      </c>
      <c r="O77" s="41" t="e" cm="1">
        <f t="array" aca="1" ref="O77" ca="1">O$51*INDEX(INDIRECT("country"&amp;"["&amp;O$50&amp; "]"),'Country performance'!$A67)</f>
        <v>#REF!</v>
      </c>
      <c r="P77" s="41" t="e" cm="1">
        <f t="array" aca="1" ref="P77" ca="1">P$51*INDEX(INDIRECT("country"&amp;"["&amp;P$50&amp; "]"),'Country performance'!$A67)</f>
        <v>#REF!</v>
      </c>
      <c r="Q77" s="41" t="e" cm="1">
        <f t="array" aca="1" ref="Q77" ca="1">Q$51*INDEX(INDIRECT("country"&amp;"["&amp;Q$50&amp; "]"),'Country performance'!$A67)</f>
        <v>#REF!</v>
      </c>
      <c r="R77" t="s">
        <v>662</v>
      </c>
      <c r="S77" s="36">
        <f t="shared" ca="1" si="22"/>
        <v>0</v>
      </c>
      <c r="T77" s="43">
        <f t="shared" ca="1" si="20"/>
        <v>0</v>
      </c>
      <c r="U77">
        <f t="shared" ca="1" si="21"/>
        <v>0</v>
      </c>
      <c r="V77">
        <f t="shared" ca="1" si="21"/>
        <v>0</v>
      </c>
      <c r="W77">
        <f t="shared" ca="1" si="21"/>
        <v>0</v>
      </c>
      <c r="X77">
        <f t="shared" ca="1" si="21"/>
        <v>0</v>
      </c>
      <c r="Y77">
        <f t="shared" ca="1" si="21"/>
        <v>0</v>
      </c>
      <c r="Z77">
        <f t="shared" ca="1" si="21"/>
        <v>0</v>
      </c>
      <c r="AA77">
        <f t="shared" ca="1" si="21"/>
        <v>0</v>
      </c>
      <c r="AB77">
        <f t="shared" ca="1" si="21"/>
        <v>0</v>
      </c>
      <c r="AC77">
        <f t="shared" ca="1" si="21"/>
        <v>0</v>
      </c>
      <c r="AD77">
        <f t="shared" ca="1" si="21"/>
        <v>0</v>
      </c>
      <c r="AE77">
        <f t="shared" ca="1" si="21"/>
        <v>0</v>
      </c>
      <c r="AF77">
        <f t="shared" ca="1" si="21"/>
        <v>0</v>
      </c>
      <c r="AG77">
        <f t="shared" ca="1" si="21"/>
        <v>0</v>
      </c>
      <c r="AI77" s="40"/>
    </row>
    <row r="78" spans="1:35">
      <c r="A78" s="41">
        <f t="shared" ref="A78:A92" ca="1" si="24">_xlfn.AGGREGATE(9,6,E78:Q78)</f>
        <v>0</v>
      </c>
      <c r="B78" s="42"/>
      <c r="C78" s="30">
        <f t="shared" ca="1" si="14"/>
        <v>0</v>
      </c>
      <c r="D78" s="30" t="str">
        <f>'Country performance'!B27</f>
        <v>EPI Species Habitat Index (2024)</v>
      </c>
      <c r="E78" s="41" t="e" cm="1">
        <f t="array" aca="1" ref="E78" ca="1">E$51*INDEX(INDIRECT("country"&amp;"["&amp;E$50&amp; "]"),'Country performance'!$A68)</f>
        <v>#REF!</v>
      </c>
      <c r="F78" s="41" t="e" cm="1">
        <f t="array" aca="1" ref="F78" ca="1">F$51*INDEX(INDIRECT("country"&amp;"["&amp;F$50&amp; "]"),'Country performance'!$A68)</f>
        <v>#REF!</v>
      </c>
      <c r="G78" s="41" t="e" cm="1">
        <f t="array" aca="1" ref="G78" ca="1">G$51*INDEX(INDIRECT("country"&amp;"["&amp;G$50&amp; "]"),'Country performance'!$A68)</f>
        <v>#REF!</v>
      </c>
      <c r="H78" s="41" t="e" cm="1">
        <f t="array" aca="1" ref="H78" ca="1">H$51*INDEX(INDIRECT("country"&amp;"["&amp;H$50&amp; "]"),'Country performance'!$A68)</f>
        <v>#REF!</v>
      </c>
      <c r="I78" s="41" t="e" cm="1">
        <f t="array" aca="1" ref="I78" ca="1">I$51*INDEX(INDIRECT("country"&amp;"["&amp;I$50&amp; "]"),'Country performance'!$A68)</f>
        <v>#REF!</v>
      </c>
      <c r="J78" s="41" t="e" cm="1">
        <f t="array" aca="1" ref="J78" ca="1">J$51*INDEX(INDIRECT("country"&amp;"["&amp;J$50&amp; "]"),'Country performance'!$A68)</f>
        <v>#REF!</v>
      </c>
      <c r="K78" s="41" t="e" cm="1">
        <f t="array" aca="1" ref="K78" ca="1">K$51*INDEX(INDIRECT("country"&amp;"["&amp;K$50&amp; "]"),'Country performance'!$A68)</f>
        <v>#REF!</v>
      </c>
      <c r="L78" s="41" t="e" cm="1">
        <f t="array" aca="1" ref="L78" ca="1">L$51*INDEX(INDIRECT("country"&amp;"["&amp;L$50&amp; "]"),'Country performance'!$A68)</f>
        <v>#REF!</v>
      </c>
      <c r="M78" s="41" t="e" cm="1">
        <f t="array" aca="1" ref="M78" ca="1">M$51*INDEX(INDIRECT("country"&amp;"["&amp;M$50&amp; "]"),'Country performance'!$A68)</f>
        <v>#REF!</v>
      </c>
      <c r="N78" s="41" t="e" cm="1">
        <f t="array" aca="1" ref="N78" ca="1">N$51*INDEX(INDIRECT("country"&amp;"["&amp;N$50&amp; "]"),'Country performance'!$A68)</f>
        <v>#REF!</v>
      </c>
      <c r="O78" s="41" t="e" cm="1">
        <f t="array" aca="1" ref="O78" ca="1">O$51*INDEX(INDIRECT("country"&amp;"["&amp;O$50&amp; "]"),'Country performance'!$A68)</f>
        <v>#REF!</v>
      </c>
      <c r="P78" s="41" t="e" cm="1">
        <f t="array" aca="1" ref="P78" ca="1">P$51*INDEX(INDIRECT("country"&amp;"["&amp;P$50&amp; "]"),'Country performance'!$A68)</f>
        <v>#REF!</v>
      </c>
      <c r="Q78" s="41" t="e" cm="1">
        <f t="array" aca="1" ref="Q78" ca="1">Q$51*INDEX(INDIRECT("country"&amp;"["&amp;Q$50&amp; "]"),'Country performance'!$A68)</f>
        <v>#REF!</v>
      </c>
      <c r="R78" t="s">
        <v>662</v>
      </c>
      <c r="S78" s="36">
        <f t="shared" ca="1" si="22"/>
        <v>0</v>
      </c>
      <c r="T78" s="43">
        <f t="shared" ca="1" si="20"/>
        <v>0</v>
      </c>
      <c r="U78">
        <f t="shared" ref="U78:AG92" ca="1" si="25">IFERROR((E78/E78-1),E$51)</f>
        <v>0</v>
      </c>
      <c r="V78">
        <f t="shared" ca="1" si="25"/>
        <v>0</v>
      </c>
      <c r="W78">
        <f t="shared" ca="1" si="25"/>
        <v>0</v>
      </c>
      <c r="X78">
        <f t="shared" ca="1" si="25"/>
        <v>0</v>
      </c>
      <c r="Y78">
        <f t="shared" ca="1" si="25"/>
        <v>0</v>
      </c>
      <c r="Z78">
        <f t="shared" ca="1" si="25"/>
        <v>0</v>
      </c>
      <c r="AA78">
        <f t="shared" ca="1" si="25"/>
        <v>0</v>
      </c>
      <c r="AB78">
        <f t="shared" ca="1" si="25"/>
        <v>0</v>
      </c>
      <c r="AC78">
        <f t="shared" ca="1" si="25"/>
        <v>0</v>
      </c>
      <c r="AD78">
        <f t="shared" ca="1" si="25"/>
        <v>0</v>
      </c>
      <c r="AE78">
        <f t="shared" ca="1" si="25"/>
        <v>0</v>
      </c>
      <c r="AF78">
        <f t="shared" ca="1" si="25"/>
        <v>0</v>
      </c>
      <c r="AG78">
        <f t="shared" ca="1" si="25"/>
        <v>0</v>
      </c>
      <c r="AI78" s="40"/>
    </row>
    <row r="79" spans="1:35">
      <c r="A79" s="41">
        <f t="shared" ca="1" si="24"/>
        <v>0</v>
      </c>
      <c r="B79" s="42"/>
      <c r="C79" s="30">
        <f t="shared" ca="1" si="14"/>
        <v>0</v>
      </c>
      <c r="D79" s="30" t="str">
        <f>'Country performance'!B28</f>
        <v>EPI Protected Area Representativeness Index (2024)</v>
      </c>
      <c r="E79" s="41" t="e" cm="1">
        <f t="array" aca="1" ref="E79" ca="1">E$51*INDEX(INDIRECT("country"&amp;"["&amp;E$50&amp; "]"),'Country performance'!$A69)</f>
        <v>#REF!</v>
      </c>
      <c r="F79" s="41" t="e" cm="1">
        <f t="array" aca="1" ref="F79" ca="1">F$51*INDEX(INDIRECT("country"&amp;"["&amp;F$50&amp; "]"),'Country performance'!$A69)</f>
        <v>#REF!</v>
      </c>
      <c r="G79" s="41" t="e" cm="1">
        <f t="array" aca="1" ref="G79" ca="1">G$51*INDEX(INDIRECT("country"&amp;"["&amp;G$50&amp; "]"),'Country performance'!$A69)</f>
        <v>#REF!</v>
      </c>
      <c r="H79" s="41" t="e" cm="1">
        <f t="array" aca="1" ref="H79" ca="1">H$51*INDEX(INDIRECT("country"&amp;"["&amp;H$50&amp; "]"),'Country performance'!$A69)</f>
        <v>#REF!</v>
      </c>
      <c r="I79" s="41" t="e" cm="1">
        <f t="array" aca="1" ref="I79" ca="1">I$51*INDEX(INDIRECT("country"&amp;"["&amp;I$50&amp; "]"),'Country performance'!$A69)</f>
        <v>#REF!</v>
      </c>
      <c r="J79" s="41" t="e" cm="1">
        <f t="array" aca="1" ref="J79" ca="1">J$51*INDEX(INDIRECT("country"&amp;"["&amp;J$50&amp; "]"),'Country performance'!$A69)</f>
        <v>#REF!</v>
      </c>
      <c r="K79" s="41" t="e" cm="1">
        <f t="array" aca="1" ref="K79" ca="1">K$51*INDEX(INDIRECT("country"&amp;"["&amp;K$50&amp; "]"),'Country performance'!$A69)</f>
        <v>#REF!</v>
      </c>
      <c r="L79" s="41" t="e" cm="1">
        <f t="array" aca="1" ref="L79" ca="1">L$51*INDEX(INDIRECT("country"&amp;"["&amp;L$50&amp; "]"),'Country performance'!$A69)</f>
        <v>#REF!</v>
      </c>
      <c r="M79" s="41" t="e" cm="1">
        <f t="array" aca="1" ref="M79" ca="1">M$51*INDEX(INDIRECT("country"&amp;"["&amp;M$50&amp; "]"),'Country performance'!$A69)</f>
        <v>#REF!</v>
      </c>
      <c r="N79" s="41" t="e" cm="1">
        <f t="array" aca="1" ref="N79" ca="1">N$51*INDEX(INDIRECT("country"&amp;"["&amp;N$50&amp; "]"),'Country performance'!$A69)</f>
        <v>#REF!</v>
      </c>
      <c r="O79" s="41" t="e" cm="1">
        <f t="array" aca="1" ref="O79" ca="1">O$51*INDEX(INDIRECT("country"&amp;"["&amp;O$50&amp; "]"),'Country performance'!$A69)</f>
        <v>#REF!</v>
      </c>
      <c r="P79" s="41" t="e" cm="1">
        <f t="array" aca="1" ref="P79" ca="1">P$51*INDEX(INDIRECT("country"&amp;"["&amp;P$50&amp; "]"),'Country performance'!$A69)</f>
        <v>#REF!</v>
      </c>
      <c r="Q79" s="41" t="e" cm="1">
        <f t="array" aca="1" ref="Q79" ca="1">Q$51*INDEX(INDIRECT("country"&amp;"["&amp;Q$50&amp; "]"),'Country performance'!$A69)</f>
        <v>#REF!</v>
      </c>
      <c r="R79" t="s">
        <v>662</v>
      </c>
      <c r="S79" s="36">
        <f t="shared" ca="1" si="22"/>
        <v>0</v>
      </c>
      <c r="T79" s="43">
        <f t="shared" ca="1" si="20"/>
        <v>0</v>
      </c>
      <c r="U79">
        <f t="shared" ca="1" si="25"/>
        <v>0</v>
      </c>
      <c r="V79">
        <f t="shared" ca="1" si="25"/>
        <v>0</v>
      </c>
      <c r="W79">
        <f t="shared" ca="1" si="25"/>
        <v>0</v>
      </c>
      <c r="X79">
        <f t="shared" ca="1" si="25"/>
        <v>0</v>
      </c>
      <c r="Y79">
        <f t="shared" ca="1" si="25"/>
        <v>0</v>
      </c>
      <c r="Z79">
        <f t="shared" ca="1" si="25"/>
        <v>0</v>
      </c>
      <c r="AA79">
        <f t="shared" ca="1" si="25"/>
        <v>0</v>
      </c>
      <c r="AB79">
        <f t="shared" ca="1" si="25"/>
        <v>0</v>
      </c>
      <c r="AC79">
        <f t="shared" ca="1" si="25"/>
        <v>0</v>
      </c>
      <c r="AD79">
        <f t="shared" ca="1" si="25"/>
        <v>0</v>
      </c>
      <c r="AE79">
        <f t="shared" ca="1" si="25"/>
        <v>0</v>
      </c>
      <c r="AF79">
        <f t="shared" ca="1" si="25"/>
        <v>0</v>
      </c>
      <c r="AG79">
        <f t="shared" ca="1" si="25"/>
        <v>0</v>
      </c>
      <c r="AI79" s="40"/>
    </row>
    <row r="80" spans="1:35">
      <c r="A80" s="41">
        <f t="shared" ca="1" si="24"/>
        <v>0</v>
      </c>
      <c r="B80" s="42"/>
      <c r="C80" s="30">
        <f t="shared" ca="1" si="14"/>
        <v>0</v>
      </c>
      <c r="D80" s="30" t="str">
        <f>'Country performance'!B29</f>
        <v>EPI Marine Protected Areas (2024)</v>
      </c>
      <c r="E80" s="41" t="e" cm="1">
        <f t="array" aca="1" ref="E80" ca="1">E$51*INDEX(INDIRECT("country"&amp;"["&amp;E$50&amp; "]"),'Country performance'!$A70)</f>
        <v>#REF!</v>
      </c>
      <c r="F80" s="41" t="e" cm="1">
        <f t="array" aca="1" ref="F80" ca="1">F$51*INDEX(INDIRECT("country"&amp;"["&amp;F$50&amp; "]"),'Country performance'!$A70)</f>
        <v>#REF!</v>
      </c>
      <c r="G80" s="41" t="e" cm="1">
        <f t="array" aca="1" ref="G80" ca="1">G$51*INDEX(INDIRECT("country"&amp;"["&amp;G$50&amp; "]"),'Country performance'!$A70)</f>
        <v>#REF!</v>
      </c>
      <c r="H80" s="41" t="e" cm="1">
        <f t="array" aca="1" ref="H80" ca="1">H$51*INDEX(INDIRECT("country"&amp;"["&amp;H$50&amp; "]"),'Country performance'!$A70)</f>
        <v>#REF!</v>
      </c>
      <c r="I80" s="41" t="e" cm="1">
        <f t="array" aca="1" ref="I80" ca="1">I$51*INDEX(INDIRECT("country"&amp;"["&amp;I$50&amp; "]"),'Country performance'!$A70)</f>
        <v>#REF!</v>
      </c>
      <c r="J80" s="41" t="e" cm="1">
        <f t="array" aca="1" ref="J80" ca="1">J$51*INDEX(INDIRECT("country"&amp;"["&amp;J$50&amp; "]"),'Country performance'!$A70)</f>
        <v>#REF!</v>
      </c>
      <c r="K80" s="41" t="e" cm="1">
        <f t="array" aca="1" ref="K80" ca="1">K$51*INDEX(INDIRECT("country"&amp;"["&amp;K$50&amp; "]"),'Country performance'!$A70)</f>
        <v>#REF!</v>
      </c>
      <c r="L80" s="41" t="e" cm="1">
        <f t="array" aca="1" ref="L80" ca="1">L$51*INDEX(INDIRECT("country"&amp;"["&amp;L$50&amp; "]"),'Country performance'!$A70)</f>
        <v>#REF!</v>
      </c>
      <c r="M80" s="41" t="e" cm="1">
        <f t="array" aca="1" ref="M80" ca="1">M$51*INDEX(INDIRECT("country"&amp;"["&amp;M$50&amp; "]"),'Country performance'!$A70)</f>
        <v>#REF!</v>
      </c>
      <c r="N80" s="41" t="e" cm="1">
        <f t="array" aca="1" ref="N80" ca="1">N$51*INDEX(INDIRECT("country"&amp;"["&amp;N$50&amp; "]"),'Country performance'!$A70)</f>
        <v>#REF!</v>
      </c>
      <c r="O80" s="41" t="e" cm="1">
        <f t="array" aca="1" ref="O80" ca="1">O$51*INDEX(INDIRECT("country"&amp;"["&amp;O$50&amp; "]"),'Country performance'!$A70)</f>
        <v>#REF!</v>
      </c>
      <c r="P80" s="41" t="e" cm="1">
        <f t="array" aca="1" ref="P80" ca="1">P$51*INDEX(INDIRECT("country"&amp;"["&amp;P$50&amp; "]"),'Country performance'!$A70)</f>
        <v>#REF!</v>
      </c>
      <c r="Q80" s="41" t="e" cm="1">
        <f t="array" aca="1" ref="Q80" ca="1">Q$51*INDEX(INDIRECT("country"&amp;"["&amp;Q$50&amp; "]"),'Country performance'!$A70)</f>
        <v>#REF!</v>
      </c>
      <c r="R80" t="s">
        <v>662</v>
      </c>
      <c r="S80" s="36">
        <f t="shared" ca="1" si="22"/>
        <v>0</v>
      </c>
      <c r="T80" s="43">
        <f t="shared" ca="1" si="20"/>
        <v>0</v>
      </c>
      <c r="U80">
        <f t="shared" ca="1" si="25"/>
        <v>0</v>
      </c>
      <c r="V80">
        <f t="shared" ca="1" si="25"/>
        <v>0</v>
      </c>
      <c r="W80">
        <f t="shared" ca="1" si="25"/>
        <v>0</v>
      </c>
      <c r="X80">
        <f t="shared" ca="1" si="25"/>
        <v>0</v>
      </c>
      <c r="Y80">
        <f t="shared" ca="1" si="25"/>
        <v>0</v>
      </c>
      <c r="Z80">
        <f t="shared" ca="1" si="25"/>
        <v>0</v>
      </c>
      <c r="AA80">
        <f t="shared" ca="1" si="25"/>
        <v>0</v>
      </c>
      <c r="AB80">
        <f t="shared" ca="1" si="25"/>
        <v>0</v>
      </c>
      <c r="AC80">
        <f t="shared" ca="1" si="25"/>
        <v>0</v>
      </c>
      <c r="AD80">
        <f t="shared" ca="1" si="25"/>
        <v>0</v>
      </c>
      <c r="AE80">
        <f t="shared" ca="1" si="25"/>
        <v>0</v>
      </c>
      <c r="AF80">
        <f t="shared" ca="1" si="25"/>
        <v>0</v>
      </c>
      <c r="AG80">
        <f t="shared" ca="1" si="25"/>
        <v>0</v>
      </c>
      <c r="AI80" s="40"/>
    </row>
    <row r="81" spans="1:35">
      <c r="A81" s="41">
        <f t="shared" ca="1" si="24"/>
        <v>0</v>
      </c>
      <c r="B81" s="42"/>
      <c r="C81" s="30">
        <f t="shared" ca="1" si="14"/>
        <v>0</v>
      </c>
      <c r="D81" s="30" t="str">
        <f>'Country performance'!B30</f>
        <v>EPI Terrestrial Protected Areas (2024)</v>
      </c>
      <c r="E81" s="41" t="e" cm="1">
        <f t="array" aca="1" ref="E81" ca="1">E$51*INDEX(INDIRECT("country"&amp;"["&amp;E$50&amp; "]"),'Country performance'!$A71)</f>
        <v>#REF!</v>
      </c>
      <c r="F81" s="41" t="e" cm="1">
        <f t="array" aca="1" ref="F81" ca="1">F$51*INDEX(INDIRECT("country"&amp;"["&amp;F$50&amp; "]"),'Country performance'!$A71)</f>
        <v>#REF!</v>
      </c>
      <c r="G81" s="41" t="e" cm="1">
        <f t="array" aca="1" ref="G81" ca="1">G$51*INDEX(INDIRECT("country"&amp;"["&amp;G$50&amp; "]"),'Country performance'!$A71)</f>
        <v>#REF!</v>
      </c>
      <c r="H81" s="41" t="e" cm="1">
        <f t="array" aca="1" ref="H81" ca="1">H$51*INDEX(INDIRECT("country"&amp;"["&amp;H$50&amp; "]"),'Country performance'!$A71)</f>
        <v>#REF!</v>
      </c>
      <c r="I81" s="41" t="e" cm="1">
        <f t="array" aca="1" ref="I81" ca="1">I$51*INDEX(INDIRECT("country"&amp;"["&amp;I$50&amp; "]"),'Country performance'!$A71)</f>
        <v>#REF!</v>
      </c>
      <c r="J81" s="41" t="e" cm="1">
        <f t="array" aca="1" ref="J81" ca="1">J$51*INDEX(INDIRECT("country"&amp;"["&amp;J$50&amp; "]"),'Country performance'!$A71)</f>
        <v>#REF!</v>
      </c>
      <c r="K81" s="41" t="e" cm="1">
        <f t="array" aca="1" ref="K81" ca="1">K$51*INDEX(INDIRECT("country"&amp;"["&amp;K$50&amp; "]"),'Country performance'!$A71)</f>
        <v>#REF!</v>
      </c>
      <c r="L81" s="41" t="e" cm="1">
        <f t="array" aca="1" ref="L81" ca="1">L$51*INDEX(INDIRECT("country"&amp;"["&amp;L$50&amp; "]"),'Country performance'!$A71)</f>
        <v>#REF!</v>
      </c>
      <c r="M81" s="41" t="e" cm="1">
        <f t="array" aca="1" ref="M81" ca="1">M$51*INDEX(INDIRECT("country"&amp;"["&amp;M$50&amp; "]"),'Country performance'!$A71)</f>
        <v>#REF!</v>
      </c>
      <c r="N81" s="41" t="e" cm="1">
        <f t="array" aca="1" ref="N81" ca="1">N$51*INDEX(INDIRECT("country"&amp;"["&amp;N$50&amp; "]"),'Country performance'!$A71)</f>
        <v>#REF!</v>
      </c>
      <c r="O81" s="41" t="e" cm="1">
        <f t="array" aca="1" ref="O81" ca="1">O$51*INDEX(INDIRECT("country"&amp;"["&amp;O$50&amp; "]"),'Country performance'!$A71)</f>
        <v>#REF!</v>
      </c>
      <c r="P81" s="41" t="e" cm="1">
        <f t="array" aca="1" ref="P81" ca="1">P$51*INDEX(INDIRECT("country"&amp;"["&amp;P$50&amp; "]"),'Country performance'!$A71)</f>
        <v>#REF!</v>
      </c>
      <c r="Q81" s="41" t="e" cm="1">
        <f t="array" aca="1" ref="Q81" ca="1">Q$51*INDEX(INDIRECT("country"&amp;"["&amp;Q$50&amp; "]"),'Country performance'!$A71)</f>
        <v>#REF!</v>
      </c>
      <c r="R81" t="s">
        <v>662</v>
      </c>
      <c r="S81" s="36">
        <f t="shared" ca="1" si="22"/>
        <v>0</v>
      </c>
      <c r="T81" s="43">
        <f t="shared" ca="1" si="20"/>
        <v>0</v>
      </c>
      <c r="U81">
        <f t="shared" ca="1" si="25"/>
        <v>0</v>
      </c>
      <c r="V81">
        <f t="shared" ca="1" si="25"/>
        <v>0</v>
      </c>
      <c r="W81">
        <f t="shared" ca="1" si="25"/>
        <v>0</v>
      </c>
      <c r="X81">
        <f t="shared" ca="1" si="25"/>
        <v>0</v>
      </c>
      <c r="Y81">
        <f t="shared" ca="1" si="25"/>
        <v>0</v>
      </c>
      <c r="Z81">
        <f t="shared" ca="1" si="25"/>
        <v>0</v>
      </c>
      <c r="AA81">
        <f t="shared" ca="1" si="25"/>
        <v>0</v>
      </c>
      <c r="AB81">
        <f t="shared" ca="1" si="25"/>
        <v>0</v>
      </c>
      <c r="AC81">
        <f t="shared" ca="1" si="25"/>
        <v>0</v>
      </c>
      <c r="AD81">
        <f t="shared" ca="1" si="25"/>
        <v>0</v>
      </c>
      <c r="AE81">
        <f t="shared" ca="1" si="25"/>
        <v>0</v>
      </c>
      <c r="AF81">
        <f t="shared" ca="1" si="25"/>
        <v>0</v>
      </c>
      <c r="AG81">
        <f t="shared" ca="1" si="25"/>
        <v>0</v>
      </c>
      <c r="AI81" s="40"/>
    </row>
    <row r="82" spans="1:35">
      <c r="A82" s="41">
        <f t="shared" ca="1" si="24"/>
        <v>0</v>
      </c>
      <c r="B82" s="42"/>
      <c r="C82" s="30">
        <f t="shared" ca="1" si="14"/>
        <v>0</v>
      </c>
      <c r="D82" s="30" t="str">
        <f>'Country performance'!B31</f>
        <v>Forced labour per country per sector (SHDB)</v>
      </c>
      <c r="E82" s="41" t="e" cm="1">
        <f t="array" aca="1" ref="E82" ca="1">E$51*INDEX(INDIRECT("country"&amp;"["&amp;E$50&amp; "]"),'Country performance'!$A72)</f>
        <v>#REF!</v>
      </c>
      <c r="F82" s="41" t="e" cm="1">
        <f t="array" aca="1" ref="F82" ca="1">F$51*INDEX(INDIRECT("country"&amp;"["&amp;F$50&amp; "]"),'Country performance'!$A72)</f>
        <v>#REF!</v>
      </c>
      <c r="G82" s="41" t="e" cm="1">
        <f t="array" aca="1" ref="G82" ca="1">G$51*INDEX(INDIRECT("country"&amp;"["&amp;G$50&amp; "]"),'Country performance'!$A72)</f>
        <v>#REF!</v>
      </c>
      <c r="H82" s="41" t="e" cm="1">
        <f t="array" aca="1" ref="H82" ca="1">H$51*INDEX(INDIRECT("country"&amp;"["&amp;H$50&amp; "]"),'Country performance'!$A72)</f>
        <v>#REF!</v>
      </c>
      <c r="I82" s="41" t="e" cm="1">
        <f t="array" aca="1" ref="I82" ca="1">I$51*INDEX(INDIRECT("country"&amp;"["&amp;I$50&amp; "]"),'Country performance'!$A72)</f>
        <v>#REF!</v>
      </c>
      <c r="J82" s="41" t="e" cm="1">
        <f t="array" aca="1" ref="J82" ca="1">J$51*INDEX(INDIRECT("country"&amp;"["&amp;J$50&amp; "]"),'Country performance'!$A72)</f>
        <v>#REF!</v>
      </c>
      <c r="K82" s="41" t="e" cm="1">
        <f t="array" aca="1" ref="K82" ca="1">K$51*INDEX(INDIRECT("country"&amp;"["&amp;K$50&amp; "]"),'Country performance'!$A72)</f>
        <v>#REF!</v>
      </c>
      <c r="L82" s="41" t="e" cm="1">
        <f t="array" aca="1" ref="L82" ca="1">L$51*INDEX(INDIRECT("country"&amp;"["&amp;L$50&amp; "]"),'Country performance'!$A72)</f>
        <v>#REF!</v>
      </c>
      <c r="M82" s="41" t="e" cm="1">
        <f t="array" aca="1" ref="M82" ca="1">M$51*INDEX(INDIRECT("country"&amp;"["&amp;M$50&amp; "]"),'Country performance'!$A72)</f>
        <v>#REF!</v>
      </c>
      <c r="N82" s="41" t="e" cm="1">
        <f t="array" aca="1" ref="N82" ca="1">N$51*INDEX(INDIRECT("country"&amp;"["&amp;N$50&amp; "]"),'Country performance'!$A72)</f>
        <v>#REF!</v>
      </c>
      <c r="O82" s="41" t="e" cm="1">
        <f t="array" aca="1" ref="O82" ca="1">O$51*INDEX(INDIRECT("country"&amp;"["&amp;O$50&amp; "]"),'Country performance'!$A72)</f>
        <v>#REF!</v>
      </c>
      <c r="P82" s="41" t="e" cm="1">
        <f t="array" aca="1" ref="P82" ca="1">P$51*INDEX(INDIRECT("country"&amp;"["&amp;P$50&amp; "]"),'Country performance'!$A72)</f>
        <v>#REF!</v>
      </c>
      <c r="Q82" s="41" t="e" cm="1">
        <f t="array" aca="1" ref="Q82" ca="1">Q$51*INDEX(INDIRECT("country"&amp;"["&amp;Q$50&amp; "]"),'Country performance'!$A72)</f>
        <v>#REF!</v>
      </c>
      <c r="R82" t="s">
        <v>662</v>
      </c>
      <c r="S82" s="36">
        <f t="shared" ca="1" si="22"/>
        <v>0</v>
      </c>
      <c r="T82" s="43">
        <f t="shared" ca="1" si="20"/>
        <v>0</v>
      </c>
      <c r="U82">
        <f t="shared" ca="1" si="25"/>
        <v>0</v>
      </c>
      <c r="V82">
        <f t="shared" ca="1" si="25"/>
        <v>0</v>
      </c>
      <c r="W82">
        <f t="shared" ca="1" si="25"/>
        <v>0</v>
      </c>
      <c r="X82">
        <f t="shared" ca="1" si="25"/>
        <v>0</v>
      </c>
      <c r="Y82">
        <f t="shared" ca="1" si="25"/>
        <v>0</v>
      </c>
      <c r="Z82">
        <f t="shared" ca="1" si="25"/>
        <v>0</v>
      </c>
      <c r="AA82">
        <f t="shared" ca="1" si="25"/>
        <v>0</v>
      </c>
      <c r="AB82">
        <f t="shared" ca="1" si="25"/>
        <v>0</v>
      </c>
      <c r="AC82">
        <f t="shared" ca="1" si="25"/>
        <v>0</v>
      </c>
      <c r="AD82">
        <f t="shared" ca="1" si="25"/>
        <v>0</v>
      </c>
      <c r="AE82">
        <f t="shared" ca="1" si="25"/>
        <v>0</v>
      </c>
      <c r="AF82">
        <f t="shared" ca="1" si="25"/>
        <v>0</v>
      </c>
      <c r="AG82">
        <f t="shared" ca="1" si="25"/>
        <v>0</v>
      </c>
      <c r="AI82" s="40"/>
    </row>
    <row r="83" spans="1:35">
      <c r="A83" s="41">
        <f t="shared" ca="1" si="24"/>
        <v>0</v>
      </c>
      <c r="B83" s="42"/>
      <c r="C83" s="30">
        <f t="shared" ca="1" si="14"/>
        <v>0</v>
      </c>
      <c r="D83" s="30" t="str">
        <f>'Country performance'!B32</f>
        <v>High conflict zones per country per sector (SHDB)</v>
      </c>
      <c r="E83" s="41" t="e" cm="1">
        <f t="array" aca="1" ref="E83" ca="1">E$51*INDEX(INDIRECT("country"&amp;"["&amp;E$50&amp; "]"),'Country performance'!$A73)</f>
        <v>#REF!</v>
      </c>
      <c r="F83" s="41" t="e" cm="1">
        <f t="array" aca="1" ref="F83" ca="1">F$51*INDEX(INDIRECT("country"&amp;"["&amp;F$50&amp; "]"),'Country performance'!$A73)</f>
        <v>#REF!</v>
      </c>
      <c r="G83" s="41" t="e" cm="1">
        <f t="array" aca="1" ref="G83" ca="1">G$51*INDEX(INDIRECT("country"&amp;"["&amp;G$50&amp; "]"),'Country performance'!$A73)</f>
        <v>#REF!</v>
      </c>
      <c r="H83" s="41" t="e" cm="1">
        <f t="array" aca="1" ref="H83" ca="1">H$51*INDEX(INDIRECT("country"&amp;"["&amp;H$50&amp; "]"),'Country performance'!$A73)</f>
        <v>#REF!</v>
      </c>
      <c r="I83" s="41" t="e" cm="1">
        <f t="array" aca="1" ref="I83" ca="1">I$51*INDEX(INDIRECT("country"&amp;"["&amp;I$50&amp; "]"),'Country performance'!$A73)</f>
        <v>#REF!</v>
      </c>
      <c r="J83" s="41" t="e" cm="1">
        <f t="array" aca="1" ref="J83" ca="1">J$51*INDEX(INDIRECT("country"&amp;"["&amp;J$50&amp; "]"),'Country performance'!$A73)</f>
        <v>#REF!</v>
      </c>
      <c r="K83" s="41" t="e" cm="1">
        <f t="array" aca="1" ref="K83" ca="1">K$51*INDEX(INDIRECT("country"&amp;"["&amp;K$50&amp; "]"),'Country performance'!$A73)</f>
        <v>#REF!</v>
      </c>
      <c r="L83" s="41" t="e" cm="1">
        <f t="array" aca="1" ref="L83" ca="1">L$51*INDEX(INDIRECT("country"&amp;"["&amp;L$50&amp; "]"),'Country performance'!$A73)</f>
        <v>#REF!</v>
      </c>
      <c r="M83" s="41" t="e" cm="1">
        <f t="array" aca="1" ref="M83" ca="1">M$51*INDEX(INDIRECT("country"&amp;"["&amp;M$50&amp; "]"),'Country performance'!$A73)</f>
        <v>#REF!</v>
      </c>
      <c r="N83" s="41" t="e" cm="1">
        <f t="array" aca="1" ref="N83" ca="1">N$51*INDEX(INDIRECT("country"&amp;"["&amp;N$50&amp; "]"),'Country performance'!$A73)</f>
        <v>#REF!</v>
      </c>
      <c r="O83" s="41" t="e" cm="1">
        <f t="array" aca="1" ref="O83" ca="1">O$51*INDEX(INDIRECT("country"&amp;"["&amp;O$50&amp; "]"),'Country performance'!$A73)</f>
        <v>#REF!</v>
      </c>
      <c r="P83" s="41" t="e" cm="1">
        <f t="array" aca="1" ref="P83" ca="1">P$51*INDEX(INDIRECT("country"&amp;"["&amp;P$50&amp; "]"),'Country performance'!$A73)</f>
        <v>#REF!</v>
      </c>
      <c r="Q83" s="41" t="e" cm="1">
        <f t="array" aca="1" ref="Q83" ca="1">Q$51*INDEX(INDIRECT("country"&amp;"["&amp;Q$50&amp; "]"),'Country performance'!$A73)</f>
        <v>#REF!</v>
      </c>
      <c r="R83" t="s">
        <v>662</v>
      </c>
      <c r="S83" s="36">
        <f t="shared" ca="1" si="22"/>
        <v>0</v>
      </c>
      <c r="T83" s="43">
        <f t="shared" ca="1" si="20"/>
        <v>0</v>
      </c>
      <c r="U83">
        <f t="shared" ca="1" si="25"/>
        <v>0</v>
      </c>
      <c r="V83">
        <f t="shared" ca="1" si="25"/>
        <v>0</v>
      </c>
      <c r="W83">
        <f t="shared" ca="1" si="25"/>
        <v>0</v>
      </c>
      <c r="X83">
        <f t="shared" ca="1" si="25"/>
        <v>0</v>
      </c>
      <c r="Y83">
        <f t="shared" ca="1" si="25"/>
        <v>0</v>
      </c>
      <c r="Z83">
        <f t="shared" ca="1" si="25"/>
        <v>0</v>
      </c>
      <c r="AA83">
        <f t="shared" ca="1" si="25"/>
        <v>0</v>
      </c>
      <c r="AB83">
        <f t="shared" ca="1" si="25"/>
        <v>0</v>
      </c>
      <c r="AC83">
        <f t="shared" ca="1" si="25"/>
        <v>0</v>
      </c>
      <c r="AD83">
        <f t="shared" ca="1" si="25"/>
        <v>0</v>
      </c>
      <c r="AE83">
        <f t="shared" ca="1" si="25"/>
        <v>0</v>
      </c>
      <c r="AF83">
        <f t="shared" ca="1" si="25"/>
        <v>0</v>
      </c>
      <c r="AG83">
        <f t="shared" ca="1" si="25"/>
        <v>0</v>
      </c>
      <c r="AI83" s="40"/>
    </row>
    <row r="84" spans="1:35">
      <c r="A84" s="41">
        <f t="shared" ca="1" si="24"/>
        <v>0</v>
      </c>
      <c r="B84" s="42"/>
      <c r="C84" s="30">
        <f t="shared" ca="1" si="14"/>
        <v>0</v>
      </c>
      <c r="D84" s="30" t="str">
        <f>'Country performance'!B33</f>
        <v>Child labour per country per sector (SHDB) (2010-2019)</v>
      </c>
      <c r="E84" s="41" t="e" cm="1">
        <f t="array" aca="1" ref="E84" ca="1">E$51*INDEX(INDIRECT("country"&amp;"["&amp;E$50&amp; "]"),'Country performance'!$A74)</f>
        <v>#REF!</v>
      </c>
      <c r="F84" s="41" t="e" cm="1">
        <f t="array" aca="1" ref="F84" ca="1">F$51*INDEX(INDIRECT("country"&amp;"["&amp;F$50&amp; "]"),'Country performance'!$A74)</f>
        <v>#REF!</v>
      </c>
      <c r="G84" s="41" t="e" cm="1">
        <f t="array" aca="1" ref="G84" ca="1">G$51*INDEX(INDIRECT("country"&amp;"["&amp;G$50&amp; "]"),'Country performance'!$A74)</f>
        <v>#REF!</v>
      </c>
      <c r="H84" s="41" t="e" cm="1">
        <f t="array" aca="1" ref="H84" ca="1">H$51*INDEX(INDIRECT("country"&amp;"["&amp;H$50&amp; "]"),'Country performance'!$A74)</f>
        <v>#REF!</v>
      </c>
      <c r="I84" s="41" t="e" cm="1">
        <f t="array" aca="1" ref="I84" ca="1">I$51*INDEX(INDIRECT("country"&amp;"["&amp;I$50&amp; "]"),'Country performance'!$A74)</f>
        <v>#REF!</v>
      </c>
      <c r="J84" s="41" t="e" cm="1">
        <f t="array" aca="1" ref="J84" ca="1">J$51*INDEX(INDIRECT("country"&amp;"["&amp;J$50&amp; "]"),'Country performance'!$A74)</f>
        <v>#REF!</v>
      </c>
      <c r="K84" s="41" t="e" cm="1">
        <f t="array" aca="1" ref="K84" ca="1">K$51*INDEX(INDIRECT("country"&amp;"["&amp;K$50&amp; "]"),'Country performance'!$A74)</f>
        <v>#REF!</v>
      </c>
      <c r="L84" s="41" t="e" cm="1">
        <f t="array" aca="1" ref="L84" ca="1">L$51*INDEX(INDIRECT("country"&amp;"["&amp;L$50&amp; "]"),'Country performance'!$A74)</f>
        <v>#REF!</v>
      </c>
      <c r="M84" s="41" t="e" cm="1">
        <f t="array" aca="1" ref="M84" ca="1">M$51*INDEX(INDIRECT("country"&amp;"["&amp;M$50&amp; "]"),'Country performance'!$A74)</f>
        <v>#REF!</v>
      </c>
      <c r="N84" s="41" t="e" cm="1">
        <f t="array" aca="1" ref="N84" ca="1">N$51*INDEX(INDIRECT("country"&amp;"["&amp;N$50&amp; "]"),'Country performance'!$A74)</f>
        <v>#REF!</v>
      </c>
      <c r="O84" s="41" t="e" cm="1">
        <f t="array" aca="1" ref="O84" ca="1">O$51*INDEX(INDIRECT("country"&amp;"["&amp;O$50&amp; "]"),'Country performance'!$A74)</f>
        <v>#REF!</v>
      </c>
      <c r="P84" s="41" t="e" cm="1">
        <f t="array" aca="1" ref="P84" ca="1">P$51*INDEX(INDIRECT("country"&amp;"["&amp;P$50&amp; "]"),'Country performance'!$A74)</f>
        <v>#REF!</v>
      </c>
      <c r="Q84" s="41" t="e" cm="1">
        <f t="array" aca="1" ref="Q84" ca="1">Q$51*INDEX(INDIRECT("country"&amp;"["&amp;Q$50&amp; "]"),'Country performance'!$A74)</f>
        <v>#REF!</v>
      </c>
      <c r="R84" t="s">
        <v>662</v>
      </c>
      <c r="S84" s="36">
        <f t="shared" ca="1" si="22"/>
        <v>0</v>
      </c>
      <c r="T84" s="43">
        <f t="shared" ca="1" si="20"/>
        <v>0</v>
      </c>
      <c r="U84">
        <f t="shared" ca="1" si="25"/>
        <v>0</v>
      </c>
      <c r="V84">
        <f t="shared" ca="1" si="25"/>
        <v>0</v>
      </c>
      <c r="W84">
        <f t="shared" ca="1" si="25"/>
        <v>0</v>
      </c>
      <c r="X84">
        <f t="shared" ca="1" si="25"/>
        <v>0</v>
      </c>
      <c r="Y84">
        <f t="shared" ca="1" si="25"/>
        <v>0</v>
      </c>
      <c r="Z84">
        <f t="shared" ca="1" si="25"/>
        <v>0</v>
      </c>
      <c r="AA84">
        <f t="shared" ca="1" si="25"/>
        <v>0</v>
      </c>
      <c r="AB84">
        <f t="shared" ca="1" si="25"/>
        <v>0</v>
      </c>
      <c r="AC84">
        <f t="shared" ca="1" si="25"/>
        <v>0</v>
      </c>
      <c r="AD84">
        <f t="shared" ca="1" si="25"/>
        <v>0</v>
      </c>
      <c r="AE84">
        <f t="shared" ca="1" si="25"/>
        <v>0</v>
      </c>
      <c r="AF84">
        <f t="shared" ca="1" si="25"/>
        <v>0</v>
      </c>
      <c r="AG84">
        <f t="shared" ca="1" si="25"/>
        <v>0</v>
      </c>
      <c r="AI84" s="40"/>
    </row>
    <row r="85" spans="1:35">
      <c r="A85" s="41">
        <f t="shared" ca="1" si="24"/>
        <v>0</v>
      </c>
      <c r="B85" s="42"/>
      <c r="C85" s="30">
        <f t="shared" ca="1" si="14"/>
        <v>0</v>
      </c>
      <c r="D85" s="30" t="str">
        <f>'Country performance'!B34</f>
        <v>Food Security Index (FSI) (2022)</v>
      </c>
      <c r="E85" s="41" t="e" cm="1">
        <f t="array" aca="1" ref="E85" ca="1">E$51*INDEX(INDIRECT("country"&amp;"["&amp;E$50&amp; "]"),'Country performance'!$A75)</f>
        <v>#REF!</v>
      </c>
      <c r="F85" s="41" t="e" cm="1">
        <f t="array" aca="1" ref="F85" ca="1">F$51*INDEX(INDIRECT("country"&amp;"["&amp;F$50&amp; "]"),'Country performance'!$A75)</f>
        <v>#REF!</v>
      </c>
      <c r="G85" s="41" t="e" cm="1">
        <f t="array" aca="1" ref="G85" ca="1">G$51*INDEX(INDIRECT("country"&amp;"["&amp;G$50&amp; "]"),'Country performance'!$A75)</f>
        <v>#REF!</v>
      </c>
      <c r="H85" s="41" t="e" cm="1">
        <f t="array" aca="1" ref="H85" ca="1">H$51*INDEX(INDIRECT("country"&amp;"["&amp;H$50&amp; "]"),'Country performance'!$A75)</f>
        <v>#REF!</v>
      </c>
      <c r="I85" s="41" t="e" cm="1">
        <f t="array" aca="1" ref="I85" ca="1">I$51*INDEX(INDIRECT("country"&amp;"["&amp;I$50&amp; "]"),'Country performance'!$A75)</f>
        <v>#REF!</v>
      </c>
      <c r="J85" s="41" t="e" cm="1">
        <f t="array" aca="1" ref="J85" ca="1">J$51*INDEX(INDIRECT("country"&amp;"["&amp;J$50&amp; "]"),'Country performance'!$A75)</f>
        <v>#REF!</v>
      </c>
      <c r="K85" s="41" t="e" cm="1">
        <f t="array" aca="1" ref="K85" ca="1">K$51*INDEX(INDIRECT("country"&amp;"["&amp;K$50&amp; "]"),'Country performance'!$A75)</f>
        <v>#REF!</v>
      </c>
      <c r="L85" s="41" t="e" cm="1">
        <f t="array" aca="1" ref="L85" ca="1">L$51*INDEX(INDIRECT("country"&amp;"["&amp;L$50&amp; "]"),'Country performance'!$A75)</f>
        <v>#REF!</v>
      </c>
      <c r="M85" s="41" t="e" cm="1">
        <f t="array" aca="1" ref="M85" ca="1">M$51*INDEX(INDIRECT("country"&amp;"["&amp;M$50&amp; "]"),'Country performance'!$A75)</f>
        <v>#REF!</v>
      </c>
      <c r="N85" s="41" t="e" cm="1">
        <f t="array" aca="1" ref="N85" ca="1">N$51*INDEX(INDIRECT("country"&amp;"["&amp;N$50&amp; "]"),'Country performance'!$A75)</f>
        <v>#REF!</v>
      </c>
      <c r="O85" s="41" t="e" cm="1">
        <f t="array" aca="1" ref="O85" ca="1">O$51*INDEX(INDIRECT("country"&amp;"["&amp;O$50&amp; "]"),'Country performance'!$A75)</f>
        <v>#REF!</v>
      </c>
      <c r="P85" s="41" t="e" cm="1">
        <f t="array" aca="1" ref="P85" ca="1">P$51*INDEX(INDIRECT("country"&amp;"["&amp;P$50&amp; "]"),'Country performance'!$A75)</f>
        <v>#REF!</v>
      </c>
      <c r="Q85" s="41" t="e" cm="1">
        <f t="array" aca="1" ref="Q85" ca="1">Q$51*INDEX(INDIRECT("country"&amp;"["&amp;Q$50&amp; "]"),'Country performance'!$A75)</f>
        <v>#REF!</v>
      </c>
      <c r="R85" t="s">
        <v>662</v>
      </c>
      <c r="S85" s="36">
        <f t="shared" ca="1" si="22"/>
        <v>0</v>
      </c>
      <c r="T85" s="43">
        <f t="shared" ca="1" si="20"/>
        <v>0</v>
      </c>
      <c r="U85">
        <f t="shared" ca="1" si="25"/>
        <v>0</v>
      </c>
      <c r="V85">
        <f t="shared" ca="1" si="25"/>
        <v>0</v>
      </c>
      <c r="W85">
        <f t="shared" ca="1" si="25"/>
        <v>0</v>
      </c>
      <c r="X85">
        <f t="shared" ca="1" si="25"/>
        <v>0</v>
      </c>
      <c r="Y85">
        <f t="shared" ca="1" si="25"/>
        <v>0</v>
      </c>
      <c r="Z85">
        <f t="shared" ca="1" si="25"/>
        <v>0</v>
      </c>
      <c r="AA85">
        <f t="shared" ca="1" si="25"/>
        <v>0</v>
      </c>
      <c r="AB85">
        <f t="shared" ca="1" si="25"/>
        <v>0</v>
      </c>
      <c r="AC85">
        <f t="shared" ca="1" si="25"/>
        <v>0</v>
      </c>
      <c r="AD85">
        <f t="shared" ca="1" si="25"/>
        <v>0</v>
      </c>
      <c r="AE85">
        <f t="shared" ca="1" si="25"/>
        <v>0</v>
      </c>
      <c r="AF85">
        <f t="shared" ca="1" si="25"/>
        <v>0</v>
      </c>
      <c r="AG85">
        <f t="shared" ca="1" si="25"/>
        <v>0</v>
      </c>
      <c r="AI85" s="40"/>
    </row>
    <row r="86" spans="1:35">
      <c r="A86" s="41">
        <f t="shared" ca="1" si="24"/>
        <v>0</v>
      </c>
      <c r="B86" s="42"/>
      <c r="C86" s="30">
        <f t="shared" ca="1" si="14"/>
        <v>0</v>
      </c>
      <c r="D86" s="30" t="str">
        <f>'Country performance'!B35</f>
        <v>Disease outbreaks?</v>
      </c>
      <c r="E86" s="41" t="e" cm="1">
        <f t="array" aca="1" ref="E86" ca="1">E$51*INDEX(INDIRECT("country"&amp;"["&amp;E$50&amp; "]"),'Country performance'!$A76)</f>
        <v>#REF!</v>
      </c>
      <c r="F86" s="41" t="e" cm="1">
        <f t="array" aca="1" ref="F86" ca="1">F$51*INDEX(INDIRECT("country"&amp;"["&amp;F$50&amp; "]"),'Country performance'!$A76)</f>
        <v>#REF!</v>
      </c>
      <c r="G86" s="41" t="e" cm="1">
        <f t="array" aca="1" ref="G86" ca="1">G$51*INDEX(INDIRECT("country"&amp;"["&amp;G$50&amp; "]"),'Country performance'!$A76)</f>
        <v>#REF!</v>
      </c>
      <c r="H86" s="41" t="e" cm="1">
        <f t="array" aca="1" ref="H86" ca="1">H$51*INDEX(INDIRECT("country"&amp;"["&amp;H$50&amp; "]"),'Country performance'!$A76)</f>
        <v>#REF!</v>
      </c>
      <c r="I86" s="41" t="e" cm="1">
        <f t="array" aca="1" ref="I86" ca="1">I$51*INDEX(INDIRECT("country"&amp;"["&amp;I$50&amp; "]"),'Country performance'!$A76)</f>
        <v>#REF!</v>
      </c>
      <c r="J86" s="41" t="e" cm="1">
        <f t="array" aca="1" ref="J86" ca="1">J$51*INDEX(INDIRECT("country"&amp;"["&amp;J$50&amp; "]"),'Country performance'!$A76)</f>
        <v>#REF!</v>
      </c>
      <c r="K86" s="41" t="e" cm="1">
        <f t="array" aca="1" ref="K86" ca="1">K$51*INDEX(INDIRECT("country"&amp;"["&amp;K$50&amp; "]"),'Country performance'!$A76)</f>
        <v>#REF!</v>
      </c>
      <c r="L86" s="41" t="e" cm="1">
        <f t="array" aca="1" ref="L86" ca="1">L$51*INDEX(INDIRECT("country"&amp;"["&amp;L$50&amp; "]"),'Country performance'!$A76)</f>
        <v>#REF!</v>
      </c>
      <c r="M86" s="41" t="e" cm="1">
        <f t="array" aca="1" ref="M86" ca="1">M$51*INDEX(INDIRECT("country"&amp;"["&amp;M$50&amp; "]"),'Country performance'!$A76)</f>
        <v>#REF!</v>
      </c>
      <c r="N86" s="41" t="e" cm="1">
        <f t="array" aca="1" ref="N86" ca="1">N$51*INDEX(INDIRECT("country"&amp;"["&amp;N$50&amp; "]"),'Country performance'!$A76)</f>
        <v>#REF!</v>
      </c>
      <c r="O86" s="41" t="e" cm="1">
        <f t="array" aca="1" ref="O86" ca="1">O$51*INDEX(INDIRECT("country"&amp;"["&amp;O$50&amp; "]"),'Country performance'!$A76)</f>
        <v>#REF!</v>
      </c>
      <c r="P86" s="41" t="e" cm="1">
        <f t="array" aca="1" ref="P86" ca="1">P$51*INDEX(INDIRECT("country"&amp;"["&amp;P$50&amp; "]"),'Country performance'!$A76)</f>
        <v>#REF!</v>
      </c>
      <c r="Q86" s="41" t="e" cm="1">
        <f t="array" aca="1" ref="Q86" ca="1">Q$51*INDEX(INDIRECT("country"&amp;"["&amp;Q$50&amp; "]"),'Country performance'!$A76)</f>
        <v>#REF!</v>
      </c>
      <c r="R86" t="s">
        <v>662</v>
      </c>
      <c r="S86" s="36">
        <f t="shared" ca="1" si="22"/>
        <v>0</v>
      </c>
      <c r="T86" s="43">
        <f t="shared" ca="1" si="20"/>
        <v>0</v>
      </c>
      <c r="U86">
        <f t="shared" ca="1" si="25"/>
        <v>0</v>
      </c>
      <c r="V86">
        <f t="shared" ca="1" si="25"/>
        <v>0</v>
      </c>
      <c r="W86">
        <f t="shared" ca="1" si="25"/>
        <v>0</v>
      </c>
      <c r="X86">
        <f t="shared" ca="1" si="25"/>
        <v>0</v>
      </c>
      <c r="Y86">
        <f t="shared" ca="1" si="25"/>
        <v>0</v>
      </c>
      <c r="Z86">
        <f t="shared" ca="1" si="25"/>
        <v>0</v>
      </c>
      <c r="AA86">
        <f t="shared" ca="1" si="25"/>
        <v>0</v>
      </c>
      <c r="AB86">
        <f t="shared" ca="1" si="25"/>
        <v>0</v>
      </c>
      <c r="AC86">
        <f t="shared" ca="1" si="25"/>
        <v>0</v>
      </c>
      <c r="AD86">
        <f t="shared" ca="1" si="25"/>
        <v>0</v>
      </c>
      <c r="AE86">
        <f t="shared" ca="1" si="25"/>
        <v>0</v>
      </c>
      <c r="AF86">
        <f t="shared" ca="1" si="25"/>
        <v>0</v>
      </c>
      <c r="AG86">
        <f t="shared" ca="1" si="25"/>
        <v>0</v>
      </c>
      <c r="AI86" s="40"/>
    </row>
    <row r="87" spans="1:35">
      <c r="A87" s="41">
        <f t="shared" ca="1" si="24"/>
        <v>0</v>
      </c>
      <c r="B87" s="42"/>
      <c r="C87" s="30">
        <f t="shared" ca="1" si="14"/>
        <v>0</v>
      </c>
      <c r="D87" s="30" t="str">
        <f>'Country performance'!B36</f>
        <v>Land-use regulation?</v>
      </c>
      <c r="E87" s="41" t="e" cm="1">
        <f t="array" aca="1" ref="E87" ca="1">E$51*INDEX(INDIRECT("country"&amp;"["&amp;E$50&amp; "]"),'Country performance'!$A77)</f>
        <v>#REF!</v>
      </c>
      <c r="F87" s="41" t="e" cm="1">
        <f t="array" aca="1" ref="F87" ca="1">F$51*INDEX(INDIRECT("country"&amp;"["&amp;F$50&amp; "]"),'Country performance'!$A77)</f>
        <v>#REF!</v>
      </c>
      <c r="G87" s="41" t="e" cm="1">
        <f t="array" aca="1" ref="G87" ca="1">G$51*INDEX(INDIRECT("country"&amp;"["&amp;G$50&amp; "]"),'Country performance'!$A77)</f>
        <v>#REF!</v>
      </c>
      <c r="H87" s="41" t="e" cm="1">
        <f t="array" aca="1" ref="H87" ca="1">H$51*INDEX(INDIRECT("country"&amp;"["&amp;H$50&amp; "]"),'Country performance'!$A77)</f>
        <v>#REF!</v>
      </c>
      <c r="I87" s="41" t="e" cm="1">
        <f t="array" aca="1" ref="I87" ca="1">I$51*INDEX(INDIRECT("country"&amp;"["&amp;I$50&amp; "]"),'Country performance'!$A77)</f>
        <v>#REF!</v>
      </c>
      <c r="J87" s="41" t="e" cm="1">
        <f t="array" aca="1" ref="J87" ca="1">J$51*INDEX(INDIRECT("country"&amp;"["&amp;J$50&amp; "]"),'Country performance'!$A77)</f>
        <v>#REF!</v>
      </c>
      <c r="K87" s="41" t="e" cm="1">
        <f t="array" aca="1" ref="K87" ca="1">K$51*INDEX(INDIRECT("country"&amp;"["&amp;K$50&amp; "]"),'Country performance'!$A77)</f>
        <v>#REF!</v>
      </c>
      <c r="L87" s="41" t="e" cm="1">
        <f t="array" aca="1" ref="L87" ca="1">L$51*INDEX(INDIRECT("country"&amp;"["&amp;L$50&amp; "]"),'Country performance'!$A77)</f>
        <v>#REF!</v>
      </c>
      <c r="M87" s="41" t="e" cm="1">
        <f t="array" aca="1" ref="M87" ca="1">M$51*INDEX(INDIRECT("country"&amp;"["&amp;M$50&amp; "]"),'Country performance'!$A77)</f>
        <v>#REF!</v>
      </c>
      <c r="N87" s="41" t="e" cm="1">
        <f t="array" aca="1" ref="N87" ca="1">N$51*INDEX(INDIRECT("country"&amp;"["&amp;N$50&amp; "]"),'Country performance'!$A77)</f>
        <v>#REF!</v>
      </c>
      <c r="O87" s="41" t="e" cm="1">
        <f t="array" aca="1" ref="O87" ca="1">O$51*INDEX(INDIRECT("country"&amp;"["&amp;O$50&amp; "]"),'Country performance'!$A77)</f>
        <v>#REF!</v>
      </c>
      <c r="P87" s="41" t="e" cm="1">
        <f t="array" aca="1" ref="P87" ca="1">P$51*INDEX(INDIRECT("country"&amp;"["&amp;P$50&amp; "]"),'Country performance'!$A77)</f>
        <v>#REF!</v>
      </c>
      <c r="Q87" s="41" t="e" cm="1">
        <f t="array" aca="1" ref="Q87" ca="1">Q$51*INDEX(INDIRECT("country"&amp;"["&amp;Q$50&amp; "]"),'Country performance'!$A77)</f>
        <v>#REF!</v>
      </c>
      <c r="R87" t="s">
        <v>662</v>
      </c>
      <c r="S87" s="36">
        <f t="shared" ca="1" si="22"/>
        <v>0</v>
      </c>
      <c r="T87" s="43">
        <f t="shared" ca="1" si="20"/>
        <v>0</v>
      </c>
      <c r="U87">
        <f t="shared" ca="1" si="25"/>
        <v>0</v>
      </c>
      <c r="V87">
        <f t="shared" ca="1" si="25"/>
        <v>0</v>
      </c>
      <c r="W87">
        <f t="shared" ca="1" si="25"/>
        <v>0</v>
      </c>
      <c r="X87">
        <f t="shared" ca="1" si="25"/>
        <v>0</v>
      </c>
      <c r="Y87">
        <f t="shared" ca="1" si="25"/>
        <v>0</v>
      </c>
      <c r="Z87">
        <f t="shared" ca="1" si="25"/>
        <v>0</v>
      </c>
      <c r="AA87">
        <f t="shared" ca="1" si="25"/>
        <v>0</v>
      </c>
      <c r="AB87">
        <f t="shared" ca="1" si="25"/>
        <v>0</v>
      </c>
      <c r="AC87">
        <f t="shared" ca="1" si="25"/>
        <v>0</v>
      </c>
      <c r="AD87">
        <f t="shared" ca="1" si="25"/>
        <v>0</v>
      </c>
      <c r="AE87">
        <f t="shared" ca="1" si="25"/>
        <v>0</v>
      </c>
      <c r="AF87">
        <f t="shared" ca="1" si="25"/>
        <v>0</v>
      </c>
      <c r="AG87">
        <f t="shared" ca="1" si="25"/>
        <v>0</v>
      </c>
      <c r="AI87" s="40"/>
    </row>
    <row r="88" spans="1:35">
      <c r="A88" s="41">
        <f t="shared" ca="1" si="24"/>
        <v>0</v>
      </c>
      <c r="B88" s="42"/>
      <c r="C88" s="30">
        <f t="shared" ca="1" si="14"/>
        <v>0</v>
      </c>
      <c r="D88" s="30">
        <f>'Country performance'!B37</f>
        <v>0</v>
      </c>
      <c r="E88" s="41" t="e" cm="1">
        <f t="array" aca="1" ref="E88" ca="1">E$51*INDEX(INDIRECT("country"&amp;"["&amp;E$50&amp; "]"),'Country performance'!$A78)</f>
        <v>#REF!</v>
      </c>
      <c r="F88" s="41" t="e" cm="1">
        <f t="array" aca="1" ref="F88" ca="1">F$51*INDEX(INDIRECT("country"&amp;"["&amp;F$50&amp; "]"),'Country performance'!$A78)</f>
        <v>#REF!</v>
      </c>
      <c r="G88" s="41" t="e" cm="1">
        <f t="array" aca="1" ref="G88" ca="1">G$51*INDEX(INDIRECT("country"&amp;"["&amp;G$50&amp; "]"),'Country performance'!$A78)</f>
        <v>#REF!</v>
      </c>
      <c r="H88" s="41" t="e" cm="1">
        <f t="array" aca="1" ref="H88" ca="1">H$51*INDEX(INDIRECT("country"&amp;"["&amp;H$50&amp; "]"),'Country performance'!$A78)</f>
        <v>#REF!</v>
      </c>
      <c r="I88" s="41" t="e" cm="1">
        <f t="array" aca="1" ref="I88" ca="1">I$51*INDEX(INDIRECT("country"&amp;"["&amp;I$50&amp; "]"),'Country performance'!$A78)</f>
        <v>#REF!</v>
      </c>
      <c r="J88" s="41" t="e" cm="1">
        <f t="array" aca="1" ref="J88" ca="1">J$51*INDEX(INDIRECT("country"&amp;"["&amp;J$50&amp; "]"),'Country performance'!$A78)</f>
        <v>#REF!</v>
      </c>
      <c r="K88" s="41" t="e" cm="1">
        <f t="array" aca="1" ref="K88" ca="1">K$51*INDEX(INDIRECT("country"&amp;"["&amp;K$50&amp; "]"),'Country performance'!$A78)</f>
        <v>#REF!</v>
      </c>
      <c r="L88" s="41" t="e" cm="1">
        <f t="array" aca="1" ref="L88" ca="1">L$51*INDEX(INDIRECT("country"&amp;"["&amp;L$50&amp; "]"),'Country performance'!$A78)</f>
        <v>#REF!</v>
      </c>
      <c r="M88" s="41" t="e" cm="1">
        <f t="array" aca="1" ref="M88" ca="1">M$51*INDEX(INDIRECT("country"&amp;"["&amp;M$50&amp; "]"),'Country performance'!$A78)</f>
        <v>#REF!</v>
      </c>
      <c r="N88" s="41" t="e" cm="1">
        <f t="array" aca="1" ref="N88" ca="1">N$51*INDEX(INDIRECT("country"&amp;"["&amp;N$50&amp; "]"),'Country performance'!$A78)</f>
        <v>#REF!</v>
      </c>
      <c r="O88" s="41" t="e" cm="1">
        <f t="array" aca="1" ref="O88" ca="1">O$51*INDEX(INDIRECT("country"&amp;"["&amp;O$50&amp; "]"),'Country performance'!$A78)</f>
        <v>#REF!</v>
      </c>
      <c r="P88" s="41" t="e" cm="1">
        <f t="array" aca="1" ref="P88" ca="1">P$51*INDEX(INDIRECT("country"&amp;"["&amp;P$50&amp; "]"),'Country performance'!$A78)</f>
        <v>#REF!</v>
      </c>
      <c r="Q88" s="41" t="e" cm="1">
        <f t="array" aca="1" ref="Q88" ca="1">Q$51*INDEX(INDIRECT("country"&amp;"["&amp;Q$50&amp; "]"),'Country performance'!$A78)</f>
        <v>#REF!</v>
      </c>
      <c r="R88" t="s">
        <v>662</v>
      </c>
      <c r="S88" s="36">
        <f t="shared" ca="1" si="22"/>
        <v>0</v>
      </c>
      <c r="T88" s="43">
        <f t="shared" ca="1" si="20"/>
        <v>0</v>
      </c>
      <c r="U88">
        <f t="shared" ca="1" si="25"/>
        <v>0</v>
      </c>
      <c r="V88">
        <f t="shared" ca="1" si="25"/>
        <v>0</v>
      </c>
      <c r="W88">
        <f t="shared" ca="1" si="25"/>
        <v>0</v>
      </c>
      <c r="X88">
        <f t="shared" ca="1" si="25"/>
        <v>0</v>
      </c>
      <c r="Y88">
        <f t="shared" ca="1" si="25"/>
        <v>0</v>
      </c>
      <c r="Z88">
        <f t="shared" ca="1" si="25"/>
        <v>0</v>
      </c>
      <c r="AA88">
        <f t="shared" ca="1" si="25"/>
        <v>0</v>
      </c>
      <c r="AB88">
        <f t="shared" ca="1" si="25"/>
        <v>0</v>
      </c>
      <c r="AC88">
        <f t="shared" ca="1" si="25"/>
        <v>0</v>
      </c>
      <c r="AD88">
        <f t="shared" ca="1" si="25"/>
        <v>0</v>
      </c>
      <c r="AE88">
        <f t="shared" ca="1" si="25"/>
        <v>0</v>
      </c>
      <c r="AF88">
        <f t="shared" ca="1" si="25"/>
        <v>0</v>
      </c>
      <c r="AG88">
        <f t="shared" ca="1" si="25"/>
        <v>0</v>
      </c>
      <c r="AI88" s="40"/>
    </row>
    <row r="89" spans="1:35">
      <c r="A89" s="41">
        <f t="shared" ca="1" si="24"/>
        <v>0</v>
      </c>
      <c r="B89" s="42"/>
      <c r="C89" s="30">
        <f t="shared" ca="1" si="14"/>
        <v>0</v>
      </c>
      <c r="D89" s="30">
        <f>'Country performance'!B38</f>
        <v>0</v>
      </c>
      <c r="E89" s="41" t="e" cm="1">
        <f t="array" aca="1" ref="E89" ca="1">E$51*INDEX(INDIRECT("country"&amp;"["&amp;E$50&amp; "]"),'Country performance'!$A79)</f>
        <v>#REF!</v>
      </c>
      <c r="F89" s="41" t="e" cm="1">
        <f t="array" aca="1" ref="F89" ca="1">F$51*INDEX(INDIRECT("country"&amp;"["&amp;F$50&amp; "]"),'Country performance'!$A79)</f>
        <v>#REF!</v>
      </c>
      <c r="G89" s="41" t="e" cm="1">
        <f t="array" aca="1" ref="G89" ca="1">G$51*INDEX(INDIRECT("country"&amp;"["&amp;G$50&amp; "]"),'Country performance'!$A79)</f>
        <v>#REF!</v>
      </c>
      <c r="H89" s="41" t="e" cm="1">
        <f t="array" aca="1" ref="H89" ca="1">H$51*INDEX(INDIRECT("country"&amp;"["&amp;H$50&amp; "]"),'Country performance'!$A79)</f>
        <v>#REF!</v>
      </c>
      <c r="I89" s="41" t="e" cm="1">
        <f t="array" aca="1" ref="I89" ca="1">I$51*INDEX(INDIRECT("country"&amp;"["&amp;I$50&amp; "]"),'Country performance'!$A79)</f>
        <v>#REF!</v>
      </c>
      <c r="J89" s="41" t="e" cm="1">
        <f t="array" aca="1" ref="J89" ca="1">J$51*INDEX(INDIRECT("country"&amp;"["&amp;J$50&amp; "]"),'Country performance'!$A79)</f>
        <v>#REF!</v>
      </c>
      <c r="K89" s="41" t="e" cm="1">
        <f t="array" aca="1" ref="K89" ca="1">K$51*INDEX(INDIRECT("country"&amp;"["&amp;K$50&amp; "]"),'Country performance'!$A79)</f>
        <v>#REF!</v>
      </c>
      <c r="L89" s="41" t="e" cm="1">
        <f t="array" aca="1" ref="L89" ca="1">L$51*INDEX(INDIRECT("country"&amp;"["&amp;L$50&amp; "]"),'Country performance'!$A79)</f>
        <v>#REF!</v>
      </c>
      <c r="M89" s="41" t="e" cm="1">
        <f t="array" aca="1" ref="M89" ca="1">M$51*INDEX(INDIRECT("country"&amp;"["&amp;M$50&amp; "]"),'Country performance'!$A79)</f>
        <v>#REF!</v>
      </c>
      <c r="N89" s="41" t="e" cm="1">
        <f t="array" aca="1" ref="N89" ca="1">N$51*INDEX(INDIRECT("country"&amp;"["&amp;N$50&amp; "]"),'Country performance'!$A79)</f>
        <v>#REF!</v>
      </c>
      <c r="O89" s="41" t="e" cm="1">
        <f t="array" aca="1" ref="O89" ca="1">O$51*INDEX(INDIRECT("country"&amp;"["&amp;O$50&amp; "]"),'Country performance'!$A79)</f>
        <v>#REF!</v>
      </c>
      <c r="P89" s="41" t="e" cm="1">
        <f t="array" aca="1" ref="P89" ca="1">P$51*INDEX(INDIRECT("country"&amp;"["&amp;P$50&amp; "]"),'Country performance'!$A79)</f>
        <v>#REF!</v>
      </c>
      <c r="Q89" s="41" t="e" cm="1">
        <f t="array" aca="1" ref="Q89" ca="1">Q$51*INDEX(INDIRECT("country"&amp;"["&amp;Q$50&amp; "]"),'Country performance'!$A79)</f>
        <v>#REF!</v>
      </c>
      <c r="R89" t="s">
        <v>662</v>
      </c>
      <c r="S89" s="36">
        <f t="shared" ca="1" si="22"/>
        <v>0</v>
      </c>
      <c r="T89" s="43">
        <f t="shared" ca="1" si="20"/>
        <v>0</v>
      </c>
      <c r="U89">
        <f t="shared" ca="1" si="25"/>
        <v>0</v>
      </c>
      <c r="V89">
        <f t="shared" ca="1" si="25"/>
        <v>0</v>
      </c>
      <c r="W89">
        <f t="shared" ca="1" si="25"/>
        <v>0</v>
      </c>
      <c r="X89">
        <f t="shared" ca="1" si="25"/>
        <v>0</v>
      </c>
      <c r="Y89">
        <f t="shared" ca="1" si="25"/>
        <v>0</v>
      </c>
      <c r="Z89">
        <f t="shared" ca="1" si="25"/>
        <v>0</v>
      </c>
      <c r="AA89">
        <f t="shared" ca="1" si="25"/>
        <v>0</v>
      </c>
      <c r="AB89">
        <f t="shared" ca="1" si="25"/>
        <v>0</v>
      </c>
      <c r="AC89">
        <f t="shared" ca="1" si="25"/>
        <v>0</v>
      </c>
      <c r="AD89">
        <f t="shared" ca="1" si="25"/>
        <v>0</v>
      </c>
      <c r="AE89">
        <f t="shared" ca="1" si="25"/>
        <v>0</v>
      </c>
      <c r="AF89">
        <f t="shared" ca="1" si="25"/>
        <v>0</v>
      </c>
      <c r="AG89">
        <f t="shared" ca="1" si="25"/>
        <v>0</v>
      </c>
      <c r="AI89" s="40"/>
    </row>
    <row r="90" spans="1:35">
      <c r="A90" s="41">
        <f t="shared" ca="1" si="24"/>
        <v>0</v>
      </c>
      <c r="B90" s="42"/>
      <c r="C90" s="30">
        <f t="shared" ca="1" si="14"/>
        <v>0</v>
      </c>
      <c r="D90" s="30">
        <f>'Country performance'!B39</f>
        <v>0</v>
      </c>
      <c r="E90" s="41" t="e" cm="1">
        <f t="array" aca="1" ref="E90" ca="1">E$51*INDEX(INDIRECT("country"&amp;"["&amp;E$50&amp; "]"),'Country performance'!$A80)</f>
        <v>#REF!</v>
      </c>
      <c r="F90" s="41" t="e" cm="1">
        <f t="array" aca="1" ref="F90" ca="1">F$51*INDEX(INDIRECT("country"&amp;"["&amp;F$50&amp; "]"),'Country performance'!$A80)</f>
        <v>#REF!</v>
      </c>
      <c r="G90" s="41" t="e" cm="1">
        <f t="array" aca="1" ref="G90" ca="1">G$51*INDEX(INDIRECT("country"&amp;"["&amp;G$50&amp; "]"),'Country performance'!$A80)</f>
        <v>#REF!</v>
      </c>
      <c r="H90" s="41" t="e" cm="1">
        <f t="array" aca="1" ref="H90" ca="1">H$51*INDEX(INDIRECT("country"&amp;"["&amp;H$50&amp; "]"),'Country performance'!$A80)</f>
        <v>#REF!</v>
      </c>
      <c r="I90" s="41" t="e" cm="1">
        <f t="array" aca="1" ref="I90" ca="1">I$51*INDEX(INDIRECT("country"&amp;"["&amp;I$50&amp; "]"),'Country performance'!$A80)</f>
        <v>#REF!</v>
      </c>
      <c r="J90" s="41" t="e" cm="1">
        <f t="array" aca="1" ref="J90" ca="1">J$51*INDEX(INDIRECT("country"&amp;"["&amp;J$50&amp; "]"),'Country performance'!$A80)</f>
        <v>#REF!</v>
      </c>
      <c r="K90" s="41" t="e" cm="1">
        <f t="array" aca="1" ref="K90" ca="1">K$51*INDEX(INDIRECT("country"&amp;"["&amp;K$50&amp; "]"),'Country performance'!$A80)</f>
        <v>#REF!</v>
      </c>
      <c r="L90" s="41" t="e" cm="1">
        <f t="array" aca="1" ref="L90" ca="1">L$51*INDEX(INDIRECT("country"&amp;"["&amp;L$50&amp; "]"),'Country performance'!$A80)</f>
        <v>#REF!</v>
      </c>
      <c r="M90" s="41" t="e" cm="1">
        <f t="array" aca="1" ref="M90" ca="1">M$51*INDEX(INDIRECT("country"&amp;"["&amp;M$50&amp; "]"),'Country performance'!$A80)</f>
        <v>#REF!</v>
      </c>
      <c r="N90" s="41" t="e" cm="1">
        <f t="array" aca="1" ref="N90" ca="1">N$51*INDEX(INDIRECT("country"&amp;"["&amp;N$50&amp; "]"),'Country performance'!$A80)</f>
        <v>#REF!</v>
      </c>
      <c r="O90" s="41" t="e" cm="1">
        <f t="array" aca="1" ref="O90" ca="1">O$51*INDEX(INDIRECT("country"&amp;"["&amp;O$50&amp; "]"),'Country performance'!$A80)</f>
        <v>#REF!</v>
      </c>
      <c r="P90" s="41" t="e" cm="1">
        <f t="array" aca="1" ref="P90" ca="1">P$51*INDEX(INDIRECT("country"&amp;"["&amp;P$50&amp; "]"),'Country performance'!$A80)</f>
        <v>#REF!</v>
      </c>
      <c r="Q90" s="41" t="e" cm="1">
        <f t="array" aca="1" ref="Q90" ca="1">Q$51*INDEX(INDIRECT("country"&amp;"["&amp;Q$50&amp; "]"),'Country performance'!$A80)</f>
        <v>#REF!</v>
      </c>
      <c r="R90" t="s">
        <v>662</v>
      </c>
      <c r="S90" s="36">
        <f t="shared" ca="1" si="22"/>
        <v>0</v>
      </c>
      <c r="T90" s="43">
        <f t="shared" ca="1" si="20"/>
        <v>0</v>
      </c>
      <c r="U90">
        <f t="shared" ca="1" si="25"/>
        <v>0</v>
      </c>
      <c r="V90">
        <f t="shared" ca="1" si="25"/>
        <v>0</v>
      </c>
      <c r="W90">
        <f t="shared" ca="1" si="25"/>
        <v>0</v>
      </c>
      <c r="X90">
        <f t="shared" ca="1" si="25"/>
        <v>0</v>
      </c>
      <c r="Y90">
        <f t="shared" ca="1" si="25"/>
        <v>0</v>
      </c>
      <c r="Z90">
        <f t="shared" ca="1" si="25"/>
        <v>0</v>
      </c>
      <c r="AA90">
        <f t="shared" ca="1" si="25"/>
        <v>0</v>
      </c>
      <c r="AB90">
        <f t="shared" ca="1" si="25"/>
        <v>0</v>
      </c>
      <c r="AC90">
        <f t="shared" ca="1" si="25"/>
        <v>0</v>
      </c>
      <c r="AD90">
        <f t="shared" ca="1" si="25"/>
        <v>0</v>
      </c>
      <c r="AE90">
        <f t="shared" ca="1" si="25"/>
        <v>0</v>
      </c>
      <c r="AF90">
        <f t="shared" ca="1" si="25"/>
        <v>0</v>
      </c>
      <c r="AG90">
        <f t="shared" ca="1" si="25"/>
        <v>0</v>
      </c>
      <c r="AI90" s="40"/>
    </row>
    <row r="91" spans="1:35">
      <c r="A91" s="41">
        <f t="shared" ca="1" si="24"/>
        <v>0</v>
      </c>
      <c r="B91" s="42"/>
      <c r="C91" s="30">
        <f t="shared" ca="1" si="14"/>
        <v>0</v>
      </c>
      <c r="D91" s="30">
        <f>'Country performance'!B40</f>
        <v>0</v>
      </c>
      <c r="E91" s="41" t="e" cm="1">
        <f t="array" aca="1" ref="E91" ca="1">E$51*INDEX(INDIRECT("country"&amp;"["&amp;E$50&amp; "]"),'Country performance'!$A81)</f>
        <v>#REF!</v>
      </c>
      <c r="F91" s="41" t="e" cm="1">
        <f t="array" aca="1" ref="F91" ca="1">F$51*INDEX(INDIRECT("country"&amp;"["&amp;F$50&amp; "]"),'Country performance'!$A81)</f>
        <v>#REF!</v>
      </c>
      <c r="G91" s="41" t="e" cm="1">
        <f t="array" aca="1" ref="G91" ca="1">G$51*INDEX(INDIRECT("country"&amp;"["&amp;G$50&amp; "]"),'Country performance'!$A81)</f>
        <v>#REF!</v>
      </c>
      <c r="H91" s="41" t="e" cm="1">
        <f t="array" aca="1" ref="H91" ca="1">H$51*INDEX(INDIRECT("country"&amp;"["&amp;H$50&amp; "]"),'Country performance'!$A81)</f>
        <v>#REF!</v>
      </c>
      <c r="I91" s="41" t="e" cm="1">
        <f t="array" aca="1" ref="I91" ca="1">I$51*INDEX(INDIRECT("country"&amp;"["&amp;I$50&amp; "]"),'Country performance'!$A81)</f>
        <v>#REF!</v>
      </c>
      <c r="J91" s="41" t="e" cm="1">
        <f t="array" aca="1" ref="J91" ca="1">J$51*INDEX(INDIRECT("country"&amp;"["&amp;J$50&amp; "]"),'Country performance'!$A81)</f>
        <v>#REF!</v>
      </c>
      <c r="K91" s="41" t="e" cm="1">
        <f t="array" aca="1" ref="K91" ca="1">K$51*INDEX(INDIRECT("country"&amp;"["&amp;K$50&amp; "]"),'Country performance'!$A81)</f>
        <v>#REF!</v>
      </c>
      <c r="L91" s="41" t="e" cm="1">
        <f t="array" aca="1" ref="L91" ca="1">L$51*INDEX(INDIRECT("country"&amp;"["&amp;L$50&amp; "]"),'Country performance'!$A81)</f>
        <v>#REF!</v>
      </c>
      <c r="M91" s="41" t="e" cm="1">
        <f t="array" aca="1" ref="M91" ca="1">M$51*INDEX(INDIRECT("country"&amp;"["&amp;M$50&amp; "]"),'Country performance'!$A81)</f>
        <v>#REF!</v>
      </c>
      <c r="N91" s="41" t="e" cm="1">
        <f t="array" aca="1" ref="N91" ca="1">N$51*INDEX(INDIRECT("country"&amp;"["&amp;N$50&amp; "]"),'Country performance'!$A81)</f>
        <v>#REF!</v>
      </c>
      <c r="O91" s="41" t="e" cm="1">
        <f t="array" aca="1" ref="O91" ca="1">O$51*INDEX(INDIRECT("country"&amp;"["&amp;O$50&amp; "]"),'Country performance'!$A81)</f>
        <v>#REF!</v>
      </c>
      <c r="P91" s="41" t="e" cm="1">
        <f t="array" aca="1" ref="P91" ca="1">P$51*INDEX(INDIRECT("country"&amp;"["&amp;P$50&amp; "]"),'Country performance'!$A81)</f>
        <v>#REF!</v>
      </c>
      <c r="Q91" s="41" t="e" cm="1">
        <f t="array" aca="1" ref="Q91" ca="1">Q$51*INDEX(INDIRECT("country"&amp;"["&amp;Q$50&amp; "]"),'Country performance'!$A81)</f>
        <v>#REF!</v>
      </c>
      <c r="R91" t="s">
        <v>662</v>
      </c>
      <c r="S91" s="36">
        <f t="shared" ca="1" si="22"/>
        <v>0</v>
      </c>
      <c r="T91" s="43">
        <f t="shared" ca="1" si="20"/>
        <v>0</v>
      </c>
      <c r="U91">
        <f t="shared" ca="1" si="25"/>
        <v>0</v>
      </c>
      <c r="V91">
        <f t="shared" ca="1" si="25"/>
        <v>0</v>
      </c>
      <c r="W91">
        <f t="shared" ca="1" si="25"/>
        <v>0</v>
      </c>
      <c r="X91">
        <f t="shared" ca="1" si="25"/>
        <v>0</v>
      </c>
      <c r="Y91">
        <f t="shared" ca="1" si="25"/>
        <v>0</v>
      </c>
      <c r="Z91">
        <f t="shared" ca="1" si="25"/>
        <v>0</v>
      </c>
      <c r="AA91">
        <f t="shared" ca="1" si="25"/>
        <v>0</v>
      </c>
      <c r="AB91">
        <f t="shared" ca="1" si="25"/>
        <v>0</v>
      </c>
      <c r="AC91">
        <f t="shared" ca="1" si="25"/>
        <v>0</v>
      </c>
      <c r="AD91">
        <f t="shared" ca="1" si="25"/>
        <v>0</v>
      </c>
      <c r="AE91">
        <f t="shared" ca="1" si="25"/>
        <v>0</v>
      </c>
      <c r="AF91">
        <f t="shared" ca="1" si="25"/>
        <v>0</v>
      </c>
      <c r="AG91">
        <f t="shared" ca="1" si="25"/>
        <v>0</v>
      </c>
      <c r="AI91" s="40"/>
    </row>
    <row r="92" spans="1:35">
      <c r="A92" s="41">
        <f t="shared" ca="1" si="24"/>
        <v>0</v>
      </c>
      <c r="B92" s="42"/>
      <c r="C92" s="30">
        <f t="shared" ca="1" si="14"/>
        <v>0</v>
      </c>
      <c r="D92" s="30">
        <f>'Country performance'!B41</f>
        <v>0</v>
      </c>
      <c r="E92" s="41" t="e" cm="1">
        <f t="array" aca="1" ref="E92" ca="1">E$51*INDEX(INDIRECT("country"&amp;"["&amp;E$50&amp; "]"),'Country performance'!$A82)</f>
        <v>#REF!</v>
      </c>
      <c r="F92" s="41" t="e" cm="1">
        <f t="array" aca="1" ref="F92" ca="1">F$51*INDEX(INDIRECT("country"&amp;"["&amp;F$50&amp; "]"),'Country performance'!$A82)</f>
        <v>#REF!</v>
      </c>
      <c r="G92" s="41" t="e" cm="1">
        <f t="array" aca="1" ref="G92" ca="1">G$51*INDEX(INDIRECT("country"&amp;"["&amp;G$50&amp; "]"),'Country performance'!$A82)</f>
        <v>#REF!</v>
      </c>
      <c r="H92" s="41" t="e" cm="1">
        <f t="array" aca="1" ref="H92" ca="1">H$51*INDEX(INDIRECT("country"&amp;"["&amp;H$50&amp; "]"),'Country performance'!$A82)</f>
        <v>#REF!</v>
      </c>
      <c r="I92" s="41" t="e" cm="1">
        <f t="array" aca="1" ref="I92" ca="1">I$51*INDEX(INDIRECT("country"&amp;"["&amp;I$50&amp; "]"),'Country performance'!$A82)</f>
        <v>#REF!</v>
      </c>
      <c r="J92" s="41" t="e" cm="1">
        <f t="array" aca="1" ref="J92" ca="1">J$51*INDEX(INDIRECT("country"&amp;"["&amp;J$50&amp; "]"),'Country performance'!$A82)</f>
        <v>#REF!</v>
      </c>
      <c r="K92" s="41" t="e" cm="1">
        <f t="array" aca="1" ref="K92" ca="1">K$51*INDEX(INDIRECT("country"&amp;"["&amp;K$50&amp; "]"),'Country performance'!$A82)</f>
        <v>#REF!</v>
      </c>
      <c r="L92" s="41" t="e" cm="1">
        <f t="array" aca="1" ref="L92" ca="1">L$51*INDEX(INDIRECT("country"&amp;"["&amp;L$50&amp; "]"),'Country performance'!$A82)</f>
        <v>#REF!</v>
      </c>
      <c r="M92" s="41" t="e" cm="1">
        <f t="array" aca="1" ref="M92" ca="1">M$51*INDEX(INDIRECT("country"&amp;"["&amp;M$50&amp; "]"),'Country performance'!$A82)</f>
        <v>#REF!</v>
      </c>
      <c r="N92" s="41" t="e" cm="1">
        <f t="array" aca="1" ref="N92" ca="1">N$51*INDEX(INDIRECT("country"&amp;"["&amp;N$50&amp; "]"),'Country performance'!$A82)</f>
        <v>#REF!</v>
      </c>
      <c r="O92" s="41" t="e" cm="1">
        <f t="array" aca="1" ref="O92" ca="1">O$51*INDEX(INDIRECT("country"&amp;"["&amp;O$50&amp; "]"),'Country performance'!$A82)</f>
        <v>#REF!</v>
      </c>
      <c r="P92" s="41" t="e" cm="1">
        <f t="array" aca="1" ref="P92" ca="1">P$51*INDEX(INDIRECT("country"&amp;"["&amp;P$50&amp; "]"),'Country performance'!$A82)</f>
        <v>#REF!</v>
      </c>
      <c r="Q92" s="41" t="e" cm="1">
        <f t="array" aca="1" ref="Q92" ca="1">Q$51*INDEX(INDIRECT("country"&amp;"["&amp;Q$50&amp; "]"),'Country performance'!$A82)</f>
        <v>#REF!</v>
      </c>
      <c r="R92" t="s">
        <v>662</v>
      </c>
      <c r="S92" s="36">
        <f t="shared" ca="1" si="22"/>
        <v>0</v>
      </c>
      <c r="T92" s="43">
        <f t="shared" ca="1" si="20"/>
        <v>0</v>
      </c>
      <c r="U92">
        <f t="shared" ca="1" si="25"/>
        <v>0</v>
      </c>
      <c r="V92">
        <f t="shared" ca="1" si="25"/>
        <v>0</v>
      </c>
      <c r="W92">
        <f t="shared" ca="1" si="25"/>
        <v>0</v>
      </c>
      <c r="X92">
        <f t="shared" ca="1" si="25"/>
        <v>0</v>
      </c>
      <c r="Y92">
        <f t="shared" ca="1" si="25"/>
        <v>0</v>
      </c>
      <c r="Z92">
        <f t="shared" ca="1" si="25"/>
        <v>0</v>
      </c>
      <c r="AA92">
        <f t="shared" ca="1" si="25"/>
        <v>0</v>
      </c>
      <c r="AB92">
        <f t="shared" ca="1" si="25"/>
        <v>0</v>
      </c>
      <c r="AC92">
        <f t="shared" ca="1" si="25"/>
        <v>0</v>
      </c>
      <c r="AD92">
        <f t="shared" ca="1" si="25"/>
        <v>0</v>
      </c>
      <c r="AE92">
        <f t="shared" ca="1" si="25"/>
        <v>0</v>
      </c>
      <c r="AF92">
        <f t="shared" ca="1" si="25"/>
        <v>0</v>
      </c>
      <c r="AG92">
        <f t="shared" ca="1" si="25"/>
        <v>0</v>
      </c>
      <c r="AI92" s="40"/>
    </row>
    <row r="93" spans="1:35" ht="15" thickBot="1">
      <c r="A93" s="44">
        <f>S52</f>
        <v>0</v>
      </c>
      <c r="D93" t="str">
        <f>R52</f>
        <v xml:space="preserve">Total subjected to export restrictions </v>
      </c>
      <c r="T93" s="43"/>
      <c r="AI93" s="45"/>
    </row>
    <row r="94" spans="1:35" ht="15" thickBot="1">
      <c r="U94" t="s">
        <v>664</v>
      </c>
    </row>
    <row r="95" spans="1:35" ht="15" thickBot="1">
      <c r="A95" s="103" t="s">
        <v>656</v>
      </c>
      <c r="B95" s="30" t="s">
        <v>657</v>
      </c>
      <c r="C95" s="30" t="str">
        <f>T95</f>
        <v>% of market represented</v>
      </c>
      <c r="D95" s="65" t="s">
        <v>665</v>
      </c>
      <c r="E95" s="31"/>
      <c r="F95" s="31"/>
      <c r="G95" s="31"/>
      <c r="H95" s="31"/>
      <c r="I95" s="31"/>
      <c r="J95" s="31"/>
      <c r="K95" s="31"/>
      <c r="L95" s="31"/>
      <c r="M95" s="31"/>
      <c r="N95" s="31"/>
      <c r="O95" s="31"/>
      <c r="P95" s="31"/>
      <c r="Q95" s="31"/>
      <c r="T95" s="32" t="s">
        <v>659</v>
      </c>
      <c r="U95">
        <f t="shared" ref="U95:AE95" si="26">E95</f>
        <v>0</v>
      </c>
      <c r="V95">
        <f t="shared" si="26"/>
        <v>0</v>
      </c>
      <c r="W95">
        <f t="shared" si="26"/>
        <v>0</v>
      </c>
      <c r="X95">
        <f t="shared" si="26"/>
        <v>0</v>
      </c>
      <c r="Y95">
        <f t="shared" si="26"/>
        <v>0</v>
      </c>
      <c r="Z95">
        <f t="shared" si="26"/>
        <v>0</v>
      </c>
      <c r="AA95">
        <f t="shared" si="26"/>
        <v>0</v>
      </c>
      <c r="AB95">
        <f t="shared" si="26"/>
        <v>0</v>
      </c>
      <c r="AC95">
        <f t="shared" si="26"/>
        <v>0</v>
      </c>
      <c r="AD95">
        <f t="shared" si="26"/>
        <v>0</v>
      </c>
      <c r="AE95">
        <f t="shared" si="26"/>
        <v>0</v>
      </c>
      <c r="AF95">
        <f>P95</f>
        <v>0</v>
      </c>
      <c r="AG95">
        <f>Q95</f>
        <v>0</v>
      </c>
      <c r="AI95" s="33"/>
    </row>
    <row r="96" spans="1:35">
      <c r="A96" s="103"/>
      <c r="B96" s="30">
        <f>S96</f>
        <v>0</v>
      </c>
      <c r="C96" s="71">
        <f t="shared" ref="C96:C137" si="27">T96</f>
        <v>0</v>
      </c>
      <c r="D96" s="30" t="s">
        <v>660</v>
      </c>
      <c r="E96" s="34"/>
      <c r="F96" s="34"/>
      <c r="G96" s="34"/>
      <c r="H96" s="34"/>
      <c r="I96" s="34"/>
      <c r="J96" s="34"/>
      <c r="K96" s="34"/>
      <c r="L96" s="35"/>
      <c r="M96" s="35"/>
      <c r="N96" s="35"/>
      <c r="O96" s="35"/>
      <c r="P96" s="35"/>
      <c r="Q96" s="35"/>
      <c r="R96" t="s">
        <v>661</v>
      </c>
      <c r="S96" s="36">
        <f>SUM(U96:AG96)</f>
        <v>0</v>
      </c>
      <c r="T96" s="37">
        <f>SUM($E96:Q96)</f>
        <v>0</v>
      </c>
      <c r="U96">
        <f t="shared" ref="U96:AE96" si="28">(100*E96)^2</f>
        <v>0</v>
      </c>
      <c r="V96">
        <f t="shared" si="28"/>
        <v>0</v>
      </c>
      <c r="W96">
        <f t="shared" si="28"/>
        <v>0</v>
      </c>
      <c r="X96">
        <f t="shared" si="28"/>
        <v>0</v>
      </c>
      <c r="Y96">
        <f t="shared" si="28"/>
        <v>0</v>
      </c>
      <c r="Z96">
        <f t="shared" si="28"/>
        <v>0</v>
      </c>
      <c r="AA96">
        <f t="shared" si="28"/>
        <v>0</v>
      </c>
      <c r="AB96">
        <f t="shared" si="28"/>
        <v>0</v>
      </c>
      <c r="AC96">
        <f t="shared" si="28"/>
        <v>0</v>
      </c>
      <c r="AD96">
        <f t="shared" si="28"/>
        <v>0</v>
      </c>
      <c r="AE96">
        <f t="shared" si="28"/>
        <v>0</v>
      </c>
      <c r="AF96">
        <f>(100*P96)^2</f>
        <v>0</v>
      </c>
      <c r="AG96">
        <f>(100*Q96)^2</f>
        <v>0</v>
      </c>
      <c r="AI96" s="33"/>
    </row>
    <row r="97" spans="1:35">
      <c r="A97" s="30"/>
      <c r="B97" s="30"/>
      <c r="C97" s="71">
        <f>T97</f>
        <v>0</v>
      </c>
      <c r="D97" s="30" t="s">
        <v>127</v>
      </c>
      <c r="E97" s="38"/>
      <c r="F97" s="38"/>
      <c r="G97" s="38"/>
      <c r="H97" s="38"/>
      <c r="I97" s="38"/>
      <c r="J97" s="38"/>
      <c r="K97" s="38"/>
      <c r="L97" s="39"/>
      <c r="M97" s="39"/>
      <c r="N97" s="39"/>
      <c r="O97" s="39"/>
      <c r="P97" s="39"/>
      <c r="Q97" s="39"/>
      <c r="R97" s="31" t="s">
        <v>647</v>
      </c>
      <c r="S97" s="36">
        <f t="shared" ref="S97:S107" si="29">SUM(U97:AG97)</f>
        <v>0</v>
      </c>
      <c r="U97">
        <f>IF(E97&lt;&gt;"Yes",0,E$96)</f>
        <v>0</v>
      </c>
      <c r="V97">
        <f t="shared" ref="V97:AG97" si="30">IF(F97&lt;&gt;"Yes",0,F$96)</f>
        <v>0</v>
      </c>
      <c r="W97">
        <f t="shared" si="30"/>
        <v>0</v>
      </c>
      <c r="X97">
        <f t="shared" si="30"/>
        <v>0</v>
      </c>
      <c r="Y97">
        <f t="shared" si="30"/>
        <v>0</v>
      </c>
      <c r="Z97">
        <f t="shared" si="30"/>
        <v>0</v>
      </c>
      <c r="AA97">
        <f t="shared" si="30"/>
        <v>0</v>
      </c>
      <c r="AB97">
        <f t="shared" si="30"/>
        <v>0</v>
      </c>
      <c r="AC97">
        <f t="shared" si="30"/>
        <v>0</v>
      </c>
      <c r="AD97">
        <f t="shared" si="30"/>
        <v>0</v>
      </c>
      <c r="AE97">
        <f t="shared" si="30"/>
        <v>0</v>
      </c>
      <c r="AF97">
        <f t="shared" si="30"/>
        <v>0</v>
      </c>
      <c r="AG97">
        <f t="shared" si="30"/>
        <v>0</v>
      </c>
      <c r="AI97" s="40"/>
    </row>
    <row r="98" spans="1:35">
      <c r="A98" s="41">
        <f t="shared" ref="A98:A111" ca="1" si="31">_xlfn.AGGREGATE(9,6,E98:Q98)</f>
        <v>0</v>
      </c>
      <c r="B98" s="42"/>
      <c r="C98" s="71">
        <f t="shared" ca="1" si="27"/>
        <v>0</v>
      </c>
      <c r="D98" s="30" t="str">
        <f>'Country performance'!B2</f>
        <v>WGI - Political stability &amp; absence of Violence/terrorism (2020)</v>
      </c>
      <c r="E98" s="41" t="e" cm="1">
        <f t="array" aca="1" ref="E98" ca="1">E$96*INDEX(INDIRECT("country"&amp;"["&amp;E$95&amp; "]"),'Country performance'!$A44)</f>
        <v>#REF!</v>
      </c>
      <c r="F98" s="41" t="e" cm="1">
        <f t="array" aca="1" ref="F98" ca="1">F$96*INDEX(INDIRECT("country"&amp;"["&amp;F$95&amp; "]"),'Country performance'!$A44)</f>
        <v>#REF!</v>
      </c>
      <c r="G98" s="41" t="e" cm="1">
        <f t="array" aca="1" ref="G98" ca="1">G$96*INDEX(INDIRECT("country"&amp;"["&amp;G$95&amp; "]"),'Country performance'!$A44)</f>
        <v>#REF!</v>
      </c>
      <c r="H98" s="41" t="e" cm="1">
        <f t="array" aca="1" ref="H98" ca="1">H$96*INDEX(INDIRECT("country"&amp;"["&amp;H$95&amp; "]"),'Country performance'!$A44)</f>
        <v>#REF!</v>
      </c>
      <c r="I98" s="41" t="e" cm="1">
        <f t="array" aca="1" ref="I98" ca="1">I$96*INDEX(INDIRECT("country"&amp;"["&amp;I$95&amp; "]"),'Country performance'!$A44)</f>
        <v>#REF!</v>
      </c>
      <c r="J98" s="41" t="e" cm="1">
        <f t="array" aca="1" ref="J98" ca="1">J$96*INDEX(INDIRECT("country"&amp;"["&amp;J$95&amp; "]"),'Country performance'!$A44)</f>
        <v>#REF!</v>
      </c>
      <c r="K98" s="41" t="e" cm="1">
        <f t="array" aca="1" ref="K98" ca="1">K$96*INDEX(INDIRECT("country"&amp;"["&amp;K$95&amp; "]"),'Country performance'!$A44)</f>
        <v>#REF!</v>
      </c>
      <c r="L98" s="41" t="e" cm="1">
        <f t="array" aca="1" ref="L98" ca="1">L$96*INDEX(INDIRECT("country"&amp;"["&amp;L$95&amp; "]"),'Country performance'!$A44)</f>
        <v>#REF!</v>
      </c>
      <c r="M98" s="41" t="e" cm="1">
        <f t="array" aca="1" ref="M98" ca="1">M$96*INDEX(INDIRECT("country"&amp;"["&amp;M$95&amp; "]"),'Country performance'!$A44)</f>
        <v>#REF!</v>
      </c>
      <c r="N98" s="41" t="e" cm="1">
        <f t="array" aca="1" ref="N98" ca="1">N$96*INDEX(INDIRECT("country"&amp;"["&amp;N$95&amp; "]"),'Country performance'!$A44)</f>
        <v>#REF!</v>
      </c>
      <c r="O98" s="41" t="e" cm="1">
        <f t="array" aca="1" ref="O98" ca="1">O$96*INDEX(INDIRECT("country"&amp;"["&amp;O$95&amp; "]"),'Country performance'!$A44)</f>
        <v>#REF!</v>
      </c>
      <c r="P98" s="41" t="e" cm="1">
        <f t="array" aca="1" ref="P98" ca="1">P$96*INDEX(INDIRECT("country"&amp;"["&amp;P$95&amp; "]"),'Country performance'!$A44)</f>
        <v>#REF!</v>
      </c>
      <c r="Q98" s="41" t="e" cm="1">
        <f t="array" aca="1" ref="Q98" ca="1">Q$96*INDEX(INDIRECT("country"&amp;"["&amp;Q$95&amp; "]"),'Country performance'!$A44)</f>
        <v>#REF!</v>
      </c>
      <c r="R98" t="s">
        <v>662</v>
      </c>
      <c r="S98" s="36">
        <f t="shared" ca="1" si="29"/>
        <v>0</v>
      </c>
      <c r="T98" s="43">
        <f ca="1">T$96-S98</f>
        <v>0</v>
      </c>
      <c r="U98">
        <f ca="1">IFERROR((E98/E98-1),E$96)</f>
        <v>0</v>
      </c>
      <c r="V98">
        <f t="shared" ref="V98:AG113" ca="1" si="32">IFERROR((F98/F98-1),F$96)</f>
        <v>0</v>
      </c>
      <c r="W98">
        <f t="shared" ca="1" si="32"/>
        <v>0</v>
      </c>
      <c r="X98">
        <f t="shared" ca="1" si="32"/>
        <v>0</v>
      </c>
      <c r="Y98">
        <f t="shared" ca="1" si="32"/>
        <v>0</v>
      </c>
      <c r="Z98">
        <f t="shared" ca="1" si="32"/>
        <v>0</v>
      </c>
      <c r="AA98">
        <f t="shared" ca="1" si="32"/>
        <v>0</v>
      </c>
      <c r="AB98">
        <f t="shared" ca="1" si="32"/>
        <v>0</v>
      </c>
      <c r="AC98">
        <f t="shared" ca="1" si="32"/>
        <v>0</v>
      </c>
      <c r="AD98">
        <f t="shared" ca="1" si="32"/>
        <v>0</v>
      </c>
      <c r="AE98">
        <f t="shared" ca="1" si="32"/>
        <v>0</v>
      </c>
      <c r="AF98">
        <f t="shared" ca="1" si="32"/>
        <v>0</v>
      </c>
      <c r="AG98">
        <f t="shared" ca="1" si="32"/>
        <v>0</v>
      </c>
      <c r="AI98" s="40"/>
    </row>
    <row r="99" spans="1:35">
      <c r="A99" s="41">
        <f t="shared" ca="1" si="31"/>
        <v>0</v>
      </c>
      <c r="B99" s="42"/>
      <c r="C99" s="71">
        <f t="shared" ca="1" si="27"/>
        <v>0</v>
      </c>
      <c r="D99" s="30" t="str">
        <f>'Country performance'!B3</f>
        <v>WGI - Government effectiveness (2020)</v>
      </c>
      <c r="E99" s="41" t="e" cm="1">
        <f t="array" aca="1" ref="E99" ca="1">E$96*INDEX(INDIRECT("country"&amp;"["&amp;E$95&amp; "]"),'Country performance'!$A45)</f>
        <v>#REF!</v>
      </c>
      <c r="F99" s="41" t="e" cm="1">
        <f t="array" aca="1" ref="F99" ca="1">F$96*INDEX(INDIRECT("country"&amp;"["&amp;F$95&amp; "]"),'Country performance'!$A45)</f>
        <v>#REF!</v>
      </c>
      <c r="G99" s="41" t="e" cm="1">
        <f t="array" aca="1" ref="G99" ca="1">G$96*INDEX(INDIRECT("country"&amp;"["&amp;G$95&amp; "]"),'Country performance'!$A45)</f>
        <v>#REF!</v>
      </c>
      <c r="H99" s="41" t="e" cm="1">
        <f t="array" aca="1" ref="H99" ca="1">H$96*INDEX(INDIRECT("country"&amp;"["&amp;H$95&amp; "]"),'Country performance'!$A45)</f>
        <v>#REF!</v>
      </c>
      <c r="I99" s="41" t="e" cm="1">
        <f t="array" aca="1" ref="I99" ca="1">I$96*INDEX(INDIRECT("country"&amp;"["&amp;I$95&amp; "]"),'Country performance'!$A45)</f>
        <v>#REF!</v>
      </c>
      <c r="J99" s="41" t="e" cm="1">
        <f t="array" aca="1" ref="J99" ca="1">J$96*INDEX(INDIRECT("country"&amp;"["&amp;J$95&amp; "]"),'Country performance'!$A45)</f>
        <v>#REF!</v>
      </c>
      <c r="K99" s="41" t="e" cm="1">
        <f t="array" aca="1" ref="K99" ca="1">K$96*INDEX(INDIRECT("country"&amp;"["&amp;K$95&amp; "]"),'Country performance'!$A45)</f>
        <v>#REF!</v>
      </c>
      <c r="L99" s="41" t="e" cm="1">
        <f t="array" aca="1" ref="L99" ca="1">L$96*INDEX(INDIRECT("country"&amp;"["&amp;L$95&amp; "]"),'Country performance'!$A45)</f>
        <v>#REF!</v>
      </c>
      <c r="M99" s="41" t="e" cm="1">
        <f t="array" aca="1" ref="M99" ca="1">M$96*INDEX(INDIRECT("country"&amp;"["&amp;M$95&amp; "]"),'Country performance'!$A45)</f>
        <v>#REF!</v>
      </c>
      <c r="N99" s="41" t="e" cm="1">
        <f t="array" aca="1" ref="N99" ca="1">N$96*INDEX(INDIRECT("country"&amp;"["&amp;N$95&amp; "]"),'Country performance'!$A45)</f>
        <v>#REF!</v>
      </c>
      <c r="O99" s="41" t="e" cm="1">
        <f t="array" aca="1" ref="O99" ca="1">O$96*INDEX(INDIRECT("country"&amp;"["&amp;O$95&amp; "]"),'Country performance'!$A45)</f>
        <v>#REF!</v>
      </c>
      <c r="P99" s="41" t="e" cm="1">
        <f t="array" aca="1" ref="P99" ca="1">P$96*INDEX(INDIRECT("country"&amp;"["&amp;P$95&amp; "]"),'Country performance'!$A45)</f>
        <v>#REF!</v>
      </c>
      <c r="Q99" s="41" t="e" cm="1">
        <f t="array" aca="1" ref="Q99" ca="1">Q$96*INDEX(INDIRECT("country"&amp;"["&amp;Q$95&amp; "]"),'Country performance'!$A45)</f>
        <v>#REF!</v>
      </c>
      <c r="R99" t="s">
        <v>662</v>
      </c>
      <c r="S99" s="36">
        <f t="shared" ca="1" si="29"/>
        <v>0</v>
      </c>
      <c r="T99" s="43">
        <f t="shared" ref="T99:T137" ca="1" si="33">T$96-S99</f>
        <v>0</v>
      </c>
      <c r="U99">
        <f t="shared" ref="U99:AG122" ca="1" si="34">IFERROR((E99/E99-1),E$96)</f>
        <v>0</v>
      </c>
      <c r="V99">
        <f t="shared" ca="1" si="32"/>
        <v>0</v>
      </c>
      <c r="W99">
        <f t="shared" ca="1" si="32"/>
        <v>0</v>
      </c>
      <c r="X99">
        <f t="shared" ca="1" si="32"/>
        <v>0</v>
      </c>
      <c r="Y99">
        <f t="shared" ca="1" si="32"/>
        <v>0</v>
      </c>
      <c r="Z99">
        <f t="shared" ca="1" si="32"/>
        <v>0</v>
      </c>
      <c r="AA99">
        <f t="shared" ca="1" si="32"/>
        <v>0</v>
      </c>
      <c r="AB99">
        <f t="shared" ca="1" si="32"/>
        <v>0</v>
      </c>
      <c r="AC99">
        <f t="shared" ca="1" si="32"/>
        <v>0</v>
      </c>
      <c r="AD99">
        <f t="shared" ca="1" si="32"/>
        <v>0</v>
      </c>
      <c r="AE99">
        <f t="shared" ca="1" si="32"/>
        <v>0</v>
      </c>
      <c r="AF99">
        <f t="shared" ca="1" si="32"/>
        <v>0</v>
      </c>
      <c r="AG99">
        <f t="shared" ca="1" si="32"/>
        <v>0</v>
      </c>
      <c r="AI99" s="40"/>
    </row>
    <row r="100" spans="1:35">
      <c r="A100" s="41">
        <f t="shared" ca="1" si="31"/>
        <v>0</v>
      </c>
      <c r="B100" s="42"/>
      <c r="C100" s="71">
        <f t="shared" ca="1" si="27"/>
        <v>0</v>
      </c>
      <c r="D100" s="30" t="str">
        <f>'Country performance'!B4</f>
        <v>WGI - Regulatory Quality (2020)</v>
      </c>
      <c r="E100" s="41" t="e" cm="1">
        <f t="array" aca="1" ref="E100" ca="1">E$96*INDEX(INDIRECT("country"&amp;"["&amp;E$95&amp; "]"),'Country performance'!$A46)</f>
        <v>#REF!</v>
      </c>
      <c r="F100" s="41" t="e" cm="1">
        <f t="array" aca="1" ref="F100" ca="1">F$96*INDEX(INDIRECT("country"&amp;"["&amp;F$95&amp; "]"),'Country performance'!$A46)</f>
        <v>#REF!</v>
      </c>
      <c r="G100" s="41" t="e" cm="1">
        <f t="array" aca="1" ref="G100" ca="1">G$96*INDEX(INDIRECT("country"&amp;"["&amp;G$95&amp; "]"),'Country performance'!$A46)</f>
        <v>#REF!</v>
      </c>
      <c r="H100" s="41" t="e" cm="1">
        <f t="array" aca="1" ref="H100" ca="1">H$96*INDEX(INDIRECT("country"&amp;"["&amp;H$95&amp; "]"),'Country performance'!$A46)</f>
        <v>#REF!</v>
      </c>
      <c r="I100" s="41" t="e" cm="1">
        <f t="array" aca="1" ref="I100" ca="1">I$96*INDEX(INDIRECT("country"&amp;"["&amp;I$95&amp; "]"),'Country performance'!$A46)</f>
        <v>#REF!</v>
      </c>
      <c r="J100" s="41" t="e" cm="1">
        <f t="array" aca="1" ref="J100" ca="1">J$96*INDEX(INDIRECT("country"&amp;"["&amp;J$95&amp; "]"),'Country performance'!$A46)</f>
        <v>#REF!</v>
      </c>
      <c r="K100" s="41" t="e" cm="1">
        <f t="array" aca="1" ref="K100" ca="1">K$96*INDEX(INDIRECT("country"&amp;"["&amp;K$95&amp; "]"),'Country performance'!$A46)</f>
        <v>#REF!</v>
      </c>
      <c r="L100" s="41" t="e" cm="1">
        <f t="array" aca="1" ref="L100" ca="1">L$96*INDEX(INDIRECT("country"&amp;"["&amp;L$95&amp; "]"),'Country performance'!$A46)</f>
        <v>#REF!</v>
      </c>
      <c r="M100" s="41" t="e" cm="1">
        <f t="array" aca="1" ref="M100" ca="1">M$96*INDEX(INDIRECT("country"&amp;"["&amp;M$95&amp; "]"),'Country performance'!$A46)</f>
        <v>#REF!</v>
      </c>
      <c r="N100" s="41" t="e" cm="1">
        <f t="array" aca="1" ref="N100" ca="1">N$96*INDEX(INDIRECT("country"&amp;"["&amp;N$95&amp; "]"),'Country performance'!$A46)</f>
        <v>#REF!</v>
      </c>
      <c r="O100" s="41" t="e" cm="1">
        <f t="array" aca="1" ref="O100" ca="1">O$96*INDEX(INDIRECT("country"&amp;"["&amp;O$95&amp; "]"),'Country performance'!$A46)</f>
        <v>#REF!</v>
      </c>
      <c r="P100" s="41" t="e" cm="1">
        <f t="array" aca="1" ref="P100" ca="1">P$96*INDEX(INDIRECT("country"&amp;"["&amp;P$95&amp; "]"),'Country performance'!$A46)</f>
        <v>#REF!</v>
      </c>
      <c r="Q100" s="41" t="e" cm="1">
        <f t="array" aca="1" ref="Q100" ca="1">Q$96*INDEX(INDIRECT("country"&amp;"["&amp;Q$95&amp; "]"),'Country performance'!$A46)</f>
        <v>#REF!</v>
      </c>
      <c r="R100" t="s">
        <v>662</v>
      </c>
      <c r="S100" s="36">
        <f t="shared" ca="1" si="29"/>
        <v>0</v>
      </c>
      <c r="T100" s="43">
        <f t="shared" ca="1" si="33"/>
        <v>0</v>
      </c>
      <c r="U100">
        <f t="shared" ca="1" si="34"/>
        <v>0</v>
      </c>
      <c r="V100">
        <f t="shared" ca="1" si="32"/>
        <v>0</v>
      </c>
      <c r="W100">
        <f t="shared" ca="1" si="32"/>
        <v>0</v>
      </c>
      <c r="X100">
        <f t="shared" ca="1" si="32"/>
        <v>0</v>
      </c>
      <c r="Y100">
        <f t="shared" ca="1" si="32"/>
        <v>0</v>
      </c>
      <c r="Z100">
        <f t="shared" ca="1" si="32"/>
        <v>0</v>
      </c>
      <c r="AA100">
        <f t="shared" ca="1" si="32"/>
        <v>0</v>
      </c>
      <c r="AB100">
        <f t="shared" ca="1" si="32"/>
        <v>0</v>
      </c>
      <c r="AC100">
        <f t="shared" ca="1" si="32"/>
        <v>0</v>
      </c>
      <c r="AD100">
        <f t="shared" ca="1" si="32"/>
        <v>0</v>
      </c>
      <c r="AE100">
        <f t="shared" ca="1" si="32"/>
        <v>0</v>
      </c>
      <c r="AF100">
        <f t="shared" ca="1" si="32"/>
        <v>0</v>
      </c>
      <c r="AG100">
        <f t="shared" ca="1" si="32"/>
        <v>0</v>
      </c>
      <c r="AI100" s="40"/>
    </row>
    <row r="101" spans="1:35">
      <c r="A101" s="41">
        <f t="shared" ca="1" si="31"/>
        <v>0</v>
      </c>
      <c r="B101" s="42"/>
      <c r="C101" s="71">
        <f t="shared" ca="1" si="27"/>
        <v>0</v>
      </c>
      <c r="D101" s="30" t="str">
        <f>'Country performance'!B5</f>
        <v>WGI - Rule of law (2020)</v>
      </c>
      <c r="E101" s="41" t="e" cm="1">
        <f t="array" aca="1" ref="E101" ca="1">E$96*INDEX(INDIRECT("country"&amp;"["&amp;E$95&amp; "]"),'Country performance'!$A47)</f>
        <v>#REF!</v>
      </c>
      <c r="F101" s="41" t="e" cm="1">
        <f t="array" aca="1" ref="F101" ca="1">F$96*INDEX(INDIRECT("country"&amp;"["&amp;F$95&amp; "]"),'Country performance'!$A47)</f>
        <v>#REF!</v>
      </c>
      <c r="G101" s="41" t="e" cm="1">
        <f t="array" aca="1" ref="G101" ca="1">G$96*INDEX(INDIRECT("country"&amp;"["&amp;G$95&amp; "]"),'Country performance'!$A47)</f>
        <v>#REF!</v>
      </c>
      <c r="H101" s="41" t="e" cm="1">
        <f t="array" aca="1" ref="H101" ca="1">H$96*INDEX(INDIRECT("country"&amp;"["&amp;H$95&amp; "]"),'Country performance'!$A47)</f>
        <v>#REF!</v>
      </c>
      <c r="I101" s="41" t="e" cm="1">
        <f t="array" aca="1" ref="I101" ca="1">I$96*INDEX(INDIRECT("country"&amp;"["&amp;I$95&amp; "]"),'Country performance'!$A47)</f>
        <v>#REF!</v>
      </c>
      <c r="J101" s="41" t="e" cm="1">
        <f t="array" aca="1" ref="J101" ca="1">J$96*INDEX(INDIRECT("country"&amp;"["&amp;J$95&amp; "]"),'Country performance'!$A47)</f>
        <v>#REF!</v>
      </c>
      <c r="K101" s="41" t="e" cm="1">
        <f t="array" aca="1" ref="K101" ca="1">K$96*INDEX(INDIRECT("country"&amp;"["&amp;K$95&amp; "]"),'Country performance'!$A47)</f>
        <v>#REF!</v>
      </c>
      <c r="L101" s="41" t="e" cm="1">
        <f t="array" aca="1" ref="L101" ca="1">L$96*INDEX(INDIRECT("country"&amp;"["&amp;L$95&amp; "]"),'Country performance'!$A47)</f>
        <v>#REF!</v>
      </c>
      <c r="M101" s="41" t="e" cm="1">
        <f t="array" aca="1" ref="M101" ca="1">M$96*INDEX(INDIRECT("country"&amp;"["&amp;M$95&amp; "]"),'Country performance'!$A47)</f>
        <v>#REF!</v>
      </c>
      <c r="N101" s="41" t="e" cm="1">
        <f t="array" aca="1" ref="N101" ca="1">N$96*INDEX(INDIRECT("country"&amp;"["&amp;N$95&amp; "]"),'Country performance'!$A47)</f>
        <v>#REF!</v>
      </c>
      <c r="O101" s="41" t="e" cm="1">
        <f t="array" aca="1" ref="O101" ca="1">O$96*INDEX(INDIRECT("country"&amp;"["&amp;O$95&amp; "]"),'Country performance'!$A47)</f>
        <v>#REF!</v>
      </c>
      <c r="P101" s="41" t="e" cm="1">
        <f t="array" aca="1" ref="P101" ca="1">P$96*INDEX(INDIRECT("country"&amp;"["&amp;P$95&amp; "]"),'Country performance'!$A47)</f>
        <v>#REF!</v>
      </c>
      <c r="Q101" s="41" t="e" cm="1">
        <f t="array" aca="1" ref="Q101" ca="1">Q$96*INDEX(INDIRECT("country"&amp;"["&amp;Q$95&amp; "]"),'Country performance'!$A47)</f>
        <v>#REF!</v>
      </c>
      <c r="R101" t="s">
        <v>662</v>
      </c>
      <c r="S101" s="36">
        <f t="shared" ca="1" si="29"/>
        <v>0</v>
      </c>
      <c r="T101" s="43">
        <f t="shared" ca="1" si="33"/>
        <v>0</v>
      </c>
      <c r="U101">
        <f t="shared" ca="1" si="34"/>
        <v>0</v>
      </c>
      <c r="V101">
        <f t="shared" ca="1" si="32"/>
        <v>0</v>
      </c>
      <c r="W101">
        <f t="shared" ca="1" si="32"/>
        <v>0</v>
      </c>
      <c r="X101">
        <f t="shared" ca="1" si="32"/>
        <v>0</v>
      </c>
      <c r="Y101">
        <f t="shared" ca="1" si="32"/>
        <v>0</v>
      </c>
      <c r="Z101">
        <f t="shared" ca="1" si="32"/>
        <v>0</v>
      </c>
      <c r="AA101">
        <f t="shared" ca="1" si="32"/>
        <v>0</v>
      </c>
      <c r="AB101">
        <f t="shared" ca="1" si="32"/>
        <v>0</v>
      </c>
      <c r="AC101">
        <f t="shared" ca="1" si="32"/>
        <v>0</v>
      </c>
      <c r="AD101">
        <f t="shared" ca="1" si="32"/>
        <v>0</v>
      </c>
      <c r="AE101">
        <f t="shared" ca="1" si="32"/>
        <v>0</v>
      </c>
      <c r="AF101">
        <f t="shared" ca="1" si="32"/>
        <v>0</v>
      </c>
      <c r="AG101">
        <f t="shared" ca="1" si="32"/>
        <v>0</v>
      </c>
      <c r="AI101" s="40"/>
    </row>
    <row r="102" spans="1:35">
      <c r="A102" s="41">
        <f t="shared" ca="1" si="31"/>
        <v>0</v>
      </c>
      <c r="B102" s="42"/>
      <c r="C102" s="71">
        <f t="shared" ca="1" si="27"/>
        <v>0</v>
      </c>
      <c r="D102" s="30" t="str">
        <f>'Country performance'!B6</f>
        <v>WGI - Control of corruption (2020)</v>
      </c>
      <c r="E102" s="41" t="e" cm="1">
        <f t="array" aca="1" ref="E102" ca="1">E$96*INDEX(INDIRECT("country"&amp;"["&amp;E$95&amp; "]"),'Country performance'!$A48)</f>
        <v>#REF!</v>
      </c>
      <c r="F102" s="41" t="e" cm="1">
        <f t="array" aca="1" ref="F102" ca="1">F$96*INDEX(INDIRECT("country"&amp;"["&amp;F$95&amp; "]"),'Country performance'!$A48)</f>
        <v>#REF!</v>
      </c>
      <c r="G102" s="41" t="e" cm="1">
        <f t="array" aca="1" ref="G102" ca="1">G$96*INDEX(INDIRECT("country"&amp;"["&amp;G$95&amp; "]"),'Country performance'!$A48)</f>
        <v>#REF!</v>
      </c>
      <c r="H102" s="41" t="e" cm="1">
        <f t="array" aca="1" ref="H102" ca="1">H$96*INDEX(INDIRECT("country"&amp;"["&amp;H$95&amp; "]"),'Country performance'!$A48)</f>
        <v>#REF!</v>
      </c>
      <c r="I102" s="41" t="e" cm="1">
        <f t="array" aca="1" ref="I102" ca="1">I$96*INDEX(INDIRECT("country"&amp;"["&amp;I$95&amp; "]"),'Country performance'!$A48)</f>
        <v>#REF!</v>
      </c>
      <c r="J102" s="41" t="e" cm="1">
        <f t="array" aca="1" ref="J102" ca="1">J$96*INDEX(INDIRECT("country"&amp;"["&amp;J$95&amp; "]"),'Country performance'!$A48)</f>
        <v>#REF!</v>
      </c>
      <c r="K102" s="41" t="e" cm="1">
        <f t="array" aca="1" ref="K102" ca="1">K$96*INDEX(INDIRECT("country"&amp;"["&amp;K$95&amp; "]"),'Country performance'!$A48)</f>
        <v>#REF!</v>
      </c>
      <c r="L102" s="41" t="e" cm="1">
        <f t="array" aca="1" ref="L102" ca="1">L$96*INDEX(INDIRECT("country"&amp;"["&amp;L$95&amp; "]"),'Country performance'!$A48)</f>
        <v>#REF!</v>
      </c>
      <c r="M102" s="41" t="e" cm="1">
        <f t="array" aca="1" ref="M102" ca="1">M$96*INDEX(INDIRECT("country"&amp;"["&amp;M$95&amp; "]"),'Country performance'!$A48)</f>
        <v>#REF!</v>
      </c>
      <c r="N102" s="41" t="e" cm="1">
        <f t="array" aca="1" ref="N102" ca="1">N$96*INDEX(INDIRECT("country"&amp;"["&amp;N$95&amp; "]"),'Country performance'!$A48)</f>
        <v>#REF!</v>
      </c>
      <c r="O102" s="41" t="e" cm="1">
        <f t="array" aca="1" ref="O102" ca="1">O$96*INDEX(INDIRECT("country"&amp;"["&amp;O$95&amp; "]"),'Country performance'!$A48)</f>
        <v>#REF!</v>
      </c>
      <c r="P102" s="41" t="e" cm="1">
        <f t="array" aca="1" ref="P102" ca="1">P$96*INDEX(INDIRECT("country"&amp;"["&amp;P$95&amp; "]"),'Country performance'!$A48)</f>
        <v>#REF!</v>
      </c>
      <c r="Q102" s="41" t="e" cm="1">
        <f t="array" aca="1" ref="Q102" ca="1">Q$96*INDEX(INDIRECT("country"&amp;"["&amp;Q$95&amp; "]"),'Country performance'!$A48)</f>
        <v>#REF!</v>
      </c>
      <c r="R102" t="s">
        <v>662</v>
      </c>
      <c r="S102" s="36">
        <f t="shared" ca="1" si="29"/>
        <v>0</v>
      </c>
      <c r="T102" s="43">
        <f t="shared" ca="1" si="33"/>
        <v>0</v>
      </c>
      <c r="U102">
        <f t="shared" ca="1" si="34"/>
        <v>0</v>
      </c>
      <c r="V102">
        <f t="shared" ca="1" si="32"/>
        <v>0</v>
      </c>
      <c r="W102">
        <f t="shared" ca="1" si="32"/>
        <v>0</v>
      </c>
      <c r="X102">
        <f t="shared" ca="1" si="32"/>
        <v>0</v>
      </c>
      <c r="Y102">
        <f t="shared" ca="1" si="32"/>
        <v>0</v>
      </c>
      <c r="Z102">
        <f t="shared" ca="1" si="32"/>
        <v>0</v>
      </c>
      <c r="AA102">
        <f t="shared" ca="1" si="32"/>
        <v>0</v>
      </c>
      <c r="AB102">
        <f t="shared" ca="1" si="32"/>
        <v>0</v>
      </c>
      <c r="AC102">
        <f t="shared" ca="1" si="32"/>
        <v>0</v>
      </c>
      <c r="AD102">
        <f t="shared" ca="1" si="32"/>
        <v>0</v>
      </c>
      <c r="AE102">
        <f t="shared" ca="1" si="32"/>
        <v>0</v>
      </c>
      <c r="AF102">
        <f t="shared" ca="1" si="32"/>
        <v>0</v>
      </c>
      <c r="AG102">
        <f t="shared" ca="1" si="32"/>
        <v>0</v>
      </c>
      <c r="AI102" s="40"/>
    </row>
    <row r="103" spans="1:35">
      <c r="A103" s="41">
        <f t="shared" ca="1" si="31"/>
        <v>0</v>
      </c>
      <c r="B103" s="42"/>
      <c r="C103" s="71">
        <f t="shared" ca="1" si="27"/>
        <v>0</v>
      </c>
      <c r="D103" s="30" t="str">
        <f>'Country performance'!B7</f>
        <v>WGI - Voice and Accountability (2020)</v>
      </c>
      <c r="E103" s="41" t="e" cm="1">
        <f t="array" aca="1" ref="E103" ca="1">E$96*INDEX(INDIRECT("country"&amp;"["&amp;E$95&amp; "]"),'Country performance'!$A49)</f>
        <v>#REF!</v>
      </c>
      <c r="F103" s="41" t="e" cm="1">
        <f t="array" aca="1" ref="F103" ca="1">F$96*INDEX(INDIRECT("country"&amp;"["&amp;F$95&amp; "]"),'Country performance'!$A49)</f>
        <v>#REF!</v>
      </c>
      <c r="G103" s="41" t="e" cm="1">
        <f t="array" aca="1" ref="G103" ca="1">G$96*INDEX(INDIRECT("country"&amp;"["&amp;G$95&amp; "]"),'Country performance'!$A49)</f>
        <v>#REF!</v>
      </c>
      <c r="H103" s="41" t="e" cm="1">
        <f t="array" aca="1" ref="H103" ca="1">H$96*INDEX(INDIRECT("country"&amp;"["&amp;H$95&amp; "]"),'Country performance'!$A49)</f>
        <v>#REF!</v>
      </c>
      <c r="I103" s="41" t="e" cm="1">
        <f t="array" aca="1" ref="I103" ca="1">I$96*INDEX(INDIRECT("country"&amp;"["&amp;I$95&amp; "]"),'Country performance'!$A49)</f>
        <v>#REF!</v>
      </c>
      <c r="J103" s="41" t="e" cm="1">
        <f t="array" aca="1" ref="J103" ca="1">J$96*INDEX(INDIRECT("country"&amp;"["&amp;J$95&amp; "]"),'Country performance'!$A49)</f>
        <v>#REF!</v>
      </c>
      <c r="K103" s="41" t="e" cm="1">
        <f t="array" aca="1" ref="K103" ca="1">K$96*INDEX(INDIRECT("country"&amp;"["&amp;K$95&amp; "]"),'Country performance'!$A49)</f>
        <v>#REF!</v>
      </c>
      <c r="L103" s="41" t="e" cm="1">
        <f t="array" aca="1" ref="L103" ca="1">L$96*INDEX(INDIRECT("country"&amp;"["&amp;L$95&amp; "]"),'Country performance'!$A49)</f>
        <v>#REF!</v>
      </c>
      <c r="M103" s="41" t="e" cm="1">
        <f t="array" aca="1" ref="M103" ca="1">M$96*INDEX(INDIRECT("country"&amp;"["&amp;M$95&amp; "]"),'Country performance'!$A49)</f>
        <v>#REF!</v>
      </c>
      <c r="N103" s="41" t="e" cm="1">
        <f t="array" aca="1" ref="N103" ca="1">N$96*INDEX(INDIRECT("country"&amp;"["&amp;N$95&amp; "]"),'Country performance'!$A49)</f>
        <v>#REF!</v>
      </c>
      <c r="O103" s="41" t="e" cm="1">
        <f t="array" aca="1" ref="O103" ca="1">O$96*INDEX(INDIRECT("country"&amp;"["&amp;O$95&amp; "]"),'Country performance'!$A49)</f>
        <v>#REF!</v>
      </c>
      <c r="P103" s="41" t="e" cm="1">
        <f t="array" aca="1" ref="P103" ca="1">P$96*INDEX(INDIRECT("country"&amp;"["&amp;P$95&amp; "]"),'Country performance'!$A49)</f>
        <v>#REF!</v>
      </c>
      <c r="Q103" s="41" t="e" cm="1">
        <f t="array" aca="1" ref="Q103" ca="1">Q$96*INDEX(INDIRECT("country"&amp;"["&amp;Q$95&amp; "]"),'Country performance'!$A49)</f>
        <v>#REF!</v>
      </c>
      <c r="R103" t="s">
        <v>662</v>
      </c>
      <c r="S103" s="36">
        <f t="shared" ca="1" si="29"/>
        <v>0</v>
      </c>
      <c r="T103" s="43">
        <f t="shared" ca="1" si="33"/>
        <v>0</v>
      </c>
      <c r="U103">
        <f t="shared" ca="1" si="34"/>
        <v>0</v>
      </c>
      <c r="V103">
        <f t="shared" ca="1" si="32"/>
        <v>0</v>
      </c>
      <c r="W103">
        <f t="shared" ca="1" si="32"/>
        <v>0</v>
      </c>
      <c r="X103">
        <f t="shared" ca="1" si="32"/>
        <v>0</v>
      </c>
      <c r="Y103">
        <f t="shared" ca="1" si="32"/>
        <v>0</v>
      </c>
      <c r="Z103">
        <f t="shared" ca="1" si="32"/>
        <v>0</v>
      </c>
      <c r="AA103">
        <f t="shared" ca="1" si="32"/>
        <v>0</v>
      </c>
      <c r="AB103">
        <f t="shared" ca="1" si="32"/>
        <v>0</v>
      </c>
      <c r="AC103">
        <f t="shared" ca="1" si="32"/>
        <v>0</v>
      </c>
      <c r="AD103">
        <f t="shared" ca="1" si="32"/>
        <v>0</v>
      </c>
      <c r="AE103">
        <f t="shared" ca="1" si="32"/>
        <v>0</v>
      </c>
      <c r="AF103">
        <f t="shared" ca="1" si="32"/>
        <v>0</v>
      </c>
      <c r="AG103">
        <f t="shared" ca="1" si="32"/>
        <v>0</v>
      </c>
      <c r="AI103" s="40"/>
    </row>
    <row r="104" spans="1:35">
      <c r="A104" s="41">
        <f t="shared" ca="1" si="31"/>
        <v>0</v>
      </c>
      <c r="B104" s="42"/>
      <c r="C104" s="71">
        <f t="shared" ca="1" si="27"/>
        <v>0</v>
      </c>
      <c r="D104" s="30" t="str">
        <f>'Country performance'!B8</f>
        <v>Fragile State Index (2022)</v>
      </c>
      <c r="E104" s="41" t="e" cm="1">
        <f t="array" aca="1" ref="E104" ca="1">E$96*INDEX(INDIRECT("country"&amp;"["&amp;E$95&amp; "]"),'Country performance'!$A50)</f>
        <v>#REF!</v>
      </c>
      <c r="F104" s="41" t="e" cm="1">
        <f t="array" aca="1" ref="F104" ca="1">F$96*INDEX(INDIRECT("country"&amp;"["&amp;F$95&amp; "]"),'Country performance'!$A50)</f>
        <v>#REF!</v>
      </c>
      <c r="G104" s="41" t="e" cm="1">
        <f t="array" aca="1" ref="G104" ca="1">G$96*INDEX(INDIRECT("country"&amp;"["&amp;G$95&amp; "]"),'Country performance'!$A50)</f>
        <v>#REF!</v>
      </c>
      <c r="H104" s="41" t="e" cm="1">
        <f t="array" aca="1" ref="H104" ca="1">H$96*INDEX(INDIRECT("country"&amp;"["&amp;H$95&amp; "]"),'Country performance'!$A50)</f>
        <v>#REF!</v>
      </c>
      <c r="I104" s="41" t="e" cm="1">
        <f t="array" aca="1" ref="I104" ca="1">I$96*INDEX(INDIRECT("country"&amp;"["&amp;I$95&amp; "]"),'Country performance'!$A50)</f>
        <v>#REF!</v>
      </c>
      <c r="J104" s="41" t="e" cm="1">
        <f t="array" aca="1" ref="J104" ca="1">J$96*INDEX(INDIRECT("country"&amp;"["&amp;J$95&amp; "]"),'Country performance'!$A50)</f>
        <v>#REF!</v>
      </c>
      <c r="K104" s="41" t="e" cm="1">
        <f t="array" aca="1" ref="K104" ca="1">K$96*INDEX(INDIRECT("country"&amp;"["&amp;K$95&amp; "]"),'Country performance'!$A50)</f>
        <v>#REF!</v>
      </c>
      <c r="L104" s="41" t="e" cm="1">
        <f t="array" aca="1" ref="L104" ca="1">L$96*INDEX(INDIRECT("country"&amp;"["&amp;L$95&amp; "]"),'Country performance'!$A50)</f>
        <v>#REF!</v>
      </c>
      <c r="M104" s="41" t="e" cm="1">
        <f t="array" aca="1" ref="M104" ca="1">M$96*INDEX(INDIRECT("country"&amp;"["&amp;M$95&amp; "]"),'Country performance'!$A50)</f>
        <v>#REF!</v>
      </c>
      <c r="N104" s="41" t="e" cm="1">
        <f t="array" aca="1" ref="N104" ca="1">N$96*INDEX(INDIRECT("country"&amp;"["&amp;N$95&amp; "]"),'Country performance'!$A50)</f>
        <v>#REF!</v>
      </c>
      <c r="O104" s="41" t="e" cm="1">
        <f t="array" aca="1" ref="O104" ca="1">O$96*INDEX(INDIRECT("country"&amp;"["&amp;O$95&amp; "]"),'Country performance'!$A50)</f>
        <v>#REF!</v>
      </c>
      <c r="P104" s="41" t="e" cm="1">
        <f t="array" aca="1" ref="P104" ca="1">P$96*INDEX(INDIRECT("country"&amp;"["&amp;P$95&amp; "]"),'Country performance'!$A50)</f>
        <v>#REF!</v>
      </c>
      <c r="Q104" s="41" t="e" cm="1">
        <f t="array" aca="1" ref="Q104" ca="1">Q$96*INDEX(INDIRECT("country"&amp;"["&amp;Q$95&amp; "]"),'Country performance'!$A50)</f>
        <v>#REF!</v>
      </c>
      <c r="R104" t="s">
        <v>662</v>
      </c>
      <c r="S104" s="36">
        <f t="shared" ca="1" si="29"/>
        <v>0</v>
      </c>
      <c r="T104" s="43">
        <f t="shared" ca="1" si="33"/>
        <v>0</v>
      </c>
      <c r="U104">
        <f t="shared" ca="1" si="34"/>
        <v>0</v>
      </c>
      <c r="V104">
        <f t="shared" ca="1" si="32"/>
        <v>0</v>
      </c>
      <c r="W104">
        <f t="shared" ca="1" si="32"/>
        <v>0</v>
      </c>
      <c r="X104">
        <f t="shared" ca="1" si="32"/>
        <v>0</v>
      </c>
      <c r="Y104">
        <f t="shared" ca="1" si="32"/>
        <v>0</v>
      </c>
      <c r="Z104">
        <f t="shared" ca="1" si="32"/>
        <v>0</v>
      </c>
      <c r="AA104">
        <f t="shared" ca="1" si="32"/>
        <v>0</v>
      </c>
      <c r="AB104">
        <f t="shared" ca="1" si="32"/>
        <v>0</v>
      </c>
      <c r="AC104">
        <f t="shared" ca="1" si="32"/>
        <v>0</v>
      </c>
      <c r="AD104">
        <f t="shared" ca="1" si="32"/>
        <v>0</v>
      </c>
      <c r="AE104">
        <f t="shared" ca="1" si="32"/>
        <v>0</v>
      </c>
      <c r="AF104">
        <f t="shared" ca="1" si="32"/>
        <v>0</v>
      </c>
      <c r="AG104">
        <f t="shared" ca="1" si="32"/>
        <v>0</v>
      </c>
      <c r="AI104" s="40"/>
    </row>
    <row r="105" spans="1:35">
      <c r="A105" s="41">
        <f t="shared" ca="1" si="31"/>
        <v>0</v>
      </c>
      <c r="B105" s="42"/>
      <c r="C105" s="71">
        <f t="shared" ca="1" si="27"/>
        <v>0</v>
      </c>
      <c r="D105" s="30" t="str">
        <f>'Country performance'!B9</f>
        <v>Policy Perception Index (2021)</v>
      </c>
      <c r="E105" s="41" t="e" cm="1">
        <f t="array" aca="1" ref="E105" ca="1">E$96*INDEX(INDIRECT("country"&amp;"["&amp;E$95&amp; "]"),'Country performance'!$A51)</f>
        <v>#REF!</v>
      </c>
      <c r="F105" s="41" t="e" cm="1">
        <f t="array" aca="1" ref="F105" ca="1">F$96*INDEX(INDIRECT("country"&amp;"["&amp;F$95&amp; "]"),'Country performance'!$A51)</f>
        <v>#REF!</v>
      </c>
      <c r="G105" s="41" t="e" cm="1">
        <f t="array" aca="1" ref="G105" ca="1">G$96*INDEX(INDIRECT("country"&amp;"["&amp;G$95&amp; "]"),'Country performance'!$A51)</f>
        <v>#REF!</v>
      </c>
      <c r="H105" s="41" t="e" cm="1">
        <f t="array" aca="1" ref="H105" ca="1">H$96*INDEX(INDIRECT("country"&amp;"["&amp;H$95&amp; "]"),'Country performance'!$A51)</f>
        <v>#REF!</v>
      </c>
      <c r="I105" s="41" t="e" cm="1">
        <f t="array" aca="1" ref="I105" ca="1">I$96*INDEX(INDIRECT("country"&amp;"["&amp;I$95&amp; "]"),'Country performance'!$A51)</f>
        <v>#REF!</v>
      </c>
      <c r="J105" s="41" t="e" cm="1">
        <f t="array" aca="1" ref="J105" ca="1">J$96*INDEX(INDIRECT("country"&amp;"["&amp;J$95&amp; "]"),'Country performance'!$A51)</f>
        <v>#REF!</v>
      </c>
      <c r="K105" s="41" t="e" cm="1">
        <f t="array" aca="1" ref="K105" ca="1">K$96*INDEX(INDIRECT("country"&amp;"["&amp;K$95&amp; "]"),'Country performance'!$A51)</f>
        <v>#REF!</v>
      </c>
      <c r="L105" s="41" t="e" cm="1">
        <f t="array" aca="1" ref="L105" ca="1">L$96*INDEX(INDIRECT("country"&amp;"["&amp;L$95&amp; "]"),'Country performance'!$A51)</f>
        <v>#REF!</v>
      </c>
      <c r="M105" s="41" t="e" cm="1">
        <f t="array" aca="1" ref="M105" ca="1">M$96*INDEX(INDIRECT("country"&amp;"["&amp;M$95&amp; "]"),'Country performance'!$A51)</f>
        <v>#REF!</v>
      </c>
      <c r="N105" s="41" t="e" cm="1">
        <f t="array" aca="1" ref="N105" ca="1">N$96*INDEX(INDIRECT("country"&amp;"["&amp;N$95&amp; "]"),'Country performance'!$A51)</f>
        <v>#REF!</v>
      </c>
      <c r="O105" s="41" t="e" cm="1">
        <f t="array" aca="1" ref="O105" ca="1">O$96*INDEX(INDIRECT("country"&amp;"["&amp;O$95&amp; "]"),'Country performance'!$A51)</f>
        <v>#REF!</v>
      </c>
      <c r="P105" s="41" t="e" cm="1">
        <f t="array" aca="1" ref="P105" ca="1">P$96*INDEX(INDIRECT("country"&amp;"["&amp;P$95&amp; "]"),'Country performance'!$A51)</f>
        <v>#REF!</v>
      </c>
      <c r="Q105" s="41" t="e" cm="1">
        <f t="array" aca="1" ref="Q105" ca="1">Q$96*INDEX(INDIRECT("country"&amp;"["&amp;Q$95&amp; "]"),'Country performance'!$A51)</f>
        <v>#REF!</v>
      </c>
      <c r="R105" t="s">
        <v>662</v>
      </c>
      <c r="S105" s="36">
        <f t="shared" ca="1" si="29"/>
        <v>0</v>
      </c>
      <c r="T105" s="43">
        <f t="shared" ca="1" si="33"/>
        <v>0</v>
      </c>
      <c r="U105">
        <f t="shared" ca="1" si="34"/>
        <v>0</v>
      </c>
      <c r="V105">
        <f t="shared" ca="1" si="32"/>
        <v>0</v>
      </c>
      <c r="W105">
        <f t="shared" ca="1" si="32"/>
        <v>0</v>
      </c>
      <c r="X105">
        <f t="shared" ca="1" si="32"/>
        <v>0</v>
      </c>
      <c r="Y105">
        <f t="shared" ca="1" si="32"/>
        <v>0</v>
      </c>
      <c r="Z105">
        <f t="shared" ca="1" si="32"/>
        <v>0</v>
      </c>
      <c r="AA105">
        <f t="shared" ca="1" si="32"/>
        <v>0</v>
      </c>
      <c r="AB105">
        <f t="shared" ca="1" si="32"/>
        <v>0</v>
      </c>
      <c r="AC105">
        <f t="shared" ca="1" si="32"/>
        <v>0</v>
      </c>
      <c r="AD105">
        <f t="shared" ca="1" si="32"/>
        <v>0</v>
      </c>
      <c r="AE105">
        <f t="shared" ca="1" si="32"/>
        <v>0</v>
      </c>
      <c r="AF105">
        <f t="shared" ca="1" si="32"/>
        <v>0</v>
      </c>
      <c r="AG105">
        <f t="shared" ca="1" si="32"/>
        <v>0</v>
      </c>
      <c r="AI105" s="40"/>
    </row>
    <row r="106" spans="1:35">
      <c r="A106" s="41">
        <f t="shared" ca="1" si="31"/>
        <v>0</v>
      </c>
      <c r="B106" s="42"/>
      <c r="C106" s="71">
        <f t="shared" ca="1" si="27"/>
        <v>0</v>
      </c>
      <c r="D106" s="30" t="str">
        <f>'Country performance'!B10</f>
        <v>Enabling trade index (2016)</v>
      </c>
      <c r="E106" s="41" t="e" cm="1">
        <f t="array" aca="1" ref="E106" ca="1">E$96*INDEX(INDIRECT("country"&amp;"["&amp;E$95&amp; "]"),'Country performance'!$A52)</f>
        <v>#REF!</v>
      </c>
      <c r="F106" s="41" t="e" cm="1">
        <f t="array" aca="1" ref="F106" ca="1">F$96*INDEX(INDIRECT("country"&amp;"["&amp;F$95&amp; "]"),'Country performance'!$A52)</f>
        <v>#REF!</v>
      </c>
      <c r="G106" s="41" t="e" cm="1">
        <f t="array" aca="1" ref="G106" ca="1">G$96*INDEX(INDIRECT("country"&amp;"["&amp;G$95&amp; "]"),'Country performance'!$A52)</f>
        <v>#REF!</v>
      </c>
      <c r="H106" s="41" t="e" cm="1">
        <f t="array" aca="1" ref="H106" ca="1">H$96*INDEX(INDIRECT("country"&amp;"["&amp;H$95&amp; "]"),'Country performance'!$A52)</f>
        <v>#REF!</v>
      </c>
      <c r="I106" s="41" t="e" cm="1">
        <f t="array" aca="1" ref="I106" ca="1">I$96*INDEX(INDIRECT("country"&amp;"["&amp;I$95&amp; "]"),'Country performance'!$A52)</f>
        <v>#REF!</v>
      </c>
      <c r="J106" s="41" t="e" cm="1">
        <f t="array" aca="1" ref="J106" ca="1">J$96*INDEX(INDIRECT("country"&amp;"["&amp;J$95&amp; "]"),'Country performance'!$A52)</f>
        <v>#REF!</v>
      </c>
      <c r="K106" s="41" t="e" cm="1">
        <f t="array" aca="1" ref="K106" ca="1">K$96*INDEX(INDIRECT("country"&amp;"["&amp;K$95&amp; "]"),'Country performance'!$A52)</f>
        <v>#REF!</v>
      </c>
      <c r="L106" s="41" t="e" cm="1">
        <f t="array" aca="1" ref="L106" ca="1">L$96*INDEX(INDIRECT("country"&amp;"["&amp;L$95&amp; "]"),'Country performance'!$A52)</f>
        <v>#REF!</v>
      </c>
      <c r="M106" s="41" t="e" cm="1">
        <f t="array" aca="1" ref="M106" ca="1">M$96*INDEX(INDIRECT("country"&amp;"["&amp;M$95&amp; "]"),'Country performance'!$A52)</f>
        <v>#REF!</v>
      </c>
      <c r="N106" s="41" t="e" cm="1">
        <f t="array" aca="1" ref="N106" ca="1">N$96*INDEX(INDIRECT("country"&amp;"["&amp;N$95&amp; "]"),'Country performance'!$A52)</f>
        <v>#REF!</v>
      </c>
      <c r="O106" s="41" t="e" cm="1">
        <f t="array" aca="1" ref="O106" ca="1">O$96*INDEX(INDIRECT("country"&amp;"["&amp;O$95&amp; "]"),'Country performance'!$A52)</f>
        <v>#REF!</v>
      </c>
      <c r="P106" s="41" t="e" cm="1">
        <f t="array" aca="1" ref="P106" ca="1">P$96*INDEX(INDIRECT("country"&amp;"["&amp;P$95&amp; "]"),'Country performance'!$A52)</f>
        <v>#REF!</v>
      </c>
      <c r="Q106" s="41" t="e" cm="1">
        <f t="array" aca="1" ref="Q106" ca="1">Q$96*INDEX(INDIRECT("country"&amp;"["&amp;Q$95&amp; "]"),'Country performance'!$A52)</f>
        <v>#REF!</v>
      </c>
      <c r="R106" t="s">
        <v>662</v>
      </c>
      <c r="S106" s="36">
        <f t="shared" ca="1" si="29"/>
        <v>0</v>
      </c>
      <c r="T106" s="43">
        <f t="shared" ca="1" si="33"/>
        <v>0</v>
      </c>
      <c r="U106">
        <f t="shared" ca="1" si="34"/>
        <v>0</v>
      </c>
      <c r="V106">
        <f t="shared" ca="1" si="32"/>
        <v>0</v>
      </c>
      <c r="W106">
        <f t="shared" ca="1" si="32"/>
        <v>0</v>
      </c>
      <c r="X106">
        <f t="shared" ca="1" si="32"/>
        <v>0</v>
      </c>
      <c r="Y106">
        <f t="shared" ca="1" si="32"/>
        <v>0</v>
      </c>
      <c r="Z106">
        <f t="shared" ca="1" si="32"/>
        <v>0</v>
      </c>
      <c r="AA106">
        <f t="shared" ca="1" si="32"/>
        <v>0</v>
      </c>
      <c r="AB106">
        <f t="shared" ca="1" si="32"/>
        <v>0</v>
      </c>
      <c r="AC106">
        <f t="shared" ca="1" si="32"/>
        <v>0</v>
      </c>
      <c r="AD106">
        <f t="shared" ca="1" si="32"/>
        <v>0</v>
      </c>
      <c r="AE106">
        <f t="shared" ca="1" si="32"/>
        <v>0</v>
      </c>
      <c r="AF106">
        <f t="shared" ca="1" si="32"/>
        <v>0</v>
      </c>
      <c r="AG106">
        <f t="shared" ca="1" si="32"/>
        <v>0</v>
      </c>
      <c r="AI106" s="40"/>
    </row>
    <row r="107" spans="1:35">
      <c r="A107" s="41">
        <f t="shared" ca="1" si="31"/>
        <v>0</v>
      </c>
      <c r="B107" s="42"/>
      <c r="C107" s="71">
        <f t="shared" ca="1" si="27"/>
        <v>0</v>
      </c>
      <c r="D107" s="30" t="str">
        <f>'Country performance'!B11</f>
        <v>Environmental Performance Index (2024)</v>
      </c>
      <c r="E107" s="41" t="e" cm="1">
        <f t="array" aca="1" ref="E107" ca="1">E$96*INDEX(INDIRECT("country"&amp;"["&amp;E$95&amp; "]"),'Country performance'!$A53)</f>
        <v>#REF!</v>
      </c>
      <c r="F107" s="41" t="e" cm="1">
        <f t="array" aca="1" ref="F107" ca="1">F$96*INDEX(INDIRECT("country"&amp;"["&amp;F$95&amp; "]"),'Country performance'!$A53)</f>
        <v>#REF!</v>
      </c>
      <c r="G107" s="41" t="e" cm="1">
        <f t="array" aca="1" ref="G107" ca="1">G$96*INDEX(INDIRECT("country"&amp;"["&amp;G$95&amp; "]"),'Country performance'!$A53)</f>
        <v>#REF!</v>
      </c>
      <c r="H107" s="41" t="e" cm="1">
        <f t="array" aca="1" ref="H107" ca="1">H$96*INDEX(INDIRECT("country"&amp;"["&amp;H$95&amp; "]"),'Country performance'!$A53)</f>
        <v>#REF!</v>
      </c>
      <c r="I107" s="41" t="e" cm="1">
        <f t="array" aca="1" ref="I107" ca="1">I$96*INDEX(INDIRECT("country"&amp;"["&amp;I$95&amp; "]"),'Country performance'!$A53)</f>
        <v>#REF!</v>
      </c>
      <c r="J107" s="41" t="e" cm="1">
        <f t="array" aca="1" ref="J107" ca="1">J$96*INDEX(INDIRECT("country"&amp;"["&amp;J$95&amp; "]"),'Country performance'!$A53)</f>
        <v>#REF!</v>
      </c>
      <c r="K107" s="41" t="e" cm="1">
        <f t="array" aca="1" ref="K107" ca="1">K$96*INDEX(INDIRECT("country"&amp;"["&amp;K$95&amp; "]"),'Country performance'!$A53)</f>
        <v>#REF!</v>
      </c>
      <c r="L107" s="41" t="e" cm="1">
        <f t="array" aca="1" ref="L107" ca="1">L$96*INDEX(INDIRECT("country"&amp;"["&amp;L$95&amp; "]"),'Country performance'!$A53)</f>
        <v>#REF!</v>
      </c>
      <c r="M107" s="41" t="e" cm="1">
        <f t="array" aca="1" ref="M107" ca="1">M$96*INDEX(INDIRECT("country"&amp;"["&amp;M$95&amp; "]"),'Country performance'!$A53)</f>
        <v>#REF!</v>
      </c>
      <c r="N107" s="41" t="e" cm="1">
        <f t="array" aca="1" ref="N107" ca="1">N$96*INDEX(INDIRECT("country"&amp;"["&amp;N$95&amp; "]"),'Country performance'!$A53)</f>
        <v>#REF!</v>
      </c>
      <c r="O107" s="41" t="e" cm="1">
        <f t="array" aca="1" ref="O107" ca="1">O$96*INDEX(INDIRECT("country"&amp;"["&amp;O$95&amp; "]"),'Country performance'!$A53)</f>
        <v>#REF!</v>
      </c>
      <c r="P107" s="41" t="e" cm="1">
        <f t="array" aca="1" ref="P107" ca="1">P$96*INDEX(INDIRECT("country"&amp;"["&amp;P$95&amp; "]"),'Country performance'!$A53)</f>
        <v>#REF!</v>
      </c>
      <c r="Q107" s="41" t="e" cm="1">
        <f t="array" aca="1" ref="Q107" ca="1">Q$96*INDEX(INDIRECT("country"&amp;"["&amp;Q$95&amp; "]"),'Country performance'!$A53)</f>
        <v>#REF!</v>
      </c>
      <c r="R107" t="s">
        <v>662</v>
      </c>
      <c r="S107" s="36">
        <f t="shared" ca="1" si="29"/>
        <v>0</v>
      </c>
      <c r="T107" s="43">
        <f t="shared" ca="1" si="33"/>
        <v>0</v>
      </c>
      <c r="U107">
        <f t="shared" ca="1" si="34"/>
        <v>0</v>
      </c>
      <c r="V107">
        <f t="shared" ca="1" si="32"/>
        <v>0</v>
      </c>
      <c r="W107">
        <f t="shared" ca="1" si="32"/>
        <v>0</v>
      </c>
      <c r="X107">
        <f t="shared" ca="1" si="32"/>
        <v>0</v>
      </c>
      <c r="Y107">
        <f t="shared" ca="1" si="32"/>
        <v>0</v>
      </c>
      <c r="Z107">
        <f t="shared" ca="1" si="32"/>
        <v>0</v>
      </c>
      <c r="AA107">
        <f t="shared" ca="1" si="32"/>
        <v>0</v>
      </c>
      <c r="AB107">
        <f t="shared" ca="1" si="32"/>
        <v>0</v>
      </c>
      <c r="AC107">
        <f t="shared" ca="1" si="32"/>
        <v>0</v>
      </c>
      <c r="AD107">
        <f t="shared" ca="1" si="32"/>
        <v>0</v>
      </c>
      <c r="AE107">
        <f t="shared" ca="1" si="32"/>
        <v>0</v>
      </c>
      <c r="AF107">
        <f t="shared" ca="1" si="32"/>
        <v>0</v>
      </c>
      <c r="AG107">
        <f t="shared" ca="1" si="32"/>
        <v>0</v>
      </c>
      <c r="AI107" s="40"/>
    </row>
    <row r="108" spans="1:35">
      <c r="A108" s="41">
        <f t="shared" ca="1" si="31"/>
        <v>0</v>
      </c>
      <c r="B108" s="42"/>
      <c r="C108" s="71">
        <f t="shared" ca="1" si="27"/>
        <v>0</v>
      </c>
      <c r="D108" s="30" t="str">
        <f>'Country performance'!B12</f>
        <v>Child labour (% ages 5-17) (2010-2019)</v>
      </c>
      <c r="E108" s="41" t="e" cm="1">
        <f t="array" aca="1" ref="E108" ca="1">E$96*INDEX(INDIRECT("country"&amp;"["&amp;E$95&amp; "]"),'Country performance'!$A54)</f>
        <v>#REF!</v>
      </c>
      <c r="F108" s="41" t="e" cm="1">
        <f t="array" aca="1" ref="F108" ca="1">F$96*INDEX(INDIRECT("country"&amp;"["&amp;F$95&amp; "]"),'Country performance'!$A54)</f>
        <v>#REF!</v>
      </c>
      <c r="G108" s="41" t="e" cm="1">
        <f t="array" aca="1" ref="G108" ca="1">G$96*INDEX(INDIRECT("country"&amp;"["&amp;G$95&amp; "]"),'Country performance'!$A54)</f>
        <v>#REF!</v>
      </c>
      <c r="H108" s="41" t="e" cm="1">
        <f t="array" aca="1" ref="H108" ca="1">H$96*INDEX(INDIRECT("country"&amp;"["&amp;H$95&amp; "]"),'Country performance'!$A54)</f>
        <v>#REF!</v>
      </c>
      <c r="I108" s="41" t="e" cm="1">
        <f t="array" aca="1" ref="I108" ca="1">I$96*INDEX(INDIRECT("country"&amp;"["&amp;I$95&amp; "]"),'Country performance'!$A54)</f>
        <v>#REF!</v>
      </c>
      <c r="J108" s="41" t="e" cm="1">
        <f t="array" aca="1" ref="J108" ca="1">J$96*INDEX(INDIRECT("country"&amp;"["&amp;J$95&amp; "]"),'Country performance'!$A54)</f>
        <v>#REF!</v>
      </c>
      <c r="K108" s="41" t="e" cm="1">
        <f t="array" aca="1" ref="K108" ca="1">K$96*INDEX(INDIRECT("country"&amp;"["&amp;K$95&amp; "]"),'Country performance'!$A54)</f>
        <v>#REF!</v>
      </c>
      <c r="L108" s="41" t="e" cm="1">
        <f t="array" aca="1" ref="L108" ca="1">L$96*INDEX(INDIRECT("country"&amp;"["&amp;L$95&amp; "]"),'Country performance'!$A54)</f>
        <v>#REF!</v>
      </c>
      <c r="M108" s="41" t="e" cm="1">
        <f t="array" aca="1" ref="M108" ca="1">M$96*INDEX(INDIRECT("country"&amp;"["&amp;M$95&amp; "]"),'Country performance'!$A54)</f>
        <v>#REF!</v>
      </c>
      <c r="N108" s="41" t="e" cm="1">
        <f t="array" aca="1" ref="N108" ca="1">N$96*INDEX(INDIRECT("country"&amp;"["&amp;N$95&amp; "]"),'Country performance'!$A54)</f>
        <v>#REF!</v>
      </c>
      <c r="O108" s="41" t="e" cm="1">
        <f t="array" aca="1" ref="O108" ca="1">O$96*INDEX(INDIRECT("country"&amp;"["&amp;O$95&amp; "]"),'Country performance'!$A54)</f>
        <v>#REF!</v>
      </c>
      <c r="P108" s="41" t="e" cm="1">
        <f t="array" aca="1" ref="P108" ca="1">P$96*INDEX(INDIRECT("country"&amp;"["&amp;P$95&amp; "]"),'Country performance'!$A54)</f>
        <v>#REF!</v>
      </c>
      <c r="Q108" s="41" t="e" cm="1">
        <f t="array" aca="1" ref="Q108" ca="1">Q$96*INDEX(INDIRECT("country"&amp;"["&amp;Q$95&amp; "]"),'Country performance'!$A54)</f>
        <v>#REF!</v>
      </c>
      <c r="R108" t="s">
        <v>662</v>
      </c>
      <c r="S108" s="36">
        <f ca="1">SUM(U108:AG108)</f>
        <v>0</v>
      </c>
      <c r="T108" s="43">
        <f t="shared" ca="1" si="33"/>
        <v>0</v>
      </c>
      <c r="U108">
        <f t="shared" ca="1" si="34"/>
        <v>0</v>
      </c>
      <c r="V108">
        <f t="shared" ca="1" si="32"/>
        <v>0</v>
      </c>
      <c r="W108">
        <f t="shared" ca="1" si="32"/>
        <v>0</v>
      </c>
      <c r="X108">
        <f t="shared" ca="1" si="32"/>
        <v>0</v>
      </c>
      <c r="Y108">
        <f t="shared" ca="1" si="32"/>
        <v>0</v>
      </c>
      <c r="Z108">
        <f t="shared" ca="1" si="32"/>
        <v>0</v>
      </c>
      <c r="AA108">
        <f t="shared" ca="1" si="32"/>
        <v>0</v>
      </c>
      <c r="AB108">
        <f t="shared" ca="1" si="32"/>
        <v>0</v>
      </c>
      <c r="AC108">
        <f t="shared" ca="1" si="32"/>
        <v>0</v>
      </c>
      <c r="AD108">
        <f t="shared" ca="1" si="32"/>
        <v>0</v>
      </c>
      <c r="AE108">
        <f t="shared" ca="1" si="32"/>
        <v>0</v>
      </c>
      <c r="AF108">
        <f t="shared" ca="1" si="32"/>
        <v>0</v>
      </c>
      <c r="AG108">
        <f t="shared" ca="1" si="32"/>
        <v>0</v>
      </c>
      <c r="AI108" s="40"/>
    </row>
    <row r="109" spans="1:35">
      <c r="A109" s="41">
        <f t="shared" ca="1" si="31"/>
        <v>0</v>
      </c>
      <c r="B109" s="42"/>
      <c r="C109" s="71">
        <f t="shared" ca="1" si="27"/>
        <v>0</v>
      </c>
      <c r="D109" s="30" t="str">
        <f>'Country performance'!B13</f>
        <v>Global Peace Index (2022)</v>
      </c>
      <c r="E109" s="41" t="e" cm="1">
        <f t="array" aca="1" ref="E109" ca="1">E$96*INDEX(INDIRECT("country"&amp;"["&amp;E$95&amp; "]"),'Country performance'!$A55)</f>
        <v>#REF!</v>
      </c>
      <c r="F109" s="41" t="e" cm="1">
        <f t="array" aca="1" ref="F109" ca="1">F$96*INDEX(INDIRECT("country"&amp;"["&amp;F$95&amp; "]"),'Country performance'!$A55)</f>
        <v>#REF!</v>
      </c>
      <c r="G109" s="41" t="e" cm="1">
        <f t="array" aca="1" ref="G109" ca="1">G$96*INDEX(INDIRECT("country"&amp;"["&amp;G$95&amp; "]"),'Country performance'!$A55)</f>
        <v>#REF!</v>
      </c>
      <c r="H109" s="41" t="e" cm="1">
        <f t="array" aca="1" ref="H109" ca="1">H$96*INDEX(INDIRECT("country"&amp;"["&amp;H$95&amp; "]"),'Country performance'!$A55)</f>
        <v>#REF!</v>
      </c>
      <c r="I109" s="41" t="e" cm="1">
        <f t="array" aca="1" ref="I109" ca="1">I$96*INDEX(INDIRECT("country"&amp;"["&amp;I$95&amp; "]"),'Country performance'!$A55)</f>
        <v>#REF!</v>
      </c>
      <c r="J109" s="41" t="e" cm="1">
        <f t="array" aca="1" ref="J109" ca="1">J$96*INDEX(INDIRECT("country"&amp;"["&amp;J$95&amp; "]"),'Country performance'!$A55)</f>
        <v>#REF!</v>
      </c>
      <c r="K109" s="41" t="e" cm="1">
        <f t="array" aca="1" ref="K109" ca="1">K$96*INDEX(INDIRECT("country"&amp;"["&amp;K$95&amp; "]"),'Country performance'!$A55)</f>
        <v>#REF!</v>
      </c>
      <c r="L109" s="41" t="e" cm="1">
        <f t="array" aca="1" ref="L109" ca="1">L$96*INDEX(INDIRECT("country"&amp;"["&amp;L$95&amp; "]"),'Country performance'!$A55)</f>
        <v>#REF!</v>
      </c>
      <c r="M109" s="41" t="e" cm="1">
        <f t="array" aca="1" ref="M109" ca="1">M$96*INDEX(INDIRECT("country"&amp;"["&amp;M$95&amp; "]"),'Country performance'!$A55)</f>
        <v>#REF!</v>
      </c>
      <c r="N109" s="41" t="e" cm="1">
        <f t="array" aca="1" ref="N109" ca="1">N$96*INDEX(INDIRECT("country"&amp;"["&amp;N$95&amp; "]"),'Country performance'!$A55)</f>
        <v>#REF!</v>
      </c>
      <c r="O109" s="41" t="e" cm="1">
        <f t="array" aca="1" ref="O109" ca="1">O$96*INDEX(INDIRECT("country"&amp;"["&amp;O$95&amp; "]"),'Country performance'!$A55)</f>
        <v>#REF!</v>
      </c>
      <c r="P109" s="41" t="e" cm="1">
        <f t="array" aca="1" ref="P109" ca="1">P$96*INDEX(INDIRECT("country"&amp;"["&amp;P$95&amp; "]"),'Country performance'!$A55)</f>
        <v>#REF!</v>
      </c>
      <c r="Q109" s="41" t="e" cm="1">
        <f t="array" aca="1" ref="Q109" ca="1">Q$96*INDEX(INDIRECT("country"&amp;"["&amp;Q$95&amp; "]"),'Country performance'!$A55)</f>
        <v>#REF!</v>
      </c>
      <c r="R109" t="s">
        <v>662</v>
      </c>
      <c r="S109" s="36">
        <f t="shared" ref="S109:S111" ca="1" si="35">SUM(U109:AG109)</f>
        <v>0</v>
      </c>
      <c r="T109" s="43">
        <f t="shared" ca="1" si="33"/>
        <v>0</v>
      </c>
      <c r="U109">
        <f t="shared" ca="1" si="34"/>
        <v>0</v>
      </c>
      <c r="V109">
        <f t="shared" ca="1" si="32"/>
        <v>0</v>
      </c>
      <c r="W109">
        <f t="shared" ca="1" si="32"/>
        <v>0</v>
      </c>
      <c r="X109">
        <f t="shared" ca="1" si="32"/>
        <v>0</v>
      </c>
      <c r="Y109">
        <f t="shared" ca="1" si="32"/>
        <v>0</v>
      </c>
      <c r="Z109">
        <f t="shared" ca="1" si="32"/>
        <v>0</v>
      </c>
      <c r="AA109">
        <f t="shared" ca="1" si="32"/>
        <v>0</v>
      </c>
      <c r="AB109">
        <f t="shared" ca="1" si="32"/>
        <v>0</v>
      </c>
      <c r="AC109">
        <f t="shared" ca="1" si="32"/>
        <v>0</v>
      </c>
      <c r="AD109">
        <f t="shared" ca="1" si="32"/>
        <v>0</v>
      </c>
      <c r="AE109">
        <f t="shared" ca="1" si="32"/>
        <v>0</v>
      </c>
      <c r="AF109">
        <f t="shared" ca="1" si="32"/>
        <v>0</v>
      </c>
      <c r="AG109">
        <f t="shared" ca="1" si="32"/>
        <v>0</v>
      </c>
      <c r="AI109" s="40"/>
    </row>
    <row r="110" spans="1:35">
      <c r="A110" s="41">
        <f t="shared" ca="1" si="31"/>
        <v>0</v>
      </c>
      <c r="B110" s="42"/>
      <c r="C110" s="71">
        <f t="shared" ca="1" si="27"/>
        <v>0</v>
      </c>
      <c r="D110" s="30" t="str">
        <f>'Country performance'!B14</f>
        <v>Corruption Perceptions Index CPI (2021)</v>
      </c>
      <c r="E110" s="41" t="e" cm="1">
        <f t="array" aca="1" ref="E110" ca="1">E$96*INDEX(INDIRECT("country"&amp;"["&amp;E$95&amp; "]"),'Country performance'!$A56)</f>
        <v>#REF!</v>
      </c>
      <c r="F110" s="41" t="e" cm="1">
        <f t="array" aca="1" ref="F110" ca="1">F$96*INDEX(INDIRECT("country"&amp;"["&amp;F$95&amp; "]"),'Country performance'!$A56)</f>
        <v>#REF!</v>
      </c>
      <c r="G110" s="41" t="e" cm="1">
        <f t="array" aca="1" ref="G110" ca="1">G$96*INDEX(INDIRECT("country"&amp;"["&amp;G$95&amp; "]"),'Country performance'!$A56)</f>
        <v>#REF!</v>
      </c>
      <c r="H110" s="41" t="e" cm="1">
        <f t="array" aca="1" ref="H110" ca="1">H$96*INDEX(INDIRECT("country"&amp;"["&amp;H$95&amp; "]"),'Country performance'!$A56)</f>
        <v>#REF!</v>
      </c>
      <c r="I110" s="41" t="e" cm="1">
        <f t="array" aca="1" ref="I110" ca="1">I$96*INDEX(INDIRECT("country"&amp;"["&amp;I$95&amp; "]"),'Country performance'!$A56)</f>
        <v>#REF!</v>
      </c>
      <c r="J110" s="41" t="e" cm="1">
        <f t="array" aca="1" ref="J110" ca="1">J$96*INDEX(INDIRECT("country"&amp;"["&amp;J$95&amp; "]"),'Country performance'!$A56)</f>
        <v>#REF!</v>
      </c>
      <c r="K110" s="41" t="e" cm="1">
        <f t="array" aca="1" ref="K110" ca="1">K$96*INDEX(INDIRECT("country"&amp;"["&amp;K$95&amp; "]"),'Country performance'!$A56)</f>
        <v>#REF!</v>
      </c>
      <c r="L110" s="41" t="e" cm="1">
        <f t="array" aca="1" ref="L110" ca="1">L$96*INDEX(INDIRECT("country"&amp;"["&amp;L$95&amp; "]"),'Country performance'!$A56)</f>
        <v>#REF!</v>
      </c>
      <c r="M110" s="41" t="e" cm="1">
        <f t="array" aca="1" ref="M110" ca="1">M$96*INDEX(INDIRECT("country"&amp;"["&amp;M$95&amp; "]"),'Country performance'!$A56)</f>
        <v>#REF!</v>
      </c>
      <c r="N110" s="41" t="e" cm="1">
        <f t="array" aca="1" ref="N110" ca="1">N$96*INDEX(INDIRECT("country"&amp;"["&amp;N$95&amp; "]"),'Country performance'!$A56)</f>
        <v>#REF!</v>
      </c>
      <c r="O110" s="41" t="e" cm="1">
        <f t="array" aca="1" ref="O110" ca="1">O$96*INDEX(INDIRECT("country"&amp;"["&amp;O$95&amp; "]"),'Country performance'!$A56)</f>
        <v>#REF!</v>
      </c>
      <c r="P110" s="41" t="e" cm="1">
        <f t="array" aca="1" ref="P110" ca="1">P$96*INDEX(INDIRECT("country"&amp;"["&amp;P$95&amp; "]"),'Country performance'!$A56)</f>
        <v>#REF!</v>
      </c>
      <c r="Q110" s="41" t="e" cm="1">
        <f t="array" aca="1" ref="Q110" ca="1">Q$96*INDEX(INDIRECT("country"&amp;"["&amp;Q$95&amp; "]"),'Country performance'!$A56)</f>
        <v>#REF!</v>
      </c>
      <c r="R110" t="s">
        <v>662</v>
      </c>
      <c r="S110" s="36">
        <f t="shared" ca="1" si="35"/>
        <v>0</v>
      </c>
      <c r="T110" s="43">
        <f t="shared" ca="1" si="33"/>
        <v>0</v>
      </c>
      <c r="U110">
        <f t="shared" ca="1" si="34"/>
        <v>0</v>
      </c>
      <c r="V110">
        <f t="shared" ca="1" si="32"/>
        <v>0</v>
      </c>
      <c r="W110">
        <f t="shared" ca="1" si="32"/>
        <v>0</v>
      </c>
      <c r="X110">
        <f t="shared" ca="1" si="32"/>
        <v>0</v>
      </c>
      <c r="Y110">
        <f t="shared" ca="1" si="32"/>
        <v>0</v>
      </c>
      <c r="Z110">
        <f t="shared" ca="1" si="32"/>
        <v>0</v>
      </c>
      <c r="AA110">
        <f t="shared" ca="1" si="32"/>
        <v>0</v>
      </c>
      <c r="AB110">
        <f t="shared" ca="1" si="32"/>
        <v>0</v>
      </c>
      <c r="AC110">
        <f t="shared" ca="1" si="32"/>
        <v>0</v>
      </c>
      <c r="AD110">
        <f t="shared" ca="1" si="32"/>
        <v>0</v>
      </c>
      <c r="AE110">
        <f t="shared" ca="1" si="32"/>
        <v>0</v>
      </c>
      <c r="AF110">
        <f t="shared" ca="1" si="32"/>
        <v>0</v>
      </c>
      <c r="AG110">
        <f t="shared" ca="1" si="32"/>
        <v>0</v>
      </c>
      <c r="AI110" s="40"/>
    </row>
    <row r="111" spans="1:35">
      <c r="A111" s="41">
        <f t="shared" ca="1" si="31"/>
        <v>0</v>
      </c>
      <c r="B111" s="42"/>
      <c r="C111" s="71">
        <f t="shared" ca="1" si="27"/>
        <v>0</v>
      </c>
      <c r="D111" s="30" t="str">
        <f>'Country performance'!B15</f>
        <v>Human Development Index HDI (2019)</v>
      </c>
      <c r="E111" s="41" t="e" cm="1">
        <f t="array" aca="1" ref="E111" ca="1">E$96*INDEX(INDIRECT("country"&amp;"["&amp;E$95&amp; "]"),'Country performance'!$A57)</f>
        <v>#REF!</v>
      </c>
      <c r="F111" s="41" t="e" cm="1">
        <f t="array" aca="1" ref="F111" ca="1">F$96*INDEX(INDIRECT("country"&amp;"["&amp;F$95&amp; "]"),'Country performance'!$A57)</f>
        <v>#REF!</v>
      </c>
      <c r="G111" s="41" t="e" cm="1">
        <f t="array" aca="1" ref="G111" ca="1">G$96*INDEX(INDIRECT("country"&amp;"["&amp;G$95&amp; "]"),'Country performance'!$A57)</f>
        <v>#REF!</v>
      </c>
      <c r="H111" s="41" t="e" cm="1">
        <f t="array" aca="1" ref="H111" ca="1">H$96*INDEX(INDIRECT("country"&amp;"["&amp;H$95&amp; "]"),'Country performance'!$A57)</f>
        <v>#REF!</v>
      </c>
      <c r="I111" s="41" t="e" cm="1">
        <f t="array" aca="1" ref="I111" ca="1">I$96*INDEX(INDIRECT("country"&amp;"["&amp;I$95&amp; "]"),'Country performance'!$A57)</f>
        <v>#REF!</v>
      </c>
      <c r="J111" s="41" t="e" cm="1">
        <f t="array" aca="1" ref="J111" ca="1">J$96*INDEX(INDIRECT("country"&amp;"["&amp;J$95&amp; "]"),'Country performance'!$A57)</f>
        <v>#REF!</v>
      </c>
      <c r="K111" s="41" t="e" cm="1">
        <f t="array" aca="1" ref="K111" ca="1">K$96*INDEX(INDIRECT("country"&amp;"["&amp;K$95&amp; "]"),'Country performance'!$A57)</f>
        <v>#REF!</v>
      </c>
      <c r="L111" s="41" t="e" cm="1">
        <f t="array" aca="1" ref="L111" ca="1">L$96*INDEX(INDIRECT("country"&amp;"["&amp;L$95&amp; "]"),'Country performance'!$A57)</f>
        <v>#REF!</v>
      </c>
      <c r="M111" s="41" t="e" cm="1">
        <f t="array" aca="1" ref="M111" ca="1">M$96*INDEX(INDIRECT("country"&amp;"["&amp;M$95&amp; "]"),'Country performance'!$A57)</f>
        <v>#REF!</v>
      </c>
      <c r="N111" s="41" t="e" cm="1">
        <f t="array" aca="1" ref="N111" ca="1">N$96*INDEX(INDIRECT("country"&amp;"["&amp;N$95&amp; "]"),'Country performance'!$A57)</f>
        <v>#REF!</v>
      </c>
      <c r="O111" s="41" t="e" cm="1">
        <f t="array" aca="1" ref="O111" ca="1">O$96*INDEX(INDIRECT("country"&amp;"["&amp;O$95&amp; "]"),'Country performance'!$A57)</f>
        <v>#REF!</v>
      </c>
      <c r="P111" s="41" t="e" cm="1">
        <f t="array" aca="1" ref="P111" ca="1">P$96*INDEX(INDIRECT("country"&amp;"["&amp;P$95&amp; "]"),'Country performance'!$A57)</f>
        <v>#REF!</v>
      </c>
      <c r="Q111" s="41" t="e" cm="1">
        <f t="array" aca="1" ref="Q111" ca="1">Q$96*INDEX(INDIRECT("country"&amp;"["&amp;Q$95&amp; "]"),'Country performance'!$A57)</f>
        <v>#REF!</v>
      </c>
      <c r="R111" t="s">
        <v>662</v>
      </c>
      <c r="S111" s="36">
        <f t="shared" ca="1" si="35"/>
        <v>0</v>
      </c>
      <c r="T111" s="43">
        <f t="shared" ca="1" si="33"/>
        <v>0</v>
      </c>
      <c r="U111">
        <f t="shared" ca="1" si="34"/>
        <v>0</v>
      </c>
      <c r="V111">
        <f t="shared" ca="1" si="32"/>
        <v>0</v>
      </c>
      <c r="W111">
        <f t="shared" ca="1" si="32"/>
        <v>0</v>
      </c>
      <c r="X111">
        <f t="shared" ca="1" si="32"/>
        <v>0</v>
      </c>
      <c r="Y111">
        <f t="shared" ca="1" si="32"/>
        <v>0</v>
      </c>
      <c r="Z111">
        <f t="shared" ca="1" si="32"/>
        <v>0</v>
      </c>
      <c r="AA111">
        <f t="shared" ca="1" si="32"/>
        <v>0</v>
      </c>
      <c r="AB111">
        <f t="shared" ca="1" si="32"/>
        <v>0</v>
      </c>
      <c r="AC111">
        <f t="shared" ca="1" si="32"/>
        <v>0</v>
      </c>
      <c r="AD111">
        <f t="shared" ca="1" si="32"/>
        <v>0</v>
      </c>
      <c r="AE111">
        <f t="shared" ca="1" si="32"/>
        <v>0</v>
      </c>
      <c r="AF111">
        <f t="shared" ca="1" si="32"/>
        <v>0</v>
      </c>
      <c r="AG111">
        <f t="shared" ca="1" si="32"/>
        <v>0</v>
      </c>
      <c r="AI111" s="40"/>
    </row>
    <row r="112" spans="1:35">
      <c r="A112" s="41">
        <f ca="1">_xlfn.AGGREGATE(9,6,E112:Q112)</f>
        <v>0</v>
      </c>
      <c r="B112" s="42"/>
      <c r="C112" s="71">
        <f t="shared" ca="1" si="27"/>
        <v>0</v>
      </c>
      <c r="D112" s="30" t="str">
        <f>'Country performance'!B16</f>
        <v>Natural disaster Index (NDI) (2013)</v>
      </c>
      <c r="E112" s="41" t="e" cm="1">
        <f t="array" aca="1" ref="E112" ca="1">E$96*INDEX(INDIRECT("country"&amp;"["&amp;E$95&amp; "]"),'Country performance'!$A58)</f>
        <v>#REF!</v>
      </c>
      <c r="F112" s="41" t="e" cm="1">
        <f t="array" aca="1" ref="F112" ca="1">F$96*INDEX(INDIRECT("country"&amp;"["&amp;F$95&amp; "]"),'Country performance'!$A58)</f>
        <v>#REF!</v>
      </c>
      <c r="G112" s="41" t="e" cm="1">
        <f t="array" aca="1" ref="G112" ca="1">G$96*INDEX(INDIRECT("country"&amp;"["&amp;G$95&amp; "]"),'Country performance'!$A58)</f>
        <v>#REF!</v>
      </c>
      <c r="H112" s="41" t="e" cm="1">
        <f t="array" aca="1" ref="H112" ca="1">H$96*INDEX(INDIRECT("country"&amp;"["&amp;H$95&amp; "]"),'Country performance'!$A58)</f>
        <v>#REF!</v>
      </c>
      <c r="I112" s="41" t="e" cm="1">
        <f t="array" aca="1" ref="I112" ca="1">I$96*INDEX(INDIRECT("country"&amp;"["&amp;I$95&amp; "]"),'Country performance'!$A58)</f>
        <v>#REF!</v>
      </c>
      <c r="J112" s="41" t="e" cm="1">
        <f t="array" aca="1" ref="J112" ca="1">J$96*INDEX(INDIRECT("country"&amp;"["&amp;J$95&amp; "]"),'Country performance'!$A58)</f>
        <v>#REF!</v>
      </c>
      <c r="K112" s="41" t="e" cm="1">
        <f t="array" aca="1" ref="K112" ca="1">K$96*INDEX(INDIRECT("country"&amp;"["&amp;K$95&amp; "]"),'Country performance'!$A58)</f>
        <v>#REF!</v>
      </c>
      <c r="L112" s="41" t="e" cm="1">
        <f t="array" aca="1" ref="L112" ca="1">L$96*INDEX(INDIRECT("country"&amp;"["&amp;L$95&amp; "]"),'Country performance'!$A58)</f>
        <v>#REF!</v>
      </c>
      <c r="M112" s="41" t="e" cm="1">
        <f t="array" aca="1" ref="M112" ca="1">M$96*INDEX(INDIRECT("country"&amp;"["&amp;M$95&amp; "]"),'Country performance'!$A58)</f>
        <v>#REF!</v>
      </c>
      <c r="N112" s="41" t="e" cm="1">
        <f t="array" aca="1" ref="N112" ca="1">N$96*INDEX(INDIRECT("country"&amp;"["&amp;N$95&amp; "]"),'Country performance'!$A58)</f>
        <v>#REF!</v>
      </c>
      <c r="O112" s="41" t="e" cm="1">
        <f t="array" aca="1" ref="O112" ca="1">O$96*INDEX(INDIRECT("country"&amp;"["&amp;O$95&amp; "]"),'Country performance'!$A58)</f>
        <v>#REF!</v>
      </c>
      <c r="P112" s="41" t="e" cm="1">
        <f t="array" aca="1" ref="P112" ca="1">P$96*INDEX(INDIRECT("country"&amp;"["&amp;P$95&amp; "]"),'Country performance'!$A58)</f>
        <v>#REF!</v>
      </c>
      <c r="Q112" s="41" t="e" cm="1">
        <f t="array" aca="1" ref="Q112" ca="1">Q$96*INDEX(INDIRECT("country"&amp;"["&amp;Q$95&amp; "]"),'Country performance'!$A58)</f>
        <v>#REF!</v>
      </c>
      <c r="R112" t="s">
        <v>662</v>
      </c>
      <c r="S112" s="36">
        <f t="shared" ref="S112:S137" ca="1" si="36">SUM(U112:AG112)</f>
        <v>0</v>
      </c>
      <c r="T112" s="43">
        <f t="shared" ca="1" si="33"/>
        <v>0</v>
      </c>
      <c r="U112">
        <f t="shared" ca="1" si="34"/>
        <v>0</v>
      </c>
      <c r="V112">
        <f t="shared" ca="1" si="32"/>
        <v>0</v>
      </c>
      <c r="W112">
        <f t="shared" ca="1" si="32"/>
        <v>0</v>
      </c>
      <c r="X112">
        <f t="shared" ca="1" si="32"/>
        <v>0</v>
      </c>
      <c r="Y112">
        <f t="shared" ca="1" si="32"/>
        <v>0</v>
      </c>
      <c r="Z112">
        <f t="shared" ca="1" si="32"/>
        <v>0</v>
      </c>
      <c r="AA112">
        <f t="shared" ca="1" si="32"/>
        <v>0</v>
      </c>
      <c r="AB112">
        <f t="shared" ca="1" si="32"/>
        <v>0</v>
      </c>
      <c r="AC112">
        <f t="shared" ca="1" si="32"/>
        <v>0</v>
      </c>
      <c r="AD112">
        <f t="shared" ca="1" si="32"/>
        <v>0</v>
      </c>
      <c r="AE112">
        <f t="shared" ca="1" si="32"/>
        <v>0</v>
      </c>
      <c r="AF112">
        <f t="shared" ca="1" si="32"/>
        <v>0</v>
      </c>
      <c r="AG112">
        <f t="shared" ca="1" si="32"/>
        <v>0</v>
      </c>
      <c r="AI112" s="40"/>
    </row>
    <row r="113" spans="1:35">
      <c r="A113" s="41">
        <f t="shared" ref="A113:A121" ca="1" si="37">_xlfn.AGGREGATE(9,6,E113:Q113)</f>
        <v>0</v>
      </c>
      <c r="B113" s="42"/>
      <c r="C113" s="71">
        <f t="shared" ca="1" si="27"/>
        <v>0</v>
      </c>
      <c r="D113" s="30" t="str">
        <f>'Country performance'!B17</f>
        <v>Economic Vulnerability Index (2024)</v>
      </c>
      <c r="E113" s="41" t="e" cm="1">
        <f t="array" aca="1" ref="E113" ca="1">E$96*INDEX(INDIRECT("country"&amp;"["&amp;E$95&amp; "]"),'Country performance'!$A59)</f>
        <v>#REF!</v>
      </c>
      <c r="F113" s="41" t="e" cm="1">
        <f t="array" aca="1" ref="F113" ca="1">F$96*INDEX(INDIRECT("country"&amp;"["&amp;F$95&amp; "]"),'Country performance'!#REF!)</f>
        <v>#REF!</v>
      </c>
      <c r="G113" s="41" t="e" cm="1">
        <f t="array" aca="1" ref="G113" ca="1">G$96*INDEX(INDIRECT("country"&amp;"["&amp;G$95&amp; "]"),'Country performance'!#REF!)</f>
        <v>#REF!</v>
      </c>
      <c r="H113" s="41" t="e" cm="1">
        <f t="array" aca="1" ref="H113" ca="1">H$96*INDEX(INDIRECT("country"&amp;"["&amp;H$95&amp; "]"),'Country performance'!#REF!)</f>
        <v>#REF!</v>
      </c>
      <c r="I113" s="41" t="e" cm="1">
        <f t="array" aca="1" ref="I113" ca="1">I$96*INDEX(INDIRECT("country"&amp;"["&amp;I$95&amp; "]"),'Country performance'!#REF!)</f>
        <v>#REF!</v>
      </c>
      <c r="J113" s="41" t="e" cm="1">
        <f t="array" aca="1" ref="J113" ca="1">J$96*INDEX(INDIRECT("country"&amp;"["&amp;J$95&amp; "]"),'Country performance'!#REF!)</f>
        <v>#REF!</v>
      </c>
      <c r="K113" s="41" t="e" cm="1">
        <f t="array" aca="1" ref="K113" ca="1">K$96*INDEX(INDIRECT("country"&amp;"["&amp;K$95&amp; "]"),'Country performance'!#REF!)</f>
        <v>#REF!</v>
      </c>
      <c r="L113" s="41" t="e" cm="1">
        <f t="array" aca="1" ref="L113" ca="1">L$96*INDEX(INDIRECT("country"&amp;"["&amp;L$95&amp; "]"),'Country performance'!#REF!)</f>
        <v>#REF!</v>
      </c>
      <c r="M113" s="41" t="e" cm="1">
        <f t="array" aca="1" ref="M113" ca="1">M$96*INDEX(INDIRECT("country"&amp;"["&amp;M$95&amp; "]"),'Country performance'!#REF!)</f>
        <v>#REF!</v>
      </c>
      <c r="N113" s="41" t="e" cm="1">
        <f t="array" aca="1" ref="N113" ca="1">N$96*INDEX(INDIRECT("country"&amp;"["&amp;N$95&amp; "]"),'Country performance'!#REF!)</f>
        <v>#REF!</v>
      </c>
      <c r="O113" s="41" t="e" cm="1">
        <f t="array" aca="1" ref="O113" ca="1">O$96*INDEX(INDIRECT("country"&amp;"["&amp;O$95&amp; "]"),'Country performance'!#REF!)</f>
        <v>#REF!</v>
      </c>
      <c r="P113" s="41" t="e" cm="1">
        <f t="array" aca="1" ref="P113" ca="1">P$96*INDEX(INDIRECT("country"&amp;"["&amp;P$95&amp; "]"),'Country performance'!#REF!)</f>
        <v>#REF!</v>
      </c>
      <c r="Q113" s="41" t="e" cm="1">
        <f t="array" aca="1" ref="Q113" ca="1">Q$96*INDEX(INDIRECT("country"&amp;"["&amp;Q$95&amp; "]"),'Country performance'!#REF!)</f>
        <v>#REF!</v>
      </c>
      <c r="R113" t="s">
        <v>662</v>
      </c>
      <c r="S113" s="36">
        <f t="shared" ca="1" si="36"/>
        <v>0</v>
      </c>
      <c r="T113" s="43">
        <f t="shared" ca="1" si="33"/>
        <v>0</v>
      </c>
      <c r="U113">
        <f t="shared" ca="1" si="34"/>
        <v>0</v>
      </c>
      <c r="V113">
        <f t="shared" ca="1" si="32"/>
        <v>0</v>
      </c>
      <c r="W113">
        <f t="shared" ca="1" si="32"/>
        <v>0</v>
      </c>
      <c r="X113">
        <f t="shared" ca="1" si="32"/>
        <v>0</v>
      </c>
      <c r="Y113">
        <f t="shared" ca="1" si="32"/>
        <v>0</v>
      </c>
      <c r="Z113">
        <f t="shared" ca="1" si="32"/>
        <v>0</v>
      </c>
      <c r="AA113">
        <f t="shared" ca="1" si="32"/>
        <v>0</v>
      </c>
      <c r="AB113">
        <f t="shared" ca="1" si="32"/>
        <v>0</v>
      </c>
      <c r="AC113">
        <f t="shared" ca="1" si="32"/>
        <v>0</v>
      </c>
      <c r="AD113">
        <f t="shared" ca="1" si="32"/>
        <v>0</v>
      </c>
      <c r="AE113">
        <f t="shared" ca="1" si="32"/>
        <v>0</v>
      </c>
      <c r="AF113">
        <f t="shared" ca="1" si="32"/>
        <v>0</v>
      </c>
      <c r="AG113">
        <f t="shared" ca="1" si="32"/>
        <v>0</v>
      </c>
      <c r="AI113" s="40"/>
    </row>
    <row r="114" spans="1:35">
      <c r="A114" s="41">
        <f t="shared" ca="1" si="37"/>
        <v>0</v>
      </c>
      <c r="B114" s="42"/>
      <c r="C114" s="71">
        <f t="shared" ca="1" si="27"/>
        <v>0</v>
      </c>
      <c r="D114" s="30" t="str">
        <f>'Country performance'!B18</f>
        <v>Economic Vulnerability Index - Share of agriculture, forestry and fisheries (2024)</v>
      </c>
      <c r="E114" s="41" t="e" cm="1">
        <f t="array" aca="1" ref="E114" ca="1">E$96*INDEX(INDIRECT("country"&amp;"["&amp;E$95&amp; "]"),'Country performance'!$A60)</f>
        <v>#REF!</v>
      </c>
      <c r="F114" s="41" t="e" cm="1">
        <f t="array" aca="1" ref="F114" ca="1">F$96*INDEX(INDIRECT("country"&amp;"["&amp;F$95&amp; "]"),'Country performance'!$A59)</f>
        <v>#REF!</v>
      </c>
      <c r="G114" s="41" t="e" cm="1">
        <f t="array" aca="1" ref="G114" ca="1">G$96*INDEX(INDIRECT("country"&amp;"["&amp;G$95&amp; "]"),'Country performance'!$A59)</f>
        <v>#REF!</v>
      </c>
      <c r="H114" s="41" t="e" cm="1">
        <f t="array" aca="1" ref="H114" ca="1">H$96*INDEX(INDIRECT("country"&amp;"["&amp;H$95&amp; "]"),'Country performance'!$A59)</f>
        <v>#REF!</v>
      </c>
      <c r="I114" s="41" t="e" cm="1">
        <f t="array" aca="1" ref="I114" ca="1">I$96*INDEX(INDIRECT("country"&amp;"["&amp;I$95&amp; "]"),'Country performance'!$A59)</f>
        <v>#REF!</v>
      </c>
      <c r="J114" s="41" t="e" cm="1">
        <f t="array" aca="1" ref="J114" ca="1">J$96*INDEX(INDIRECT("country"&amp;"["&amp;J$95&amp; "]"),'Country performance'!$A59)</f>
        <v>#REF!</v>
      </c>
      <c r="K114" s="41" t="e" cm="1">
        <f t="array" aca="1" ref="K114" ca="1">K$96*INDEX(INDIRECT("country"&amp;"["&amp;K$95&amp; "]"),'Country performance'!$A59)</f>
        <v>#REF!</v>
      </c>
      <c r="L114" s="41" t="e" cm="1">
        <f t="array" aca="1" ref="L114" ca="1">L$96*INDEX(INDIRECT("country"&amp;"["&amp;L$95&amp; "]"),'Country performance'!$A59)</f>
        <v>#REF!</v>
      </c>
      <c r="M114" s="41" t="e" cm="1">
        <f t="array" aca="1" ref="M114" ca="1">M$96*INDEX(INDIRECT("country"&amp;"["&amp;M$95&amp; "]"),'Country performance'!$A59)</f>
        <v>#REF!</v>
      </c>
      <c r="N114" s="41" t="e" cm="1">
        <f t="array" aca="1" ref="N114" ca="1">N$96*INDEX(INDIRECT("country"&amp;"["&amp;N$95&amp; "]"),'Country performance'!$A59)</f>
        <v>#REF!</v>
      </c>
      <c r="O114" s="41" t="e" cm="1">
        <f t="array" aca="1" ref="O114" ca="1">O$96*INDEX(INDIRECT("country"&amp;"["&amp;O$95&amp; "]"),'Country performance'!$A59)</f>
        <v>#REF!</v>
      </c>
      <c r="P114" s="41" t="e" cm="1">
        <f t="array" aca="1" ref="P114" ca="1">P$96*INDEX(INDIRECT("country"&amp;"["&amp;P$95&amp; "]"),'Country performance'!$A59)</f>
        <v>#REF!</v>
      </c>
      <c r="Q114" s="41" t="e" cm="1">
        <f t="array" aca="1" ref="Q114" ca="1">Q$96*INDEX(INDIRECT("country"&amp;"["&amp;Q$95&amp; "]"),'Country performance'!$A59)</f>
        <v>#REF!</v>
      </c>
      <c r="R114" t="s">
        <v>662</v>
      </c>
      <c r="S114" s="36">
        <f t="shared" ca="1" si="36"/>
        <v>0</v>
      </c>
      <c r="T114" s="43">
        <f t="shared" ca="1" si="33"/>
        <v>0</v>
      </c>
      <c r="U114">
        <f t="shared" ca="1" si="34"/>
        <v>0</v>
      </c>
      <c r="V114">
        <f t="shared" ca="1" si="34"/>
        <v>0</v>
      </c>
      <c r="W114">
        <f t="shared" ca="1" si="34"/>
        <v>0</v>
      </c>
      <c r="X114">
        <f t="shared" ca="1" si="34"/>
        <v>0</v>
      </c>
      <c r="Y114">
        <f t="shared" ca="1" si="34"/>
        <v>0</v>
      </c>
      <c r="Z114">
        <f t="shared" ca="1" si="34"/>
        <v>0</v>
      </c>
      <c r="AA114">
        <f t="shared" ca="1" si="34"/>
        <v>0</v>
      </c>
      <c r="AB114">
        <f t="shared" ca="1" si="34"/>
        <v>0</v>
      </c>
      <c r="AC114">
        <f t="shared" ca="1" si="34"/>
        <v>0</v>
      </c>
      <c r="AD114">
        <f t="shared" ca="1" si="34"/>
        <v>0</v>
      </c>
      <c r="AE114">
        <f t="shared" ca="1" si="34"/>
        <v>0</v>
      </c>
      <c r="AF114">
        <f t="shared" ca="1" si="34"/>
        <v>0</v>
      </c>
      <c r="AG114">
        <f t="shared" ca="1" si="34"/>
        <v>0</v>
      </c>
      <c r="AI114" s="40"/>
    </row>
    <row r="115" spans="1:35">
      <c r="A115" s="41">
        <f t="shared" ca="1" si="37"/>
        <v>0</v>
      </c>
      <c r="B115" s="42"/>
      <c r="C115" s="71">
        <f t="shared" ca="1" si="27"/>
        <v>0</v>
      </c>
      <c r="D115" s="30" t="str">
        <f>'Country performance'!B19</f>
        <v xml:space="preserve">Economic Vulnerability Index - Remoteness and landlockedness (2024)		</v>
      </c>
      <c r="E115" s="41" t="e" cm="1">
        <f t="array" aca="1" ref="E115" ca="1">E$96*INDEX(INDIRECT("country"&amp;"["&amp;E$95&amp; "]"),'Country performance'!$A61)</f>
        <v>#REF!</v>
      </c>
      <c r="F115" s="41" t="e" cm="1">
        <f t="array" aca="1" ref="F115" ca="1">F$96*INDEX(INDIRECT("country"&amp;"["&amp;F$95&amp; "]"),'Country performance'!$A60)</f>
        <v>#REF!</v>
      </c>
      <c r="G115" s="41" t="e" cm="1">
        <f t="array" aca="1" ref="G115" ca="1">G$96*INDEX(INDIRECT("country"&amp;"["&amp;G$95&amp; "]"),'Country performance'!$A60)</f>
        <v>#REF!</v>
      </c>
      <c r="H115" s="41" t="e" cm="1">
        <f t="array" aca="1" ref="H115" ca="1">H$96*INDEX(INDIRECT("country"&amp;"["&amp;H$95&amp; "]"),'Country performance'!$A60)</f>
        <v>#REF!</v>
      </c>
      <c r="I115" s="41" t="e" cm="1">
        <f t="array" aca="1" ref="I115" ca="1">I$96*INDEX(INDIRECT("country"&amp;"["&amp;I$95&amp; "]"),'Country performance'!$A60)</f>
        <v>#REF!</v>
      </c>
      <c r="J115" s="41" t="e" cm="1">
        <f t="array" aca="1" ref="J115" ca="1">J$96*INDEX(INDIRECT("country"&amp;"["&amp;J$95&amp; "]"),'Country performance'!$A60)</f>
        <v>#REF!</v>
      </c>
      <c r="K115" s="41" t="e" cm="1">
        <f t="array" aca="1" ref="K115" ca="1">K$96*INDEX(INDIRECT("country"&amp;"["&amp;K$95&amp; "]"),'Country performance'!$A60)</f>
        <v>#REF!</v>
      </c>
      <c r="L115" s="41" t="e" cm="1">
        <f t="array" aca="1" ref="L115" ca="1">L$96*INDEX(INDIRECT("country"&amp;"["&amp;L$95&amp; "]"),'Country performance'!$A60)</f>
        <v>#REF!</v>
      </c>
      <c r="M115" s="41" t="e" cm="1">
        <f t="array" aca="1" ref="M115" ca="1">M$96*INDEX(INDIRECT("country"&amp;"["&amp;M$95&amp; "]"),'Country performance'!$A60)</f>
        <v>#REF!</v>
      </c>
      <c r="N115" s="41" t="e" cm="1">
        <f t="array" aca="1" ref="N115" ca="1">N$96*INDEX(INDIRECT("country"&amp;"["&amp;N$95&amp; "]"),'Country performance'!$A60)</f>
        <v>#REF!</v>
      </c>
      <c r="O115" s="41" t="e" cm="1">
        <f t="array" aca="1" ref="O115" ca="1">O$96*INDEX(INDIRECT("country"&amp;"["&amp;O$95&amp; "]"),'Country performance'!$A60)</f>
        <v>#REF!</v>
      </c>
      <c r="P115" s="41" t="e" cm="1">
        <f t="array" aca="1" ref="P115" ca="1">P$96*INDEX(INDIRECT("country"&amp;"["&amp;P$95&amp; "]"),'Country performance'!$A60)</f>
        <v>#REF!</v>
      </c>
      <c r="Q115" s="41" t="e" cm="1">
        <f t="array" aca="1" ref="Q115" ca="1">Q$96*INDEX(INDIRECT("country"&amp;"["&amp;Q$95&amp; "]"),'Country performance'!$A60)</f>
        <v>#REF!</v>
      </c>
      <c r="R115" t="s">
        <v>662</v>
      </c>
      <c r="S115" s="36">
        <f t="shared" ca="1" si="36"/>
        <v>0</v>
      </c>
      <c r="T115" s="43">
        <f t="shared" ca="1" si="33"/>
        <v>0</v>
      </c>
      <c r="U115">
        <f t="shared" ca="1" si="34"/>
        <v>0</v>
      </c>
      <c r="V115">
        <f t="shared" ca="1" si="34"/>
        <v>0</v>
      </c>
      <c r="W115">
        <f t="shared" ca="1" si="34"/>
        <v>0</v>
      </c>
      <c r="X115">
        <f t="shared" ca="1" si="34"/>
        <v>0</v>
      </c>
      <c r="Y115">
        <f t="shared" ca="1" si="34"/>
        <v>0</v>
      </c>
      <c r="Z115">
        <f t="shared" ca="1" si="34"/>
        <v>0</v>
      </c>
      <c r="AA115">
        <f t="shared" ca="1" si="34"/>
        <v>0</v>
      </c>
      <c r="AB115">
        <f t="shared" ca="1" si="34"/>
        <v>0</v>
      </c>
      <c r="AC115">
        <f t="shared" ca="1" si="34"/>
        <v>0</v>
      </c>
      <c r="AD115">
        <f t="shared" ca="1" si="34"/>
        <v>0</v>
      </c>
      <c r="AE115">
        <f t="shared" ca="1" si="34"/>
        <v>0</v>
      </c>
      <c r="AF115">
        <f t="shared" ca="1" si="34"/>
        <v>0</v>
      </c>
      <c r="AG115">
        <f t="shared" ca="1" si="34"/>
        <v>0</v>
      </c>
      <c r="AI115" s="40"/>
    </row>
    <row r="116" spans="1:35">
      <c r="A116" s="41">
        <f t="shared" ca="1" si="37"/>
        <v>0</v>
      </c>
      <c r="B116" s="42"/>
      <c r="C116" s="71">
        <f t="shared" ca="1" si="27"/>
        <v>0</v>
      </c>
      <c r="D116" s="30" t="str">
        <f>'Country performance'!B20</f>
        <v>Economic Vulnerability Index - Export concentration (2024)</v>
      </c>
      <c r="E116" s="41" t="e" cm="1">
        <f t="array" aca="1" ref="E116" ca="1">E$96*INDEX(INDIRECT("country"&amp;"["&amp;E$95&amp; "]"),'Country performance'!$A62)</f>
        <v>#REF!</v>
      </c>
      <c r="F116" s="41" t="e" cm="1">
        <f t="array" aca="1" ref="F116" ca="1">F$96*INDEX(INDIRECT("country"&amp;"["&amp;F$95&amp; "]"),'Country performance'!$A61)</f>
        <v>#REF!</v>
      </c>
      <c r="G116" s="41" t="e" cm="1">
        <f t="array" aca="1" ref="G116" ca="1">G$96*INDEX(INDIRECT("country"&amp;"["&amp;G$95&amp; "]"),'Country performance'!$A61)</f>
        <v>#REF!</v>
      </c>
      <c r="H116" s="41" t="e" cm="1">
        <f t="array" aca="1" ref="H116" ca="1">H$96*INDEX(INDIRECT("country"&amp;"["&amp;H$95&amp; "]"),'Country performance'!$A61)</f>
        <v>#REF!</v>
      </c>
      <c r="I116" s="41" t="e" cm="1">
        <f t="array" aca="1" ref="I116" ca="1">I$96*INDEX(INDIRECT("country"&amp;"["&amp;I$95&amp; "]"),'Country performance'!$A61)</f>
        <v>#REF!</v>
      </c>
      <c r="J116" s="41" t="e" cm="1">
        <f t="array" aca="1" ref="J116" ca="1">J$96*INDEX(INDIRECT("country"&amp;"["&amp;J$95&amp; "]"),'Country performance'!$A61)</f>
        <v>#REF!</v>
      </c>
      <c r="K116" s="41" t="e" cm="1">
        <f t="array" aca="1" ref="K116" ca="1">K$96*INDEX(INDIRECT("country"&amp;"["&amp;K$95&amp; "]"),'Country performance'!$A61)</f>
        <v>#REF!</v>
      </c>
      <c r="L116" s="41" t="e" cm="1">
        <f t="array" aca="1" ref="L116" ca="1">L$96*INDEX(INDIRECT("country"&amp;"["&amp;L$95&amp; "]"),'Country performance'!$A61)</f>
        <v>#REF!</v>
      </c>
      <c r="M116" s="41" t="e" cm="1">
        <f t="array" aca="1" ref="M116" ca="1">M$96*INDEX(INDIRECT("country"&amp;"["&amp;M$95&amp; "]"),'Country performance'!$A61)</f>
        <v>#REF!</v>
      </c>
      <c r="N116" s="41" t="e" cm="1">
        <f t="array" aca="1" ref="N116" ca="1">N$96*INDEX(INDIRECT("country"&amp;"["&amp;N$95&amp; "]"),'Country performance'!$A61)</f>
        <v>#REF!</v>
      </c>
      <c r="O116" s="41" t="e" cm="1">
        <f t="array" aca="1" ref="O116" ca="1">O$96*INDEX(INDIRECT("country"&amp;"["&amp;O$95&amp; "]"),'Country performance'!$A61)</f>
        <v>#REF!</v>
      </c>
      <c r="P116" s="41" t="e" cm="1">
        <f t="array" aca="1" ref="P116" ca="1">P$96*INDEX(INDIRECT("country"&amp;"["&amp;P$95&amp; "]"),'Country performance'!$A61)</f>
        <v>#REF!</v>
      </c>
      <c r="Q116" s="41" t="e" cm="1">
        <f t="array" aca="1" ref="Q116" ca="1">Q$96*INDEX(INDIRECT("country"&amp;"["&amp;Q$95&amp; "]"),'Country performance'!$A61)</f>
        <v>#REF!</v>
      </c>
      <c r="R116" t="s">
        <v>662</v>
      </c>
      <c r="S116" s="36">
        <f t="shared" ca="1" si="36"/>
        <v>0</v>
      </c>
      <c r="T116" s="43">
        <f t="shared" ca="1" si="33"/>
        <v>0</v>
      </c>
      <c r="U116">
        <f t="shared" ca="1" si="34"/>
        <v>0</v>
      </c>
      <c r="V116">
        <f t="shared" ca="1" si="34"/>
        <v>0</v>
      </c>
      <c r="W116">
        <f t="shared" ca="1" si="34"/>
        <v>0</v>
      </c>
      <c r="X116">
        <f t="shared" ca="1" si="34"/>
        <v>0</v>
      </c>
      <c r="Y116">
        <f t="shared" ca="1" si="34"/>
        <v>0</v>
      </c>
      <c r="Z116">
        <f t="shared" ca="1" si="34"/>
        <v>0</v>
      </c>
      <c r="AA116">
        <f t="shared" ca="1" si="34"/>
        <v>0</v>
      </c>
      <c r="AB116">
        <f t="shared" ca="1" si="34"/>
        <v>0</v>
      </c>
      <c r="AC116">
        <f t="shared" ca="1" si="34"/>
        <v>0</v>
      </c>
      <c r="AD116">
        <f t="shared" ca="1" si="34"/>
        <v>0</v>
      </c>
      <c r="AE116">
        <f t="shared" ca="1" si="34"/>
        <v>0</v>
      </c>
      <c r="AF116">
        <f t="shared" ca="1" si="34"/>
        <v>0</v>
      </c>
      <c r="AG116">
        <f t="shared" ca="1" si="34"/>
        <v>0</v>
      </c>
      <c r="AI116" s="40"/>
    </row>
    <row r="117" spans="1:35">
      <c r="A117" s="41">
        <f t="shared" ca="1" si="37"/>
        <v>0</v>
      </c>
      <c r="B117" s="42"/>
      <c r="C117" s="71">
        <f t="shared" ca="1" si="27"/>
        <v>0</v>
      </c>
      <c r="D117" s="30" t="str">
        <f>'Country performance'!B21</f>
        <v>Economic Vulnerability Index - Export instability (2024)</v>
      </c>
      <c r="E117" s="41" t="e" cm="1">
        <f t="array" aca="1" ref="E117" ca="1">E$96*INDEX(INDIRECT("country"&amp;"["&amp;E$95&amp; "]"),'Country performance'!$A63)</f>
        <v>#REF!</v>
      </c>
      <c r="F117" s="41" t="e" cm="1">
        <f t="array" aca="1" ref="F117" ca="1">F$96*INDEX(INDIRECT("country"&amp;"["&amp;F$95&amp; "]"),'Country performance'!$A62)</f>
        <v>#REF!</v>
      </c>
      <c r="G117" s="41" t="e" cm="1">
        <f t="array" aca="1" ref="G117" ca="1">G$96*INDEX(INDIRECT("country"&amp;"["&amp;G$95&amp; "]"),'Country performance'!$A62)</f>
        <v>#REF!</v>
      </c>
      <c r="H117" s="41" t="e" cm="1">
        <f t="array" aca="1" ref="H117" ca="1">H$96*INDEX(INDIRECT("country"&amp;"["&amp;H$95&amp; "]"),'Country performance'!$A62)</f>
        <v>#REF!</v>
      </c>
      <c r="I117" s="41" t="e" cm="1">
        <f t="array" aca="1" ref="I117" ca="1">I$96*INDEX(INDIRECT("country"&amp;"["&amp;I$95&amp; "]"),'Country performance'!$A62)</f>
        <v>#REF!</v>
      </c>
      <c r="J117" s="41" t="e" cm="1">
        <f t="array" aca="1" ref="J117" ca="1">J$96*INDEX(INDIRECT("country"&amp;"["&amp;J$95&amp; "]"),'Country performance'!$A62)</f>
        <v>#REF!</v>
      </c>
      <c r="K117" s="41" t="e" cm="1">
        <f t="array" aca="1" ref="K117" ca="1">K$96*INDEX(INDIRECT("country"&amp;"["&amp;K$95&amp; "]"),'Country performance'!$A62)</f>
        <v>#REF!</v>
      </c>
      <c r="L117" s="41" t="e" cm="1">
        <f t="array" aca="1" ref="L117" ca="1">L$96*INDEX(INDIRECT("country"&amp;"["&amp;L$95&amp; "]"),'Country performance'!$A62)</f>
        <v>#REF!</v>
      </c>
      <c r="M117" s="41" t="e" cm="1">
        <f t="array" aca="1" ref="M117" ca="1">M$96*INDEX(INDIRECT("country"&amp;"["&amp;M$95&amp; "]"),'Country performance'!$A62)</f>
        <v>#REF!</v>
      </c>
      <c r="N117" s="41" t="e" cm="1">
        <f t="array" aca="1" ref="N117" ca="1">N$96*INDEX(INDIRECT("country"&amp;"["&amp;N$95&amp; "]"),'Country performance'!$A62)</f>
        <v>#REF!</v>
      </c>
      <c r="O117" s="41" t="e" cm="1">
        <f t="array" aca="1" ref="O117" ca="1">O$96*INDEX(INDIRECT("country"&amp;"["&amp;O$95&amp; "]"),'Country performance'!$A62)</f>
        <v>#REF!</v>
      </c>
      <c r="P117" s="41" t="e" cm="1">
        <f t="array" aca="1" ref="P117" ca="1">P$96*INDEX(INDIRECT("country"&amp;"["&amp;P$95&amp; "]"),'Country performance'!$A62)</f>
        <v>#REF!</v>
      </c>
      <c r="Q117" s="41" t="e" cm="1">
        <f t="array" aca="1" ref="Q117" ca="1">Q$96*INDEX(INDIRECT("country"&amp;"["&amp;Q$95&amp; "]"),'Country performance'!$A62)</f>
        <v>#REF!</v>
      </c>
      <c r="R117" t="s">
        <v>662</v>
      </c>
      <c r="S117" s="36">
        <f t="shared" ca="1" si="36"/>
        <v>0</v>
      </c>
      <c r="T117" s="43">
        <f t="shared" ca="1" si="33"/>
        <v>0</v>
      </c>
      <c r="U117">
        <f t="shared" ca="1" si="34"/>
        <v>0</v>
      </c>
      <c r="V117">
        <f t="shared" ca="1" si="34"/>
        <v>0</v>
      </c>
      <c r="W117">
        <f t="shared" ca="1" si="34"/>
        <v>0</v>
      </c>
      <c r="X117">
        <f t="shared" ca="1" si="34"/>
        <v>0</v>
      </c>
      <c r="Y117">
        <f t="shared" ca="1" si="34"/>
        <v>0</v>
      </c>
      <c r="Z117">
        <f t="shared" ca="1" si="34"/>
        <v>0</v>
      </c>
      <c r="AA117">
        <f t="shared" ca="1" si="34"/>
        <v>0</v>
      </c>
      <c r="AB117">
        <f t="shared" ca="1" si="34"/>
        <v>0</v>
      </c>
      <c r="AC117">
        <f t="shared" ca="1" si="34"/>
        <v>0</v>
      </c>
      <c r="AD117">
        <f t="shared" ca="1" si="34"/>
        <v>0</v>
      </c>
      <c r="AE117">
        <f t="shared" ca="1" si="34"/>
        <v>0</v>
      </c>
      <c r="AF117">
        <f t="shared" ca="1" si="34"/>
        <v>0</v>
      </c>
      <c r="AG117">
        <f t="shared" ca="1" si="34"/>
        <v>0</v>
      </c>
      <c r="AI117" s="40"/>
    </row>
    <row r="118" spans="1:35">
      <c r="A118" s="41">
        <f t="shared" ca="1" si="37"/>
        <v>0</v>
      </c>
      <c r="B118" s="42"/>
      <c r="C118" s="71">
        <f t="shared" ca="1" si="27"/>
        <v>0</v>
      </c>
      <c r="D118" s="30" t="str">
        <f>'Country performance'!B22</f>
        <v>Economic Vulnerability Index - Share of population living in low elevated coastal zones (2024)</v>
      </c>
      <c r="E118" s="41" t="e" cm="1">
        <f t="array" aca="1" ref="E118" ca="1">E$96*INDEX(INDIRECT("country"&amp;"["&amp;E$95&amp; "]"),'Country performance'!$A64)</f>
        <v>#REF!</v>
      </c>
      <c r="F118" s="41" t="e" cm="1">
        <f t="array" aca="1" ref="F118" ca="1">F$96*INDEX(INDIRECT("country"&amp;"["&amp;F$95&amp; "]"),'Country performance'!$A63)</f>
        <v>#REF!</v>
      </c>
      <c r="G118" s="41" t="e" cm="1">
        <f t="array" aca="1" ref="G118" ca="1">G$96*INDEX(INDIRECT("country"&amp;"["&amp;G$95&amp; "]"),'Country performance'!$A63)</f>
        <v>#REF!</v>
      </c>
      <c r="H118" s="41" t="e" cm="1">
        <f t="array" aca="1" ref="H118" ca="1">H$96*INDEX(INDIRECT("country"&amp;"["&amp;H$95&amp; "]"),'Country performance'!$A63)</f>
        <v>#REF!</v>
      </c>
      <c r="I118" s="41" t="e" cm="1">
        <f t="array" aca="1" ref="I118" ca="1">I$96*INDEX(INDIRECT("country"&amp;"["&amp;I$95&amp; "]"),'Country performance'!$A63)</f>
        <v>#REF!</v>
      </c>
      <c r="J118" s="41" t="e" cm="1">
        <f t="array" aca="1" ref="J118" ca="1">J$96*INDEX(INDIRECT("country"&amp;"["&amp;J$95&amp; "]"),'Country performance'!$A63)</f>
        <v>#REF!</v>
      </c>
      <c r="K118" s="41" t="e" cm="1">
        <f t="array" aca="1" ref="K118" ca="1">K$96*INDEX(INDIRECT("country"&amp;"["&amp;K$95&amp; "]"),'Country performance'!$A63)</f>
        <v>#REF!</v>
      </c>
      <c r="L118" s="41" t="e" cm="1">
        <f t="array" aca="1" ref="L118" ca="1">L$96*INDEX(INDIRECT("country"&amp;"["&amp;L$95&amp; "]"),'Country performance'!$A63)</f>
        <v>#REF!</v>
      </c>
      <c r="M118" s="41" t="e" cm="1">
        <f t="array" aca="1" ref="M118" ca="1">M$96*INDEX(INDIRECT("country"&amp;"["&amp;M$95&amp; "]"),'Country performance'!$A63)</f>
        <v>#REF!</v>
      </c>
      <c r="N118" s="41" t="e" cm="1">
        <f t="array" aca="1" ref="N118" ca="1">N$96*INDEX(INDIRECT("country"&amp;"["&amp;N$95&amp; "]"),'Country performance'!$A63)</f>
        <v>#REF!</v>
      </c>
      <c r="O118" s="41" t="e" cm="1">
        <f t="array" aca="1" ref="O118" ca="1">O$96*INDEX(INDIRECT("country"&amp;"["&amp;O$95&amp; "]"),'Country performance'!$A63)</f>
        <v>#REF!</v>
      </c>
      <c r="P118" s="41" t="e" cm="1">
        <f t="array" aca="1" ref="P118" ca="1">P$96*INDEX(INDIRECT("country"&amp;"["&amp;P$95&amp; "]"),'Country performance'!$A63)</f>
        <v>#REF!</v>
      </c>
      <c r="Q118" s="41" t="e" cm="1">
        <f t="array" aca="1" ref="Q118" ca="1">Q$96*INDEX(INDIRECT("country"&amp;"["&amp;Q$95&amp; "]"),'Country performance'!$A63)</f>
        <v>#REF!</v>
      </c>
      <c r="R118" t="s">
        <v>662</v>
      </c>
      <c r="S118" s="36">
        <f t="shared" ca="1" si="36"/>
        <v>0</v>
      </c>
      <c r="T118" s="43">
        <f t="shared" ca="1" si="33"/>
        <v>0</v>
      </c>
      <c r="U118">
        <f t="shared" ca="1" si="34"/>
        <v>0</v>
      </c>
      <c r="V118">
        <f t="shared" ca="1" si="34"/>
        <v>0</v>
      </c>
      <c r="W118">
        <f t="shared" ca="1" si="34"/>
        <v>0</v>
      </c>
      <c r="X118">
        <f t="shared" ca="1" si="34"/>
        <v>0</v>
      </c>
      <c r="Y118">
        <f t="shared" ca="1" si="34"/>
        <v>0</v>
      </c>
      <c r="Z118">
        <f t="shared" ca="1" si="34"/>
        <v>0</v>
      </c>
      <c r="AA118">
        <f t="shared" ca="1" si="34"/>
        <v>0</v>
      </c>
      <c r="AB118">
        <f t="shared" ca="1" si="34"/>
        <v>0</v>
      </c>
      <c r="AC118">
        <f t="shared" ca="1" si="34"/>
        <v>0</v>
      </c>
      <c r="AD118">
        <f t="shared" ca="1" si="34"/>
        <v>0</v>
      </c>
      <c r="AE118">
        <f t="shared" ca="1" si="34"/>
        <v>0</v>
      </c>
      <c r="AF118">
        <f t="shared" ca="1" si="34"/>
        <v>0</v>
      </c>
      <c r="AG118">
        <f t="shared" ca="1" si="34"/>
        <v>0</v>
      </c>
      <c r="AI118" s="40"/>
    </row>
    <row r="119" spans="1:35">
      <c r="A119" s="41">
        <f t="shared" ca="1" si="37"/>
        <v>0</v>
      </c>
      <c r="B119" s="42"/>
      <c r="C119" s="71">
        <f t="shared" ca="1" si="27"/>
        <v>0</v>
      </c>
      <c r="D119" s="30" t="str">
        <f>'Country performance'!B23</f>
        <v xml:space="preserve">Economic Vulnerability Index - Share of population living in drylands (2024) 	</v>
      </c>
      <c r="E119" s="41" t="e" cm="1">
        <f t="array" aca="1" ref="E119" ca="1">E$96*INDEX(INDIRECT("country"&amp;"["&amp;E$95&amp; "]"),'Country performance'!$A65)</f>
        <v>#REF!</v>
      </c>
      <c r="F119" s="41" t="e" cm="1">
        <f t="array" aca="1" ref="F119" ca="1">F$96*INDEX(INDIRECT("country"&amp;"["&amp;F$95&amp; "]"),'Country performance'!$A64)</f>
        <v>#REF!</v>
      </c>
      <c r="G119" s="41" t="e" cm="1">
        <f t="array" aca="1" ref="G119" ca="1">G$96*INDEX(INDIRECT("country"&amp;"["&amp;G$95&amp; "]"),'Country performance'!$A64)</f>
        <v>#REF!</v>
      </c>
      <c r="H119" s="41" t="e" cm="1">
        <f t="array" aca="1" ref="H119" ca="1">H$96*INDEX(INDIRECT("country"&amp;"["&amp;H$95&amp; "]"),'Country performance'!$A64)</f>
        <v>#REF!</v>
      </c>
      <c r="I119" s="41" t="e" cm="1">
        <f t="array" aca="1" ref="I119" ca="1">I$96*INDEX(INDIRECT("country"&amp;"["&amp;I$95&amp; "]"),'Country performance'!$A64)</f>
        <v>#REF!</v>
      </c>
      <c r="J119" s="41" t="e" cm="1">
        <f t="array" aca="1" ref="J119" ca="1">J$96*INDEX(INDIRECT("country"&amp;"["&amp;J$95&amp; "]"),'Country performance'!$A64)</f>
        <v>#REF!</v>
      </c>
      <c r="K119" s="41" t="e" cm="1">
        <f t="array" aca="1" ref="K119" ca="1">K$96*INDEX(INDIRECT("country"&amp;"["&amp;K$95&amp; "]"),'Country performance'!$A64)</f>
        <v>#REF!</v>
      </c>
      <c r="L119" s="41" t="e" cm="1">
        <f t="array" aca="1" ref="L119" ca="1">L$96*INDEX(INDIRECT("country"&amp;"["&amp;L$95&amp; "]"),'Country performance'!$A64)</f>
        <v>#REF!</v>
      </c>
      <c r="M119" s="41" t="e" cm="1">
        <f t="array" aca="1" ref="M119" ca="1">M$96*INDEX(INDIRECT("country"&amp;"["&amp;M$95&amp; "]"),'Country performance'!$A64)</f>
        <v>#REF!</v>
      </c>
      <c r="N119" s="41" t="e" cm="1">
        <f t="array" aca="1" ref="N119" ca="1">N$96*INDEX(INDIRECT("country"&amp;"["&amp;N$95&amp; "]"),'Country performance'!$A64)</f>
        <v>#REF!</v>
      </c>
      <c r="O119" s="41" t="e" cm="1">
        <f t="array" aca="1" ref="O119" ca="1">O$96*INDEX(INDIRECT("country"&amp;"["&amp;O$95&amp; "]"),'Country performance'!$A64)</f>
        <v>#REF!</v>
      </c>
      <c r="P119" s="41" t="e" cm="1">
        <f t="array" aca="1" ref="P119" ca="1">P$96*INDEX(INDIRECT("country"&amp;"["&amp;P$95&amp; "]"),'Country performance'!$A64)</f>
        <v>#REF!</v>
      </c>
      <c r="Q119" s="41" t="e" cm="1">
        <f t="array" aca="1" ref="Q119" ca="1">Q$96*INDEX(INDIRECT("country"&amp;"["&amp;Q$95&amp; "]"),'Country performance'!$A64)</f>
        <v>#REF!</v>
      </c>
      <c r="R119" t="s">
        <v>662</v>
      </c>
      <c r="S119" s="36">
        <f t="shared" ca="1" si="36"/>
        <v>0</v>
      </c>
      <c r="T119" s="43">
        <f t="shared" ca="1" si="33"/>
        <v>0</v>
      </c>
      <c r="U119">
        <f t="shared" ca="1" si="34"/>
        <v>0</v>
      </c>
      <c r="V119">
        <f t="shared" ca="1" si="34"/>
        <v>0</v>
      </c>
      <c r="W119">
        <f t="shared" ca="1" si="34"/>
        <v>0</v>
      </c>
      <c r="X119">
        <f t="shared" ca="1" si="34"/>
        <v>0</v>
      </c>
      <c r="Y119">
        <f t="shared" ca="1" si="34"/>
        <v>0</v>
      </c>
      <c r="Z119">
        <f t="shared" ca="1" si="34"/>
        <v>0</v>
      </c>
      <c r="AA119">
        <f t="shared" ca="1" si="34"/>
        <v>0</v>
      </c>
      <c r="AB119">
        <f t="shared" ca="1" si="34"/>
        <v>0</v>
      </c>
      <c r="AC119">
        <f t="shared" ca="1" si="34"/>
        <v>0</v>
      </c>
      <c r="AD119">
        <f t="shared" ca="1" si="34"/>
        <v>0</v>
      </c>
      <c r="AE119">
        <f t="shared" ca="1" si="34"/>
        <v>0</v>
      </c>
      <c r="AF119">
        <f t="shared" ca="1" si="34"/>
        <v>0</v>
      </c>
      <c r="AG119">
        <f t="shared" ca="1" si="34"/>
        <v>0</v>
      </c>
      <c r="AI119" s="40"/>
    </row>
    <row r="120" spans="1:35">
      <c r="A120" s="41">
        <f t="shared" ca="1" si="37"/>
        <v>0</v>
      </c>
      <c r="B120" s="42"/>
      <c r="C120" s="71">
        <f t="shared" ca="1" si="27"/>
        <v>0</v>
      </c>
      <c r="D120" s="30" t="str">
        <f>'Country performance'!B24</f>
        <v>Economic Vulnerability Index - Agricultural instability (2024)</v>
      </c>
      <c r="E120" s="41" t="e" cm="1">
        <f t="array" aca="1" ref="E120" ca="1">E$96*INDEX(INDIRECT("country"&amp;"["&amp;E$95&amp; "]"),'Country performance'!$A66)</f>
        <v>#REF!</v>
      </c>
      <c r="F120" s="41" t="e" cm="1">
        <f t="array" aca="1" ref="F120" ca="1">F$96*INDEX(INDIRECT("country"&amp;"["&amp;F$95&amp; "]"),'Country performance'!$A65)</f>
        <v>#REF!</v>
      </c>
      <c r="G120" s="41" t="e" cm="1">
        <f t="array" aca="1" ref="G120" ca="1">G$96*INDEX(INDIRECT("country"&amp;"["&amp;G$95&amp; "]"),'Country performance'!$A65)</f>
        <v>#REF!</v>
      </c>
      <c r="H120" s="41" t="e" cm="1">
        <f t="array" aca="1" ref="H120" ca="1">H$96*INDEX(INDIRECT("country"&amp;"["&amp;H$95&amp; "]"),'Country performance'!$A65)</f>
        <v>#REF!</v>
      </c>
      <c r="I120" s="41" t="e" cm="1">
        <f t="array" aca="1" ref="I120" ca="1">I$96*INDEX(INDIRECT("country"&amp;"["&amp;I$95&amp; "]"),'Country performance'!$A65)</f>
        <v>#REF!</v>
      </c>
      <c r="J120" s="41" t="e" cm="1">
        <f t="array" aca="1" ref="J120" ca="1">J$96*INDEX(INDIRECT("country"&amp;"["&amp;J$95&amp; "]"),'Country performance'!$A65)</f>
        <v>#REF!</v>
      </c>
      <c r="K120" s="41" t="e" cm="1">
        <f t="array" aca="1" ref="K120" ca="1">K$96*INDEX(INDIRECT("country"&amp;"["&amp;K$95&amp; "]"),'Country performance'!$A65)</f>
        <v>#REF!</v>
      </c>
      <c r="L120" s="41" t="e" cm="1">
        <f t="array" aca="1" ref="L120" ca="1">L$96*INDEX(INDIRECT("country"&amp;"["&amp;L$95&amp; "]"),'Country performance'!$A65)</f>
        <v>#REF!</v>
      </c>
      <c r="M120" s="41" t="e" cm="1">
        <f t="array" aca="1" ref="M120" ca="1">M$96*INDEX(INDIRECT("country"&amp;"["&amp;M$95&amp; "]"),'Country performance'!$A65)</f>
        <v>#REF!</v>
      </c>
      <c r="N120" s="41" t="e" cm="1">
        <f t="array" aca="1" ref="N120" ca="1">N$96*INDEX(INDIRECT("country"&amp;"["&amp;N$95&amp; "]"),'Country performance'!$A65)</f>
        <v>#REF!</v>
      </c>
      <c r="O120" s="41" t="e" cm="1">
        <f t="array" aca="1" ref="O120" ca="1">O$96*INDEX(INDIRECT("country"&amp;"["&amp;O$95&amp; "]"),'Country performance'!$A65)</f>
        <v>#REF!</v>
      </c>
      <c r="P120" s="41" t="e" cm="1">
        <f t="array" aca="1" ref="P120" ca="1">P$96*INDEX(INDIRECT("country"&amp;"["&amp;P$95&amp; "]"),'Country performance'!$A65)</f>
        <v>#REF!</v>
      </c>
      <c r="Q120" s="41" t="e" cm="1">
        <f t="array" aca="1" ref="Q120" ca="1">Q$96*INDEX(INDIRECT("country"&amp;"["&amp;Q$95&amp; "]"),'Country performance'!$A65)</f>
        <v>#REF!</v>
      </c>
      <c r="R120" t="s">
        <v>662</v>
      </c>
      <c r="S120" s="36">
        <f t="shared" ca="1" si="36"/>
        <v>0</v>
      </c>
      <c r="T120" s="43">
        <f t="shared" ca="1" si="33"/>
        <v>0</v>
      </c>
      <c r="U120">
        <f t="shared" ca="1" si="34"/>
        <v>0</v>
      </c>
      <c r="V120">
        <f t="shared" ca="1" si="34"/>
        <v>0</v>
      </c>
      <c r="W120">
        <f t="shared" ca="1" si="34"/>
        <v>0</v>
      </c>
      <c r="X120">
        <f t="shared" ca="1" si="34"/>
        <v>0</v>
      </c>
      <c r="Y120">
        <f t="shared" ca="1" si="34"/>
        <v>0</v>
      </c>
      <c r="Z120">
        <f t="shared" ca="1" si="34"/>
        <v>0</v>
      </c>
      <c r="AA120">
        <f t="shared" ca="1" si="34"/>
        <v>0</v>
      </c>
      <c r="AB120">
        <f t="shared" ca="1" si="34"/>
        <v>0</v>
      </c>
      <c r="AC120">
        <f t="shared" ca="1" si="34"/>
        <v>0</v>
      </c>
      <c r="AD120">
        <f t="shared" ca="1" si="34"/>
        <v>0</v>
      </c>
      <c r="AE120">
        <f t="shared" ca="1" si="34"/>
        <v>0</v>
      </c>
      <c r="AF120">
        <f t="shared" ca="1" si="34"/>
        <v>0</v>
      </c>
      <c r="AG120">
        <f t="shared" ca="1" si="34"/>
        <v>0</v>
      </c>
      <c r="AI120" s="40"/>
    </row>
    <row r="121" spans="1:35">
      <c r="A121" s="41">
        <f t="shared" ca="1" si="37"/>
        <v>0</v>
      </c>
      <c r="B121" s="42"/>
      <c r="C121" s="71">
        <f t="shared" ca="1" si="27"/>
        <v>0</v>
      </c>
      <c r="D121" s="30" t="str">
        <f>'Country performance'!B25</f>
        <v>Economic Vulnerability Index -  Victims of disasters (%) (2024)</v>
      </c>
      <c r="E121" s="41" t="e" cm="1">
        <f t="array" aca="1" ref="E121" ca="1">E$96*INDEX(INDIRECT("country"&amp;"["&amp;E$95&amp; "]"),'Country performance'!$A67)</f>
        <v>#REF!</v>
      </c>
      <c r="F121" s="41" t="e" cm="1">
        <f t="array" aca="1" ref="F121" ca="1">F$96*INDEX(INDIRECT("country"&amp;"["&amp;F$95&amp; "]"),'Country performance'!$A66)</f>
        <v>#REF!</v>
      </c>
      <c r="G121" s="41" t="e" cm="1">
        <f t="array" aca="1" ref="G121" ca="1">G$96*INDEX(INDIRECT("country"&amp;"["&amp;G$95&amp; "]"),'Country performance'!$A66)</f>
        <v>#REF!</v>
      </c>
      <c r="H121" s="41" t="e" cm="1">
        <f t="array" aca="1" ref="H121" ca="1">H$96*INDEX(INDIRECT("country"&amp;"["&amp;H$95&amp; "]"),'Country performance'!$A66)</f>
        <v>#REF!</v>
      </c>
      <c r="I121" s="41" t="e" cm="1">
        <f t="array" aca="1" ref="I121" ca="1">I$96*INDEX(INDIRECT("country"&amp;"["&amp;I$95&amp; "]"),'Country performance'!$A66)</f>
        <v>#REF!</v>
      </c>
      <c r="J121" s="41" t="e" cm="1">
        <f t="array" aca="1" ref="J121" ca="1">J$96*INDEX(INDIRECT("country"&amp;"["&amp;J$95&amp; "]"),'Country performance'!$A66)</f>
        <v>#REF!</v>
      </c>
      <c r="K121" s="41" t="e" cm="1">
        <f t="array" aca="1" ref="K121" ca="1">K$96*INDEX(INDIRECT("country"&amp;"["&amp;K$95&amp; "]"),'Country performance'!$A66)</f>
        <v>#REF!</v>
      </c>
      <c r="L121" s="41" t="e" cm="1">
        <f t="array" aca="1" ref="L121" ca="1">L$96*INDEX(INDIRECT("country"&amp;"["&amp;L$95&amp; "]"),'Country performance'!$A66)</f>
        <v>#REF!</v>
      </c>
      <c r="M121" s="41" t="e" cm="1">
        <f t="array" aca="1" ref="M121" ca="1">M$96*INDEX(INDIRECT("country"&amp;"["&amp;M$95&amp; "]"),'Country performance'!$A66)</f>
        <v>#REF!</v>
      </c>
      <c r="N121" s="41" t="e" cm="1">
        <f t="array" aca="1" ref="N121" ca="1">N$96*INDEX(INDIRECT("country"&amp;"["&amp;N$95&amp; "]"),'Country performance'!$A66)</f>
        <v>#REF!</v>
      </c>
      <c r="O121" s="41" t="e" cm="1">
        <f t="array" aca="1" ref="O121" ca="1">O$96*INDEX(INDIRECT("country"&amp;"["&amp;O$95&amp; "]"),'Country performance'!$A66)</f>
        <v>#REF!</v>
      </c>
      <c r="P121" s="41" t="e" cm="1">
        <f t="array" aca="1" ref="P121" ca="1">P$96*INDEX(INDIRECT("country"&amp;"["&amp;P$95&amp; "]"),'Country performance'!$A66)</f>
        <v>#REF!</v>
      </c>
      <c r="Q121" s="41" t="e" cm="1">
        <f t="array" aca="1" ref="Q121" ca="1">Q$96*INDEX(INDIRECT("country"&amp;"["&amp;Q$95&amp; "]"),'Country performance'!$A66)</f>
        <v>#REF!</v>
      </c>
      <c r="R121" t="s">
        <v>662</v>
      </c>
      <c r="S121" s="36">
        <f t="shared" ca="1" si="36"/>
        <v>0</v>
      </c>
      <c r="T121" s="43">
        <f t="shared" ca="1" si="33"/>
        <v>0</v>
      </c>
      <c r="U121">
        <f t="shared" ca="1" si="34"/>
        <v>0</v>
      </c>
      <c r="V121">
        <f t="shared" ca="1" si="34"/>
        <v>0</v>
      </c>
      <c r="W121">
        <f t="shared" ca="1" si="34"/>
        <v>0</v>
      </c>
      <c r="X121">
        <f t="shared" ca="1" si="34"/>
        <v>0</v>
      </c>
      <c r="Y121">
        <f t="shared" ca="1" si="34"/>
        <v>0</v>
      </c>
      <c r="Z121">
        <f t="shared" ca="1" si="34"/>
        <v>0</v>
      </c>
      <c r="AA121">
        <f t="shared" ca="1" si="34"/>
        <v>0</v>
      </c>
      <c r="AB121">
        <f t="shared" ca="1" si="34"/>
        <v>0</v>
      </c>
      <c r="AC121">
        <f t="shared" ca="1" si="34"/>
        <v>0</v>
      </c>
      <c r="AD121">
        <f t="shared" ca="1" si="34"/>
        <v>0</v>
      </c>
      <c r="AE121">
        <f t="shared" ca="1" si="34"/>
        <v>0</v>
      </c>
      <c r="AF121">
        <f t="shared" ca="1" si="34"/>
        <v>0</v>
      </c>
      <c r="AG121">
        <f t="shared" ca="1" si="34"/>
        <v>0</v>
      </c>
      <c r="AI121" s="40"/>
    </row>
    <row r="122" spans="1:35">
      <c r="A122" s="41">
        <f ca="1">_xlfn.AGGREGATE(9,6,E122:Q122)</f>
        <v>0</v>
      </c>
      <c r="B122" s="42"/>
      <c r="C122" s="71">
        <f t="shared" ca="1" si="27"/>
        <v>0</v>
      </c>
      <c r="D122" s="30" t="str">
        <f>'Country performance'!B26</f>
        <v>Water Depletion Index (WDI) (2018)</v>
      </c>
      <c r="E122" s="41" t="e" cm="1">
        <f t="array" aca="1" ref="E122" ca="1">E$96*INDEX(INDIRECT("country"&amp;"["&amp;E$95&amp; "]"),'Country performance'!$A68)</f>
        <v>#REF!</v>
      </c>
      <c r="F122" s="41" t="e" cm="1">
        <f t="array" aca="1" ref="F122" ca="1">F$96*INDEX(INDIRECT("country"&amp;"["&amp;F$95&amp; "]"),'Country performance'!$A67)</f>
        <v>#REF!</v>
      </c>
      <c r="G122" s="41" t="e" cm="1">
        <f t="array" aca="1" ref="G122" ca="1">G$96*INDEX(INDIRECT("country"&amp;"["&amp;G$95&amp; "]"),'Country performance'!$A67)</f>
        <v>#REF!</v>
      </c>
      <c r="H122" s="41" t="e" cm="1">
        <f t="array" aca="1" ref="H122" ca="1">H$96*INDEX(INDIRECT("country"&amp;"["&amp;H$95&amp; "]"),'Country performance'!$A67)</f>
        <v>#REF!</v>
      </c>
      <c r="I122" s="41" t="e" cm="1">
        <f t="array" aca="1" ref="I122" ca="1">I$96*INDEX(INDIRECT("country"&amp;"["&amp;I$95&amp; "]"),'Country performance'!$A67)</f>
        <v>#REF!</v>
      </c>
      <c r="J122" s="41" t="e" cm="1">
        <f t="array" aca="1" ref="J122" ca="1">J$96*INDEX(INDIRECT("country"&amp;"["&amp;J$95&amp; "]"),'Country performance'!$A67)</f>
        <v>#REF!</v>
      </c>
      <c r="K122" s="41" t="e" cm="1">
        <f t="array" aca="1" ref="K122" ca="1">K$96*INDEX(INDIRECT("country"&amp;"["&amp;K$95&amp; "]"),'Country performance'!$A67)</f>
        <v>#REF!</v>
      </c>
      <c r="L122" s="41" t="e" cm="1">
        <f t="array" aca="1" ref="L122" ca="1">L$96*INDEX(INDIRECT("country"&amp;"["&amp;L$95&amp; "]"),'Country performance'!$A67)</f>
        <v>#REF!</v>
      </c>
      <c r="M122" s="41" t="e" cm="1">
        <f t="array" aca="1" ref="M122" ca="1">M$96*INDEX(INDIRECT("country"&amp;"["&amp;M$95&amp; "]"),'Country performance'!$A67)</f>
        <v>#REF!</v>
      </c>
      <c r="N122" s="41" t="e" cm="1">
        <f t="array" aca="1" ref="N122" ca="1">N$96*INDEX(INDIRECT("country"&amp;"["&amp;N$95&amp; "]"),'Country performance'!$A67)</f>
        <v>#REF!</v>
      </c>
      <c r="O122" s="41" t="e" cm="1">
        <f t="array" aca="1" ref="O122" ca="1">O$96*INDEX(INDIRECT("country"&amp;"["&amp;O$95&amp; "]"),'Country performance'!$A67)</f>
        <v>#REF!</v>
      </c>
      <c r="P122" s="41" t="e" cm="1">
        <f t="array" aca="1" ref="P122" ca="1">P$96*INDEX(INDIRECT("country"&amp;"["&amp;P$95&amp; "]"),'Country performance'!$A67)</f>
        <v>#REF!</v>
      </c>
      <c r="Q122" s="41" t="e" cm="1">
        <f t="array" aca="1" ref="Q122" ca="1">Q$96*INDEX(INDIRECT("country"&amp;"["&amp;Q$95&amp; "]"),'Country performance'!$A67)</f>
        <v>#REF!</v>
      </c>
      <c r="R122" t="s">
        <v>662</v>
      </c>
      <c r="S122" s="36">
        <f t="shared" ca="1" si="36"/>
        <v>0</v>
      </c>
      <c r="T122" s="43">
        <f t="shared" ca="1" si="33"/>
        <v>0</v>
      </c>
      <c r="U122">
        <f t="shared" ca="1" si="34"/>
        <v>0</v>
      </c>
      <c r="V122">
        <f t="shared" ca="1" si="34"/>
        <v>0</v>
      </c>
      <c r="W122">
        <f t="shared" ca="1" si="34"/>
        <v>0</v>
      </c>
      <c r="X122">
        <f t="shared" ca="1" si="34"/>
        <v>0</v>
      </c>
      <c r="Y122">
        <f t="shared" ca="1" si="34"/>
        <v>0</v>
      </c>
      <c r="Z122">
        <f t="shared" ca="1" si="34"/>
        <v>0</v>
      </c>
      <c r="AA122">
        <f t="shared" ca="1" si="34"/>
        <v>0</v>
      </c>
      <c r="AB122">
        <f t="shared" ca="1" si="34"/>
        <v>0</v>
      </c>
      <c r="AC122">
        <f t="shared" ca="1" si="34"/>
        <v>0</v>
      </c>
      <c r="AD122">
        <f t="shared" ca="1" si="34"/>
        <v>0</v>
      </c>
      <c r="AE122">
        <f t="shared" ca="1" si="34"/>
        <v>0</v>
      </c>
      <c r="AF122">
        <f t="shared" ca="1" si="34"/>
        <v>0</v>
      </c>
      <c r="AG122">
        <f t="shared" ca="1" si="34"/>
        <v>0</v>
      </c>
      <c r="AI122" s="40"/>
    </row>
    <row r="123" spans="1:35">
      <c r="A123" s="41">
        <f t="shared" ref="A123:A137" ca="1" si="38">_xlfn.AGGREGATE(9,6,E123:Q123)</f>
        <v>0</v>
      </c>
      <c r="B123" s="42"/>
      <c r="C123" s="71">
        <f t="shared" ca="1" si="27"/>
        <v>0</v>
      </c>
      <c r="D123" s="30" t="str">
        <f>'Country performance'!B27</f>
        <v>EPI Species Habitat Index (2024)</v>
      </c>
      <c r="E123" s="41" t="e" cm="1">
        <f t="array" aca="1" ref="E123" ca="1">E$96*INDEX(INDIRECT("country"&amp;"["&amp;E$95&amp; "]"),'Country performance'!$A69)</f>
        <v>#REF!</v>
      </c>
      <c r="F123" s="41" t="e" cm="1">
        <f t="array" aca="1" ref="F123" ca="1">F$96*INDEX(INDIRECT("country"&amp;"["&amp;F$95&amp; "]"),'Country performance'!$A68)</f>
        <v>#REF!</v>
      </c>
      <c r="G123" s="41" t="e" cm="1">
        <f t="array" aca="1" ref="G123" ca="1">G$96*INDEX(INDIRECT("country"&amp;"["&amp;G$95&amp; "]"),'Country performance'!$A68)</f>
        <v>#REF!</v>
      </c>
      <c r="H123" s="41" t="e" cm="1">
        <f t="array" aca="1" ref="H123" ca="1">H$96*INDEX(INDIRECT("country"&amp;"["&amp;H$95&amp; "]"),'Country performance'!$A68)</f>
        <v>#REF!</v>
      </c>
      <c r="I123" s="41" t="e" cm="1">
        <f t="array" aca="1" ref="I123" ca="1">I$96*INDEX(INDIRECT("country"&amp;"["&amp;I$95&amp; "]"),'Country performance'!$A68)</f>
        <v>#REF!</v>
      </c>
      <c r="J123" s="41" t="e" cm="1">
        <f t="array" aca="1" ref="J123" ca="1">J$96*INDEX(INDIRECT("country"&amp;"["&amp;J$95&amp; "]"),'Country performance'!$A68)</f>
        <v>#REF!</v>
      </c>
      <c r="K123" s="41" t="e" cm="1">
        <f t="array" aca="1" ref="K123" ca="1">K$96*INDEX(INDIRECT("country"&amp;"["&amp;K$95&amp; "]"),'Country performance'!$A68)</f>
        <v>#REF!</v>
      </c>
      <c r="L123" s="41" t="e" cm="1">
        <f t="array" aca="1" ref="L123" ca="1">L$96*INDEX(INDIRECT("country"&amp;"["&amp;L$95&amp; "]"),'Country performance'!$A68)</f>
        <v>#REF!</v>
      </c>
      <c r="M123" s="41" t="e" cm="1">
        <f t="array" aca="1" ref="M123" ca="1">M$96*INDEX(INDIRECT("country"&amp;"["&amp;M$95&amp; "]"),'Country performance'!$A68)</f>
        <v>#REF!</v>
      </c>
      <c r="N123" s="41" t="e" cm="1">
        <f t="array" aca="1" ref="N123" ca="1">N$96*INDEX(INDIRECT("country"&amp;"["&amp;N$95&amp; "]"),'Country performance'!$A68)</f>
        <v>#REF!</v>
      </c>
      <c r="O123" s="41" t="e" cm="1">
        <f t="array" aca="1" ref="O123" ca="1">O$96*INDEX(INDIRECT("country"&amp;"["&amp;O$95&amp; "]"),'Country performance'!$A68)</f>
        <v>#REF!</v>
      </c>
      <c r="P123" s="41" t="e" cm="1">
        <f t="array" aca="1" ref="P123" ca="1">P$96*INDEX(INDIRECT("country"&amp;"["&amp;P$95&amp; "]"),'Country performance'!$A68)</f>
        <v>#REF!</v>
      </c>
      <c r="Q123" s="41" t="e" cm="1">
        <f t="array" aca="1" ref="Q123" ca="1">Q$96*INDEX(INDIRECT("country"&amp;"["&amp;Q$95&amp; "]"),'Country performance'!$A68)</f>
        <v>#REF!</v>
      </c>
      <c r="R123" t="s">
        <v>662</v>
      </c>
      <c r="S123" s="36">
        <f t="shared" ca="1" si="36"/>
        <v>0</v>
      </c>
      <c r="T123" s="43">
        <f t="shared" ca="1" si="33"/>
        <v>0</v>
      </c>
      <c r="U123">
        <f t="shared" ref="U123:AG137" ca="1" si="39">IFERROR((E123/E123-1),E$96)</f>
        <v>0</v>
      </c>
      <c r="V123">
        <f t="shared" ca="1" si="39"/>
        <v>0</v>
      </c>
      <c r="W123">
        <f t="shared" ca="1" si="39"/>
        <v>0</v>
      </c>
      <c r="X123">
        <f t="shared" ca="1" si="39"/>
        <v>0</v>
      </c>
      <c r="Y123">
        <f t="shared" ca="1" si="39"/>
        <v>0</v>
      </c>
      <c r="Z123">
        <f t="shared" ca="1" si="39"/>
        <v>0</v>
      </c>
      <c r="AA123">
        <f t="shared" ca="1" si="39"/>
        <v>0</v>
      </c>
      <c r="AB123">
        <f t="shared" ca="1" si="39"/>
        <v>0</v>
      </c>
      <c r="AC123">
        <f t="shared" ca="1" si="39"/>
        <v>0</v>
      </c>
      <c r="AD123">
        <f t="shared" ca="1" si="39"/>
        <v>0</v>
      </c>
      <c r="AE123">
        <f t="shared" ca="1" si="39"/>
        <v>0</v>
      </c>
      <c r="AF123">
        <f t="shared" ca="1" si="39"/>
        <v>0</v>
      </c>
      <c r="AG123">
        <f t="shared" ca="1" si="39"/>
        <v>0</v>
      </c>
      <c r="AI123" s="40"/>
    </row>
    <row r="124" spans="1:35">
      <c r="A124" s="41">
        <f t="shared" ca="1" si="38"/>
        <v>0</v>
      </c>
      <c r="B124" s="42"/>
      <c r="C124" s="71">
        <f t="shared" ca="1" si="27"/>
        <v>0</v>
      </c>
      <c r="D124" s="30" t="str">
        <f>'Country performance'!B28</f>
        <v>EPI Protected Area Representativeness Index (2024)</v>
      </c>
      <c r="E124" s="41" t="e" cm="1">
        <f t="array" aca="1" ref="E124" ca="1">E$96*INDEX(INDIRECT("country"&amp;"["&amp;E$95&amp; "]"),'Country performance'!$A70)</f>
        <v>#REF!</v>
      </c>
      <c r="F124" s="41" t="e" cm="1">
        <f t="array" aca="1" ref="F124" ca="1">F$96*INDEX(INDIRECT("country"&amp;"["&amp;F$95&amp; "]"),'Country performance'!$A69)</f>
        <v>#REF!</v>
      </c>
      <c r="G124" s="41" t="e" cm="1">
        <f t="array" aca="1" ref="G124" ca="1">G$96*INDEX(INDIRECT("country"&amp;"["&amp;G$95&amp; "]"),'Country performance'!$A69)</f>
        <v>#REF!</v>
      </c>
      <c r="H124" s="41" t="e" cm="1">
        <f t="array" aca="1" ref="H124" ca="1">H$96*INDEX(INDIRECT("country"&amp;"["&amp;H$95&amp; "]"),'Country performance'!$A69)</f>
        <v>#REF!</v>
      </c>
      <c r="I124" s="41" t="e" cm="1">
        <f t="array" aca="1" ref="I124" ca="1">I$96*INDEX(INDIRECT("country"&amp;"["&amp;I$95&amp; "]"),'Country performance'!$A69)</f>
        <v>#REF!</v>
      </c>
      <c r="J124" s="41" t="e" cm="1">
        <f t="array" aca="1" ref="J124" ca="1">J$96*INDEX(INDIRECT("country"&amp;"["&amp;J$95&amp; "]"),'Country performance'!$A69)</f>
        <v>#REF!</v>
      </c>
      <c r="K124" s="41" t="e" cm="1">
        <f t="array" aca="1" ref="K124" ca="1">K$96*INDEX(INDIRECT("country"&amp;"["&amp;K$95&amp; "]"),'Country performance'!$A69)</f>
        <v>#REF!</v>
      </c>
      <c r="L124" s="41" t="e" cm="1">
        <f t="array" aca="1" ref="L124" ca="1">L$96*INDEX(INDIRECT("country"&amp;"["&amp;L$95&amp; "]"),'Country performance'!$A69)</f>
        <v>#REF!</v>
      </c>
      <c r="M124" s="41" t="e" cm="1">
        <f t="array" aca="1" ref="M124" ca="1">M$96*INDEX(INDIRECT("country"&amp;"["&amp;M$95&amp; "]"),'Country performance'!$A69)</f>
        <v>#REF!</v>
      </c>
      <c r="N124" s="41" t="e" cm="1">
        <f t="array" aca="1" ref="N124" ca="1">N$96*INDEX(INDIRECT("country"&amp;"["&amp;N$95&amp; "]"),'Country performance'!$A69)</f>
        <v>#REF!</v>
      </c>
      <c r="O124" s="41" t="e" cm="1">
        <f t="array" aca="1" ref="O124" ca="1">O$96*INDEX(INDIRECT("country"&amp;"["&amp;O$95&amp; "]"),'Country performance'!$A69)</f>
        <v>#REF!</v>
      </c>
      <c r="P124" s="41" t="e" cm="1">
        <f t="array" aca="1" ref="P124" ca="1">P$96*INDEX(INDIRECT("country"&amp;"["&amp;P$95&amp; "]"),'Country performance'!$A69)</f>
        <v>#REF!</v>
      </c>
      <c r="Q124" s="41" t="e" cm="1">
        <f t="array" aca="1" ref="Q124" ca="1">Q$96*INDEX(INDIRECT("country"&amp;"["&amp;Q$95&amp; "]"),'Country performance'!$A69)</f>
        <v>#REF!</v>
      </c>
      <c r="R124" t="s">
        <v>662</v>
      </c>
      <c r="S124" s="36">
        <f t="shared" ca="1" si="36"/>
        <v>0</v>
      </c>
      <c r="T124" s="43">
        <f t="shared" ca="1" si="33"/>
        <v>0</v>
      </c>
      <c r="U124">
        <f t="shared" ca="1" si="39"/>
        <v>0</v>
      </c>
      <c r="V124">
        <f t="shared" ca="1" si="39"/>
        <v>0</v>
      </c>
      <c r="W124">
        <f t="shared" ca="1" si="39"/>
        <v>0</v>
      </c>
      <c r="X124">
        <f t="shared" ca="1" si="39"/>
        <v>0</v>
      </c>
      <c r="Y124">
        <f t="shared" ca="1" si="39"/>
        <v>0</v>
      </c>
      <c r="Z124">
        <f t="shared" ca="1" si="39"/>
        <v>0</v>
      </c>
      <c r="AA124">
        <f t="shared" ca="1" si="39"/>
        <v>0</v>
      </c>
      <c r="AB124">
        <f t="shared" ca="1" si="39"/>
        <v>0</v>
      </c>
      <c r="AC124">
        <f t="shared" ca="1" si="39"/>
        <v>0</v>
      </c>
      <c r="AD124">
        <f t="shared" ca="1" si="39"/>
        <v>0</v>
      </c>
      <c r="AE124">
        <f t="shared" ca="1" si="39"/>
        <v>0</v>
      </c>
      <c r="AF124">
        <f t="shared" ca="1" si="39"/>
        <v>0</v>
      </c>
      <c r="AG124">
        <f t="shared" ca="1" si="39"/>
        <v>0</v>
      </c>
      <c r="AI124" s="40"/>
    </row>
    <row r="125" spans="1:35">
      <c r="A125" s="41">
        <f t="shared" ca="1" si="38"/>
        <v>0</v>
      </c>
      <c r="B125" s="42"/>
      <c r="C125" s="71">
        <f t="shared" ca="1" si="27"/>
        <v>0</v>
      </c>
      <c r="D125" s="30" t="str">
        <f>'Country performance'!B29</f>
        <v>EPI Marine Protected Areas (2024)</v>
      </c>
      <c r="E125" s="41" t="e" cm="1">
        <f t="array" aca="1" ref="E125" ca="1">E$96*INDEX(INDIRECT("country"&amp;"["&amp;E$95&amp; "]"),'Country performance'!$A71)</f>
        <v>#REF!</v>
      </c>
      <c r="F125" s="41" t="e" cm="1">
        <f t="array" aca="1" ref="F125" ca="1">F$96*INDEX(INDIRECT("country"&amp;"["&amp;F$95&amp; "]"),'Country performance'!$A70)</f>
        <v>#REF!</v>
      </c>
      <c r="G125" s="41" t="e" cm="1">
        <f t="array" aca="1" ref="G125" ca="1">G$96*INDEX(INDIRECT("country"&amp;"["&amp;G$95&amp; "]"),'Country performance'!$A70)</f>
        <v>#REF!</v>
      </c>
      <c r="H125" s="41" t="e" cm="1">
        <f t="array" aca="1" ref="H125" ca="1">H$96*INDEX(INDIRECT("country"&amp;"["&amp;H$95&amp; "]"),'Country performance'!$A70)</f>
        <v>#REF!</v>
      </c>
      <c r="I125" s="41" t="e" cm="1">
        <f t="array" aca="1" ref="I125" ca="1">I$96*INDEX(INDIRECT("country"&amp;"["&amp;I$95&amp; "]"),'Country performance'!$A70)</f>
        <v>#REF!</v>
      </c>
      <c r="J125" s="41" t="e" cm="1">
        <f t="array" aca="1" ref="J125" ca="1">J$96*INDEX(INDIRECT("country"&amp;"["&amp;J$95&amp; "]"),'Country performance'!$A70)</f>
        <v>#REF!</v>
      </c>
      <c r="K125" s="41" t="e" cm="1">
        <f t="array" aca="1" ref="K125" ca="1">K$96*INDEX(INDIRECT("country"&amp;"["&amp;K$95&amp; "]"),'Country performance'!$A70)</f>
        <v>#REF!</v>
      </c>
      <c r="L125" s="41" t="e" cm="1">
        <f t="array" aca="1" ref="L125" ca="1">L$96*INDEX(INDIRECT("country"&amp;"["&amp;L$95&amp; "]"),'Country performance'!$A70)</f>
        <v>#REF!</v>
      </c>
      <c r="M125" s="41" t="e" cm="1">
        <f t="array" aca="1" ref="M125" ca="1">M$96*INDEX(INDIRECT("country"&amp;"["&amp;M$95&amp; "]"),'Country performance'!$A70)</f>
        <v>#REF!</v>
      </c>
      <c r="N125" s="41" t="e" cm="1">
        <f t="array" aca="1" ref="N125" ca="1">N$96*INDEX(INDIRECT("country"&amp;"["&amp;N$95&amp; "]"),'Country performance'!$A70)</f>
        <v>#REF!</v>
      </c>
      <c r="O125" s="41" t="e" cm="1">
        <f t="array" aca="1" ref="O125" ca="1">O$96*INDEX(INDIRECT("country"&amp;"["&amp;O$95&amp; "]"),'Country performance'!$A70)</f>
        <v>#REF!</v>
      </c>
      <c r="P125" s="41" t="e" cm="1">
        <f t="array" aca="1" ref="P125" ca="1">P$96*INDEX(INDIRECT("country"&amp;"["&amp;P$95&amp; "]"),'Country performance'!$A70)</f>
        <v>#REF!</v>
      </c>
      <c r="Q125" s="41" t="e" cm="1">
        <f t="array" aca="1" ref="Q125" ca="1">Q$96*INDEX(INDIRECT("country"&amp;"["&amp;Q$95&amp; "]"),'Country performance'!$A70)</f>
        <v>#REF!</v>
      </c>
      <c r="R125" t="s">
        <v>662</v>
      </c>
      <c r="S125" s="36">
        <f t="shared" ca="1" si="36"/>
        <v>0</v>
      </c>
      <c r="T125" s="43">
        <f t="shared" ca="1" si="33"/>
        <v>0</v>
      </c>
      <c r="U125">
        <f t="shared" ca="1" si="39"/>
        <v>0</v>
      </c>
      <c r="V125">
        <f t="shared" ca="1" si="39"/>
        <v>0</v>
      </c>
      <c r="W125">
        <f t="shared" ca="1" si="39"/>
        <v>0</v>
      </c>
      <c r="X125">
        <f t="shared" ca="1" si="39"/>
        <v>0</v>
      </c>
      <c r="Y125">
        <f t="shared" ca="1" si="39"/>
        <v>0</v>
      </c>
      <c r="Z125">
        <f t="shared" ca="1" si="39"/>
        <v>0</v>
      </c>
      <c r="AA125">
        <f t="shared" ca="1" si="39"/>
        <v>0</v>
      </c>
      <c r="AB125">
        <f t="shared" ca="1" si="39"/>
        <v>0</v>
      </c>
      <c r="AC125">
        <f t="shared" ca="1" si="39"/>
        <v>0</v>
      </c>
      <c r="AD125">
        <f t="shared" ca="1" si="39"/>
        <v>0</v>
      </c>
      <c r="AE125">
        <f t="shared" ca="1" si="39"/>
        <v>0</v>
      </c>
      <c r="AF125">
        <f t="shared" ca="1" si="39"/>
        <v>0</v>
      </c>
      <c r="AG125">
        <f t="shared" ca="1" si="39"/>
        <v>0</v>
      </c>
      <c r="AI125" s="40"/>
    </row>
    <row r="126" spans="1:35">
      <c r="A126" s="41">
        <f t="shared" ca="1" si="38"/>
        <v>0</v>
      </c>
      <c r="B126" s="42"/>
      <c r="C126" s="71">
        <f t="shared" ca="1" si="27"/>
        <v>0</v>
      </c>
      <c r="D126" s="30" t="str">
        <f>'Country performance'!B30</f>
        <v>EPI Terrestrial Protected Areas (2024)</v>
      </c>
      <c r="E126" s="41" t="e" cm="1">
        <f t="array" aca="1" ref="E126" ca="1">E$96*INDEX(INDIRECT("country"&amp;"["&amp;E$95&amp; "]"),'Country performance'!$A72)</f>
        <v>#REF!</v>
      </c>
      <c r="F126" s="41" t="e" cm="1">
        <f t="array" aca="1" ref="F126" ca="1">F$96*INDEX(INDIRECT("country"&amp;"["&amp;F$95&amp; "]"),'Country performance'!$A71)</f>
        <v>#REF!</v>
      </c>
      <c r="G126" s="41" t="e" cm="1">
        <f t="array" aca="1" ref="G126" ca="1">G$96*INDEX(INDIRECT("country"&amp;"["&amp;G$95&amp; "]"),'Country performance'!$A71)</f>
        <v>#REF!</v>
      </c>
      <c r="H126" s="41" t="e" cm="1">
        <f t="array" aca="1" ref="H126" ca="1">H$96*INDEX(INDIRECT("country"&amp;"["&amp;H$95&amp; "]"),'Country performance'!$A71)</f>
        <v>#REF!</v>
      </c>
      <c r="I126" s="41" t="e" cm="1">
        <f t="array" aca="1" ref="I126" ca="1">I$96*INDEX(INDIRECT("country"&amp;"["&amp;I$95&amp; "]"),'Country performance'!$A71)</f>
        <v>#REF!</v>
      </c>
      <c r="J126" s="41" t="e" cm="1">
        <f t="array" aca="1" ref="J126" ca="1">J$96*INDEX(INDIRECT("country"&amp;"["&amp;J$95&amp; "]"),'Country performance'!$A71)</f>
        <v>#REF!</v>
      </c>
      <c r="K126" s="41" t="e" cm="1">
        <f t="array" aca="1" ref="K126" ca="1">K$96*INDEX(INDIRECT("country"&amp;"["&amp;K$95&amp; "]"),'Country performance'!$A71)</f>
        <v>#REF!</v>
      </c>
      <c r="L126" s="41" t="e" cm="1">
        <f t="array" aca="1" ref="L126" ca="1">L$96*INDEX(INDIRECT("country"&amp;"["&amp;L$95&amp; "]"),'Country performance'!$A71)</f>
        <v>#REF!</v>
      </c>
      <c r="M126" s="41" t="e" cm="1">
        <f t="array" aca="1" ref="M126" ca="1">M$96*INDEX(INDIRECT("country"&amp;"["&amp;M$95&amp; "]"),'Country performance'!$A71)</f>
        <v>#REF!</v>
      </c>
      <c r="N126" s="41" t="e" cm="1">
        <f t="array" aca="1" ref="N126" ca="1">N$96*INDEX(INDIRECT("country"&amp;"["&amp;N$95&amp; "]"),'Country performance'!$A71)</f>
        <v>#REF!</v>
      </c>
      <c r="O126" s="41" t="e" cm="1">
        <f t="array" aca="1" ref="O126" ca="1">O$96*INDEX(INDIRECT("country"&amp;"["&amp;O$95&amp; "]"),'Country performance'!$A71)</f>
        <v>#REF!</v>
      </c>
      <c r="P126" s="41" t="e" cm="1">
        <f t="array" aca="1" ref="P126" ca="1">P$96*INDEX(INDIRECT("country"&amp;"["&amp;P$95&amp; "]"),'Country performance'!$A71)</f>
        <v>#REF!</v>
      </c>
      <c r="Q126" s="41" t="e" cm="1">
        <f t="array" aca="1" ref="Q126" ca="1">Q$96*INDEX(INDIRECT("country"&amp;"["&amp;Q$95&amp; "]"),'Country performance'!$A71)</f>
        <v>#REF!</v>
      </c>
      <c r="R126" t="s">
        <v>662</v>
      </c>
      <c r="S126" s="36">
        <f t="shared" ca="1" si="36"/>
        <v>0</v>
      </c>
      <c r="T126" s="43">
        <f t="shared" ca="1" si="33"/>
        <v>0</v>
      </c>
      <c r="U126">
        <f t="shared" ca="1" si="39"/>
        <v>0</v>
      </c>
      <c r="V126">
        <f t="shared" ca="1" si="39"/>
        <v>0</v>
      </c>
      <c r="W126">
        <f t="shared" ca="1" si="39"/>
        <v>0</v>
      </c>
      <c r="X126">
        <f t="shared" ca="1" si="39"/>
        <v>0</v>
      </c>
      <c r="Y126">
        <f t="shared" ca="1" si="39"/>
        <v>0</v>
      </c>
      <c r="Z126">
        <f t="shared" ca="1" si="39"/>
        <v>0</v>
      </c>
      <c r="AA126">
        <f t="shared" ca="1" si="39"/>
        <v>0</v>
      </c>
      <c r="AB126">
        <f t="shared" ca="1" si="39"/>
        <v>0</v>
      </c>
      <c r="AC126">
        <f t="shared" ca="1" si="39"/>
        <v>0</v>
      </c>
      <c r="AD126">
        <f t="shared" ca="1" si="39"/>
        <v>0</v>
      </c>
      <c r="AE126">
        <f t="shared" ca="1" si="39"/>
        <v>0</v>
      </c>
      <c r="AF126">
        <f t="shared" ca="1" si="39"/>
        <v>0</v>
      </c>
      <c r="AG126">
        <f t="shared" ca="1" si="39"/>
        <v>0</v>
      </c>
      <c r="AI126" s="40"/>
    </row>
    <row r="127" spans="1:35">
      <c r="A127" s="41">
        <f t="shared" ca="1" si="38"/>
        <v>0</v>
      </c>
      <c r="B127" s="42"/>
      <c r="C127" s="71">
        <f t="shared" ca="1" si="27"/>
        <v>0</v>
      </c>
      <c r="D127" s="30" t="str">
        <f>'Country performance'!B31</f>
        <v>Forced labour per country per sector (SHDB)</v>
      </c>
      <c r="E127" s="41" t="e" cm="1">
        <f t="array" aca="1" ref="E127" ca="1">E$96*INDEX(INDIRECT("country"&amp;"["&amp;E$95&amp; "]"),'Country performance'!$A73)</f>
        <v>#REF!</v>
      </c>
      <c r="F127" s="41" t="e" cm="1">
        <f t="array" aca="1" ref="F127" ca="1">F$96*INDEX(INDIRECT("country"&amp;"["&amp;F$95&amp; "]"),'Country performance'!$A72)</f>
        <v>#REF!</v>
      </c>
      <c r="G127" s="41" t="e" cm="1">
        <f t="array" aca="1" ref="G127" ca="1">G$96*INDEX(INDIRECT("country"&amp;"["&amp;G$95&amp; "]"),'Country performance'!$A72)</f>
        <v>#REF!</v>
      </c>
      <c r="H127" s="41" t="e" cm="1">
        <f t="array" aca="1" ref="H127" ca="1">H$96*INDEX(INDIRECT("country"&amp;"["&amp;H$95&amp; "]"),'Country performance'!$A72)</f>
        <v>#REF!</v>
      </c>
      <c r="I127" s="41" t="e" cm="1">
        <f t="array" aca="1" ref="I127" ca="1">I$96*INDEX(INDIRECT("country"&amp;"["&amp;I$95&amp; "]"),'Country performance'!$A72)</f>
        <v>#REF!</v>
      </c>
      <c r="J127" s="41" t="e" cm="1">
        <f t="array" aca="1" ref="J127" ca="1">J$96*INDEX(INDIRECT("country"&amp;"["&amp;J$95&amp; "]"),'Country performance'!$A72)</f>
        <v>#REF!</v>
      </c>
      <c r="K127" s="41" t="e" cm="1">
        <f t="array" aca="1" ref="K127" ca="1">K$96*INDEX(INDIRECT("country"&amp;"["&amp;K$95&amp; "]"),'Country performance'!$A72)</f>
        <v>#REF!</v>
      </c>
      <c r="L127" s="41" t="e" cm="1">
        <f t="array" aca="1" ref="L127" ca="1">L$96*INDEX(INDIRECT("country"&amp;"["&amp;L$95&amp; "]"),'Country performance'!$A72)</f>
        <v>#REF!</v>
      </c>
      <c r="M127" s="41" t="e" cm="1">
        <f t="array" aca="1" ref="M127" ca="1">M$96*INDEX(INDIRECT("country"&amp;"["&amp;M$95&amp; "]"),'Country performance'!$A72)</f>
        <v>#REF!</v>
      </c>
      <c r="N127" s="41" t="e" cm="1">
        <f t="array" aca="1" ref="N127" ca="1">N$96*INDEX(INDIRECT("country"&amp;"["&amp;N$95&amp; "]"),'Country performance'!$A72)</f>
        <v>#REF!</v>
      </c>
      <c r="O127" s="41" t="e" cm="1">
        <f t="array" aca="1" ref="O127" ca="1">O$96*INDEX(INDIRECT("country"&amp;"["&amp;O$95&amp; "]"),'Country performance'!$A72)</f>
        <v>#REF!</v>
      </c>
      <c r="P127" s="41" t="e" cm="1">
        <f t="array" aca="1" ref="P127" ca="1">P$96*INDEX(INDIRECT("country"&amp;"["&amp;P$95&amp; "]"),'Country performance'!$A72)</f>
        <v>#REF!</v>
      </c>
      <c r="Q127" s="41" t="e" cm="1">
        <f t="array" aca="1" ref="Q127" ca="1">Q$96*INDEX(INDIRECT("country"&amp;"["&amp;Q$95&amp; "]"),'Country performance'!$A72)</f>
        <v>#REF!</v>
      </c>
      <c r="R127" t="s">
        <v>662</v>
      </c>
      <c r="S127" s="36">
        <f t="shared" ca="1" si="36"/>
        <v>0</v>
      </c>
      <c r="T127" s="43">
        <f t="shared" ca="1" si="33"/>
        <v>0</v>
      </c>
      <c r="U127">
        <f t="shared" ca="1" si="39"/>
        <v>0</v>
      </c>
      <c r="V127">
        <f t="shared" ca="1" si="39"/>
        <v>0</v>
      </c>
      <c r="W127">
        <f t="shared" ca="1" si="39"/>
        <v>0</v>
      </c>
      <c r="X127">
        <f t="shared" ca="1" si="39"/>
        <v>0</v>
      </c>
      <c r="Y127">
        <f t="shared" ca="1" si="39"/>
        <v>0</v>
      </c>
      <c r="Z127">
        <f t="shared" ca="1" si="39"/>
        <v>0</v>
      </c>
      <c r="AA127">
        <f t="shared" ca="1" si="39"/>
        <v>0</v>
      </c>
      <c r="AB127">
        <f t="shared" ca="1" si="39"/>
        <v>0</v>
      </c>
      <c r="AC127">
        <f t="shared" ca="1" si="39"/>
        <v>0</v>
      </c>
      <c r="AD127">
        <f t="shared" ca="1" si="39"/>
        <v>0</v>
      </c>
      <c r="AE127">
        <f t="shared" ca="1" si="39"/>
        <v>0</v>
      </c>
      <c r="AF127">
        <f t="shared" ca="1" si="39"/>
        <v>0</v>
      </c>
      <c r="AG127">
        <f t="shared" ca="1" si="39"/>
        <v>0</v>
      </c>
      <c r="AI127" s="40"/>
    </row>
    <row r="128" spans="1:35">
      <c r="A128" s="41">
        <f t="shared" ca="1" si="38"/>
        <v>0</v>
      </c>
      <c r="B128" s="42"/>
      <c r="C128" s="71">
        <f t="shared" ca="1" si="27"/>
        <v>0</v>
      </c>
      <c r="D128" s="30" t="str">
        <f>'Country performance'!B32</f>
        <v>High conflict zones per country per sector (SHDB)</v>
      </c>
      <c r="E128" s="41" t="e" cm="1">
        <f t="array" aca="1" ref="E128" ca="1">E$96*INDEX(INDIRECT("country"&amp;"["&amp;E$95&amp; "]"),'Country performance'!$A74)</f>
        <v>#REF!</v>
      </c>
      <c r="F128" s="41" t="e" cm="1">
        <f t="array" aca="1" ref="F128" ca="1">F$96*INDEX(INDIRECT("country"&amp;"["&amp;F$95&amp; "]"),'Country performance'!$A73)</f>
        <v>#REF!</v>
      </c>
      <c r="G128" s="41" t="e" cm="1">
        <f t="array" aca="1" ref="G128" ca="1">G$96*INDEX(INDIRECT("country"&amp;"["&amp;G$95&amp; "]"),'Country performance'!$A73)</f>
        <v>#REF!</v>
      </c>
      <c r="H128" s="41" t="e" cm="1">
        <f t="array" aca="1" ref="H128" ca="1">H$96*INDEX(INDIRECT("country"&amp;"["&amp;H$95&amp; "]"),'Country performance'!$A73)</f>
        <v>#REF!</v>
      </c>
      <c r="I128" s="41" t="e" cm="1">
        <f t="array" aca="1" ref="I128" ca="1">I$96*INDEX(INDIRECT("country"&amp;"["&amp;I$95&amp; "]"),'Country performance'!$A73)</f>
        <v>#REF!</v>
      </c>
      <c r="J128" s="41" t="e" cm="1">
        <f t="array" aca="1" ref="J128" ca="1">J$96*INDEX(INDIRECT("country"&amp;"["&amp;J$95&amp; "]"),'Country performance'!$A73)</f>
        <v>#REF!</v>
      </c>
      <c r="K128" s="41" t="e" cm="1">
        <f t="array" aca="1" ref="K128" ca="1">K$96*INDEX(INDIRECT("country"&amp;"["&amp;K$95&amp; "]"),'Country performance'!$A73)</f>
        <v>#REF!</v>
      </c>
      <c r="L128" s="41" t="e" cm="1">
        <f t="array" aca="1" ref="L128" ca="1">L$96*INDEX(INDIRECT("country"&amp;"["&amp;L$95&amp; "]"),'Country performance'!$A73)</f>
        <v>#REF!</v>
      </c>
      <c r="M128" s="41" t="e" cm="1">
        <f t="array" aca="1" ref="M128" ca="1">M$96*INDEX(INDIRECT("country"&amp;"["&amp;M$95&amp; "]"),'Country performance'!$A73)</f>
        <v>#REF!</v>
      </c>
      <c r="N128" s="41" t="e" cm="1">
        <f t="array" aca="1" ref="N128" ca="1">N$96*INDEX(INDIRECT("country"&amp;"["&amp;N$95&amp; "]"),'Country performance'!$A73)</f>
        <v>#REF!</v>
      </c>
      <c r="O128" s="41" t="e" cm="1">
        <f t="array" aca="1" ref="O128" ca="1">O$96*INDEX(INDIRECT("country"&amp;"["&amp;O$95&amp; "]"),'Country performance'!$A73)</f>
        <v>#REF!</v>
      </c>
      <c r="P128" s="41" t="e" cm="1">
        <f t="array" aca="1" ref="P128" ca="1">P$96*INDEX(INDIRECT("country"&amp;"["&amp;P$95&amp; "]"),'Country performance'!$A73)</f>
        <v>#REF!</v>
      </c>
      <c r="Q128" s="41" t="e" cm="1">
        <f t="array" aca="1" ref="Q128" ca="1">Q$96*INDEX(INDIRECT("country"&amp;"["&amp;Q$95&amp; "]"),'Country performance'!$A73)</f>
        <v>#REF!</v>
      </c>
      <c r="R128" t="s">
        <v>662</v>
      </c>
      <c r="S128" s="36">
        <f t="shared" ca="1" si="36"/>
        <v>0</v>
      </c>
      <c r="T128" s="43">
        <f t="shared" ca="1" si="33"/>
        <v>0</v>
      </c>
      <c r="U128">
        <f t="shared" ca="1" si="39"/>
        <v>0</v>
      </c>
      <c r="V128">
        <f t="shared" ca="1" si="39"/>
        <v>0</v>
      </c>
      <c r="W128">
        <f t="shared" ca="1" si="39"/>
        <v>0</v>
      </c>
      <c r="X128">
        <f t="shared" ca="1" si="39"/>
        <v>0</v>
      </c>
      <c r="Y128">
        <f t="shared" ca="1" si="39"/>
        <v>0</v>
      </c>
      <c r="Z128">
        <f t="shared" ca="1" si="39"/>
        <v>0</v>
      </c>
      <c r="AA128">
        <f t="shared" ca="1" si="39"/>
        <v>0</v>
      </c>
      <c r="AB128">
        <f t="shared" ca="1" si="39"/>
        <v>0</v>
      </c>
      <c r="AC128">
        <f t="shared" ca="1" si="39"/>
        <v>0</v>
      </c>
      <c r="AD128">
        <f t="shared" ca="1" si="39"/>
        <v>0</v>
      </c>
      <c r="AE128">
        <f t="shared" ca="1" si="39"/>
        <v>0</v>
      </c>
      <c r="AF128">
        <f t="shared" ca="1" si="39"/>
        <v>0</v>
      </c>
      <c r="AG128">
        <f t="shared" ca="1" si="39"/>
        <v>0</v>
      </c>
      <c r="AI128" s="40"/>
    </row>
    <row r="129" spans="1:35">
      <c r="A129" s="41">
        <f t="shared" ca="1" si="38"/>
        <v>0</v>
      </c>
      <c r="B129" s="42"/>
      <c r="C129" s="71">
        <f t="shared" ca="1" si="27"/>
        <v>0</v>
      </c>
      <c r="D129" s="30" t="str">
        <f>'Country performance'!B33</f>
        <v>Child labour per country per sector (SHDB) (2010-2019)</v>
      </c>
      <c r="E129" s="41" t="e" cm="1">
        <f t="array" aca="1" ref="E129" ca="1">E$96*INDEX(INDIRECT("country"&amp;"["&amp;E$95&amp; "]"),'Country performance'!$A75)</f>
        <v>#REF!</v>
      </c>
      <c r="F129" s="41" t="e" cm="1">
        <f t="array" aca="1" ref="F129" ca="1">F$96*INDEX(INDIRECT("country"&amp;"["&amp;F$95&amp; "]"),'Country performance'!$A74)</f>
        <v>#REF!</v>
      </c>
      <c r="G129" s="41" t="e" cm="1">
        <f t="array" aca="1" ref="G129" ca="1">G$96*INDEX(INDIRECT("country"&amp;"["&amp;G$95&amp; "]"),'Country performance'!$A74)</f>
        <v>#REF!</v>
      </c>
      <c r="H129" s="41" t="e" cm="1">
        <f t="array" aca="1" ref="H129" ca="1">H$96*INDEX(INDIRECT("country"&amp;"["&amp;H$95&amp; "]"),'Country performance'!$A74)</f>
        <v>#REF!</v>
      </c>
      <c r="I129" s="41" t="e" cm="1">
        <f t="array" aca="1" ref="I129" ca="1">I$96*INDEX(INDIRECT("country"&amp;"["&amp;I$95&amp; "]"),'Country performance'!$A74)</f>
        <v>#REF!</v>
      </c>
      <c r="J129" s="41" t="e" cm="1">
        <f t="array" aca="1" ref="J129" ca="1">J$96*INDEX(INDIRECT("country"&amp;"["&amp;J$95&amp; "]"),'Country performance'!$A74)</f>
        <v>#REF!</v>
      </c>
      <c r="K129" s="41" t="e" cm="1">
        <f t="array" aca="1" ref="K129" ca="1">K$96*INDEX(INDIRECT("country"&amp;"["&amp;K$95&amp; "]"),'Country performance'!$A74)</f>
        <v>#REF!</v>
      </c>
      <c r="L129" s="41" t="e" cm="1">
        <f t="array" aca="1" ref="L129" ca="1">L$96*INDEX(INDIRECT("country"&amp;"["&amp;L$95&amp; "]"),'Country performance'!$A74)</f>
        <v>#REF!</v>
      </c>
      <c r="M129" s="41" t="e" cm="1">
        <f t="array" aca="1" ref="M129" ca="1">M$96*INDEX(INDIRECT("country"&amp;"["&amp;M$95&amp; "]"),'Country performance'!$A74)</f>
        <v>#REF!</v>
      </c>
      <c r="N129" s="41" t="e" cm="1">
        <f t="array" aca="1" ref="N129" ca="1">N$96*INDEX(INDIRECT("country"&amp;"["&amp;N$95&amp; "]"),'Country performance'!$A74)</f>
        <v>#REF!</v>
      </c>
      <c r="O129" s="41" t="e" cm="1">
        <f t="array" aca="1" ref="O129" ca="1">O$96*INDEX(INDIRECT("country"&amp;"["&amp;O$95&amp; "]"),'Country performance'!$A74)</f>
        <v>#REF!</v>
      </c>
      <c r="P129" s="41" t="e" cm="1">
        <f t="array" aca="1" ref="P129" ca="1">P$96*INDEX(INDIRECT("country"&amp;"["&amp;P$95&amp; "]"),'Country performance'!$A74)</f>
        <v>#REF!</v>
      </c>
      <c r="Q129" s="41" t="e" cm="1">
        <f t="array" aca="1" ref="Q129" ca="1">Q$96*INDEX(INDIRECT("country"&amp;"["&amp;Q$95&amp; "]"),'Country performance'!$A74)</f>
        <v>#REF!</v>
      </c>
      <c r="R129" t="s">
        <v>662</v>
      </c>
      <c r="S129" s="36">
        <f t="shared" ca="1" si="36"/>
        <v>0</v>
      </c>
      <c r="T129" s="43">
        <f t="shared" ca="1" si="33"/>
        <v>0</v>
      </c>
      <c r="U129">
        <f t="shared" ca="1" si="39"/>
        <v>0</v>
      </c>
      <c r="V129">
        <f t="shared" ca="1" si="39"/>
        <v>0</v>
      </c>
      <c r="W129">
        <f t="shared" ca="1" si="39"/>
        <v>0</v>
      </c>
      <c r="X129">
        <f t="shared" ca="1" si="39"/>
        <v>0</v>
      </c>
      <c r="Y129">
        <f t="shared" ca="1" si="39"/>
        <v>0</v>
      </c>
      <c r="Z129">
        <f t="shared" ca="1" si="39"/>
        <v>0</v>
      </c>
      <c r="AA129">
        <f t="shared" ca="1" si="39"/>
        <v>0</v>
      </c>
      <c r="AB129">
        <f t="shared" ca="1" si="39"/>
        <v>0</v>
      </c>
      <c r="AC129">
        <f t="shared" ca="1" si="39"/>
        <v>0</v>
      </c>
      <c r="AD129">
        <f t="shared" ca="1" si="39"/>
        <v>0</v>
      </c>
      <c r="AE129">
        <f t="shared" ca="1" si="39"/>
        <v>0</v>
      </c>
      <c r="AF129">
        <f t="shared" ca="1" si="39"/>
        <v>0</v>
      </c>
      <c r="AG129">
        <f t="shared" ca="1" si="39"/>
        <v>0</v>
      </c>
      <c r="AI129" s="40"/>
    </row>
    <row r="130" spans="1:35">
      <c r="A130" s="41">
        <f t="shared" ca="1" si="38"/>
        <v>0</v>
      </c>
      <c r="B130" s="42"/>
      <c r="C130" s="71">
        <f t="shared" ca="1" si="27"/>
        <v>0</v>
      </c>
      <c r="D130" s="30" t="str">
        <f>'Country performance'!B34</f>
        <v>Food Security Index (FSI) (2022)</v>
      </c>
      <c r="E130" s="41" t="e" cm="1">
        <f t="array" aca="1" ref="E130" ca="1">E$96*INDEX(INDIRECT("country"&amp;"["&amp;E$95&amp; "]"),'Country performance'!$A76)</f>
        <v>#REF!</v>
      </c>
      <c r="F130" s="41" t="e" cm="1">
        <f t="array" aca="1" ref="F130" ca="1">F$96*INDEX(INDIRECT("country"&amp;"["&amp;F$95&amp; "]"),'Country performance'!$A75)</f>
        <v>#REF!</v>
      </c>
      <c r="G130" s="41" t="e" cm="1">
        <f t="array" aca="1" ref="G130" ca="1">G$96*INDEX(INDIRECT("country"&amp;"["&amp;G$95&amp; "]"),'Country performance'!$A75)</f>
        <v>#REF!</v>
      </c>
      <c r="H130" s="41" t="e" cm="1">
        <f t="array" aca="1" ref="H130" ca="1">H$96*INDEX(INDIRECT("country"&amp;"["&amp;H$95&amp; "]"),'Country performance'!$A75)</f>
        <v>#REF!</v>
      </c>
      <c r="I130" s="41" t="e" cm="1">
        <f t="array" aca="1" ref="I130" ca="1">I$96*INDEX(INDIRECT("country"&amp;"["&amp;I$95&amp; "]"),'Country performance'!$A75)</f>
        <v>#REF!</v>
      </c>
      <c r="J130" s="41" t="e" cm="1">
        <f t="array" aca="1" ref="J130" ca="1">J$96*INDEX(INDIRECT("country"&amp;"["&amp;J$95&amp; "]"),'Country performance'!$A75)</f>
        <v>#REF!</v>
      </c>
      <c r="K130" s="41" t="e" cm="1">
        <f t="array" aca="1" ref="K130" ca="1">K$96*INDEX(INDIRECT("country"&amp;"["&amp;K$95&amp; "]"),'Country performance'!$A75)</f>
        <v>#REF!</v>
      </c>
      <c r="L130" s="41" t="e" cm="1">
        <f t="array" aca="1" ref="L130" ca="1">L$96*INDEX(INDIRECT("country"&amp;"["&amp;L$95&amp; "]"),'Country performance'!$A75)</f>
        <v>#REF!</v>
      </c>
      <c r="M130" s="41" t="e" cm="1">
        <f t="array" aca="1" ref="M130" ca="1">M$96*INDEX(INDIRECT("country"&amp;"["&amp;M$95&amp; "]"),'Country performance'!$A75)</f>
        <v>#REF!</v>
      </c>
      <c r="N130" s="41" t="e" cm="1">
        <f t="array" aca="1" ref="N130" ca="1">N$96*INDEX(INDIRECT("country"&amp;"["&amp;N$95&amp; "]"),'Country performance'!$A75)</f>
        <v>#REF!</v>
      </c>
      <c r="O130" s="41" t="e" cm="1">
        <f t="array" aca="1" ref="O130" ca="1">O$96*INDEX(INDIRECT("country"&amp;"["&amp;O$95&amp; "]"),'Country performance'!$A75)</f>
        <v>#REF!</v>
      </c>
      <c r="P130" s="41" t="e" cm="1">
        <f t="array" aca="1" ref="P130" ca="1">P$96*INDEX(INDIRECT("country"&amp;"["&amp;P$95&amp; "]"),'Country performance'!$A75)</f>
        <v>#REF!</v>
      </c>
      <c r="Q130" s="41" t="e" cm="1">
        <f t="array" aca="1" ref="Q130" ca="1">Q$96*INDEX(INDIRECT("country"&amp;"["&amp;Q$95&amp; "]"),'Country performance'!$A75)</f>
        <v>#REF!</v>
      </c>
      <c r="R130" t="s">
        <v>662</v>
      </c>
      <c r="S130" s="36">
        <f t="shared" ca="1" si="36"/>
        <v>0</v>
      </c>
      <c r="T130" s="43">
        <f t="shared" ca="1" si="33"/>
        <v>0</v>
      </c>
      <c r="U130">
        <f t="shared" ca="1" si="39"/>
        <v>0</v>
      </c>
      <c r="V130">
        <f t="shared" ca="1" si="39"/>
        <v>0</v>
      </c>
      <c r="W130">
        <f t="shared" ca="1" si="39"/>
        <v>0</v>
      </c>
      <c r="X130">
        <f t="shared" ca="1" si="39"/>
        <v>0</v>
      </c>
      <c r="Y130">
        <f t="shared" ca="1" si="39"/>
        <v>0</v>
      </c>
      <c r="Z130">
        <f t="shared" ca="1" si="39"/>
        <v>0</v>
      </c>
      <c r="AA130">
        <f t="shared" ca="1" si="39"/>
        <v>0</v>
      </c>
      <c r="AB130">
        <f t="shared" ca="1" si="39"/>
        <v>0</v>
      </c>
      <c r="AC130">
        <f t="shared" ca="1" si="39"/>
        <v>0</v>
      </c>
      <c r="AD130">
        <f t="shared" ca="1" si="39"/>
        <v>0</v>
      </c>
      <c r="AE130">
        <f t="shared" ca="1" si="39"/>
        <v>0</v>
      </c>
      <c r="AF130">
        <f t="shared" ca="1" si="39"/>
        <v>0</v>
      </c>
      <c r="AG130">
        <f t="shared" ca="1" si="39"/>
        <v>0</v>
      </c>
      <c r="AI130" s="40"/>
    </row>
    <row r="131" spans="1:35">
      <c r="A131" s="41">
        <f t="shared" ca="1" si="38"/>
        <v>0</v>
      </c>
      <c r="B131" s="42"/>
      <c r="C131" s="71">
        <f t="shared" ca="1" si="27"/>
        <v>0</v>
      </c>
      <c r="D131" s="30" t="str">
        <f>'Country performance'!B35</f>
        <v>Disease outbreaks?</v>
      </c>
      <c r="E131" s="41" t="e" cm="1">
        <f t="array" aca="1" ref="E131" ca="1">E$96*INDEX(INDIRECT("country"&amp;"["&amp;E$95&amp; "]"),'Country performance'!$A77)</f>
        <v>#REF!</v>
      </c>
      <c r="F131" s="41" t="e" cm="1">
        <f t="array" aca="1" ref="F131" ca="1">F$96*INDEX(INDIRECT("country"&amp;"["&amp;F$95&amp; "]"),'Country performance'!$A76)</f>
        <v>#REF!</v>
      </c>
      <c r="G131" s="41" t="e" cm="1">
        <f t="array" aca="1" ref="G131" ca="1">G$96*INDEX(INDIRECT("country"&amp;"["&amp;G$95&amp; "]"),'Country performance'!$A76)</f>
        <v>#REF!</v>
      </c>
      <c r="H131" s="41" t="e" cm="1">
        <f t="array" aca="1" ref="H131" ca="1">H$96*INDEX(INDIRECT("country"&amp;"["&amp;H$95&amp; "]"),'Country performance'!$A76)</f>
        <v>#REF!</v>
      </c>
      <c r="I131" s="41" t="e" cm="1">
        <f t="array" aca="1" ref="I131" ca="1">I$96*INDEX(INDIRECT("country"&amp;"["&amp;I$95&amp; "]"),'Country performance'!$A76)</f>
        <v>#REF!</v>
      </c>
      <c r="J131" s="41" t="e" cm="1">
        <f t="array" aca="1" ref="J131" ca="1">J$96*INDEX(INDIRECT("country"&amp;"["&amp;J$95&amp; "]"),'Country performance'!$A76)</f>
        <v>#REF!</v>
      </c>
      <c r="K131" s="41" t="e" cm="1">
        <f t="array" aca="1" ref="K131" ca="1">K$96*INDEX(INDIRECT("country"&amp;"["&amp;K$95&amp; "]"),'Country performance'!$A76)</f>
        <v>#REF!</v>
      </c>
      <c r="L131" s="41" t="e" cm="1">
        <f t="array" aca="1" ref="L131" ca="1">L$96*INDEX(INDIRECT("country"&amp;"["&amp;L$95&amp; "]"),'Country performance'!$A76)</f>
        <v>#REF!</v>
      </c>
      <c r="M131" s="41" t="e" cm="1">
        <f t="array" aca="1" ref="M131" ca="1">M$96*INDEX(INDIRECT("country"&amp;"["&amp;M$95&amp; "]"),'Country performance'!$A76)</f>
        <v>#REF!</v>
      </c>
      <c r="N131" s="41" t="e" cm="1">
        <f t="array" aca="1" ref="N131" ca="1">N$96*INDEX(INDIRECT("country"&amp;"["&amp;N$95&amp; "]"),'Country performance'!$A76)</f>
        <v>#REF!</v>
      </c>
      <c r="O131" s="41" t="e" cm="1">
        <f t="array" aca="1" ref="O131" ca="1">O$96*INDEX(INDIRECT("country"&amp;"["&amp;O$95&amp; "]"),'Country performance'!$A76)</f>
        <v>#REF!</v>
      </c>
      <c r="P131" s="41" t="e" cm="1">
        <f t="array" aca="1" ref="P131" ca="1">P$96*INDEX(INDIRECT("country"&amp;"["&amp;P$95&amp; "]"),'Country performance'!$A76)</f>
        <v>#REF!</v>
      </c>
      <c r="Q131" s="41" t="e" cm="1">
        <f t="array" aca="1" ref="Q131" ca="1">Q$96*INDEX(INDIRECT("country"&amp;"["&amp;Q$95&amp; "]"),'Country performance'!$A76)</f>
        <v>#REF!</v>
      </c>
      <c r="R131" t="s">
        <v>662</v>
      </c>
      <c r="S131" s="36">
        <f t="shared" ca="1" si="36"/>
        <v>0</v>
      </c>
      <c r="T131" s="43">
        <f t="shared" ca="1" si="33"/>
        <v>0</v>
      </c>
      <c r="U131">
        <f t="shared" ca="1" si="39"/>
        <v>0</v>
      </c>
      <c r="V131">
        <f t="shared" ca="1" si="39"/>
        <v>0</v>
      </c>
      <c r="W131">
        <f t="shared" ca="1" si="39"/>
        <v>0</v>
      </c>
      <c r="X131">
        <f t="shared" ca="1" si="39"/>
        <v>0</v>
      </c>
      <c r="Y131">
        <f t="shared" ca="1" si="39"/>
        <v>0</v>
      </c>
      <c r="Z131">
        <f t="shared" ca="1" si="39"/>
        <v>0</v>
      </c>
      <c r="AA131">
        <f t="shared" ca="1" si="39"/>
        <v>0</v>
      </c>
      <c r="AB131">
        <f t="shared" ca="1" si="39"/>
        <v>0</v>
      </c>
      <c r="AC131">
        <f t="shared" ca="1" si="39"/>
        <v>0</v>
      </c>
      <c r="AD131">
        <f t="shared" ca="1" si="39"/>
        <v>0</v>
      </c>
      <c r="AE131">
        <f t="shared" ca="1" si="39"/>
        <v>0</v>
      </c>
      <c r="AF131">
        <f t="shared" ca="1" si="39"/>
        <v>0</v>
      </c>
      <c r="AG131">
        <f t="shared" ca="1" si="39"/>
        <v>0</v>
      </c>
      <c r="AI131" s="40"/>
    </row>
    <row r="132" spans="1:35">
      <c r="A132" s="41">
        <f t="shared" ca="1" si="38"/>
        <v>0</v>
      </c>
      <c r="B132" s="42"/>
      <c r="C132" s="71">
        <f t="shared" ca="1" si="27"/>
        <v>0</v>
      </c>
      <c r="D132" s="30" t="str">
        <f>'Country performance'!B36</f>
        <v>Land-use regulation?</v>
      </c>
      <c r="E132" s="41" t="e" cm="1">
        <f t="array" aca="1" ref="E132" ca="1">E$96*INDEX(INDIRECT("country"&amp;"["&amp;E$95&amp; "]"),'Country performance'!$A78)</f>
        <v>#REF!</v>
      </c>
      <c r="F132" s="41" t="e" cm="1">
        <f t="array" aca="1" ref="F132" ca="1">F$96*INDEX(INDIRECT("country"&amp;"["&amp;F$95&amp; "]"),'Country performance'!$A77)</f>
        <v>#REF!</v>
      </c>
      <c r="G132" s="41" t="e" cm="1">
        <f t="array" aca="1" ref="G132" ca="1">G$96*INDEX(INDIRECT("country"&amp;"["&amp;G$95&amp; "]"),'Country performance'!$A77)</f>
        <v>#REF!</v>
      </c>
      <c r="H132" s="41" t="e" cm="1">
        <f t="array" aca="1" ref="H132" ca="1">H$96*INDEX(INDIRECT("country"&amp;"["&amp;H$95&amp; "]"),'Country performance'!$A77)</f>
        <v>#REF!</v>
      </c>
      <c r="I132" s="41" t="e" cm="1">
        <f t="array" aca="1" ref="I132" ca="1">I$96*INDEX(INDIRECT("country"&amp;"["&amp;I$95&amp; "]"),'Country performance'!$A77)</f>
        <v>#REF!</v>
      </c>
      <c r="J132" s="41" t="e" cm="1">
        <f t="array" aca="1" ref="J132" ca="1">J$96*INDEX(INDIRECT("country"&amp;"["&amp;J$95&amp; "]"),'Country performance'!$A77)</f>
        <v>#REF!</v>
      </c>
      <c r="K132" s="41" t="e" cm="1">
        <f t="array" aca="1" ref="K132" ca="1">K$96*INDEX(INDIRECT("country"&amp;"["&amp;K$95&amp; "]"),'Country performance'!$A77)</f>
        <v>#REF!</v>
      </c>
      <c r="L132" s="41" t="e" cm="1">
        <f t="array" aca="1" ref="L132" ca="1">L$96*INDEX(INDIRECT("country"&amp;"["&amp;L$95&amp; "]"),'Country performance'!$A77)</f>
        <v>#REF!</v>
      </c>
      <c r="M132" s="41" t="e" cm="1">
        <f t="array" aca="1" ref="M132" ca="1">M$96*INDEX(INDIRECT("country"&amp;"["&amp;M$95&amp; "]"),'Country performance'!$A77)</f>
        <v>#REF!</v>
      </c>
      <c r="N132" s="41" t="e" cm="1">
        <f t="array" aca="1" ref="N132" ca="1">N$96*INDEX(INDIRECT("country"&amp;"["&amp;N$95&amp; "]"),'Country performance'!$A77)</f>
        <v>#REF!</v>
      </c>
      <c r="O132" s="41" t="e" cm="1">
        <f t="array" aca="1" ref="O132" ca="1">O$96*INDEX(INDIRECT("country"&amp;"["&amp;O$95&amp; "]"),'Country performance'!$A77)</f>
        <v>#REF!</v>
      </c>
      <c r="P132" s="41" t="e" cm="1">
        <f t="array" aca="1" ref="P132" ca="1">P$96*INDEX(INDIRECT("country"&amp;"["&amp;P$95&amp; "]"),'Country performance'!$A77)</f>
        <v>#REF!</v>
      </c>
      <c r="Q132" s="41" t="e" cm="1">
        <f t="array" aca="1" ref="Q132" ca="1">Q$96*INDEX(INDIRECT("country"&amp;"["&amp;Q$95&amp; "]"),'Country performance'!$A77)</f>
        <v>#REF!</v>
      </c>
      <c r="R132" t="s">
        <v>662</v>
      </c>
      <c r="S132" s="36">
        <f t="shared" ca="1" si="36"/>
        <v>0</v>
      </c>
      <c r="T132" s="43">
        <f t="shared" ca="1" si="33"/>
        <v>0</v>
      </c>
      <c r="U132">
        <f t="shared" ca="1" si="39"/>
        <v>0</v>
      </c>
      <c r="V132">
        <f t="shared" ca="1" si="39"/>
        <v>0</v>
      </c>
      <c r="W132">
        <f t="shared" ca="1" si="39"/>
        <v>0</v>
      </c>
      <c r="X132">
        <f t="shared" ca="1" si="39"/>
        <v>0</v>
      </c>
      <c r="Y132">
        <f t="shared" ca="1" si="39"/>
        <v>0</v>
      </c>
      <c r="Z132">
        <f t="shared" ca="1" si="39"/>
        <v>0</v>
      </c>
      <c r="AA132">
        <f t="shared" ca="1" si="39"/>
        <v>0</v>
      </c>
      <c r="AB132">
        <f t="shared" ca="1" si="39"/>
        <v>0</v>
      </c>
      <c r="AC132">
        <f t="shared" ca="1" si="39"/>
        <v>0</v>
      </c>
      <c r="AD132">
        <f t="shared" ca="1" si="39"/>
        <v>0</v>
      </c>
      <c r="AE132">
        <f t="shared" ca="1" si="39"/>
        <v>0</v>
      </c>
      <c r="AF132">
        <f t="shared" ca="1" si="39"/>
        <v>0</v>
      </c>
      <c r="AG132">
        <f t="shared" ca="1" si="39"/>
        <v>0</v>
      </c>
      <c r="AI132" s="40"/>
    </row>
    <row r="133" spans="1:35">
      <c r="A133" s="41">
        <f t="shared" ca="1" si="38"/>
        <v>0</v>
      </c>
      <c r="B133" s="42"/>
      <c r="C133" s="71">
        <f t="shared" ca="1" si="27"/>
        <v>0</v>
      </c>
      <c r="D133" s="30">
        <f>'Country performance'!B37</f>
        <v>0</v>
      </c>
      <c r="E133" s="41" t="e" cm="1">
        <f t="array" aca="1" ref="E133" ca="1">E$96*INDEX(INDIRECT("country"&amp;"["&amp;E$95&amp; "]"),'Country performance'!$A78)</f>
        <v>#REF!</v>
      </c>
      <c r="F133" s="41" t="e" cm="1">
        <f t="array" aca="1" ref="F133" ca="1">F$96*INDEX(INDIRECT("country"&amp;"["&amp;F$95&amp; "]"),'Country performance'!$A78)</f>
        <v>#REF!</v>
      </c>
      <c r="G133" s="41" t="e" cm="1">
        <f t="array" aca="1" ref="G133" ca="1">G$96*INDEX(INDIRECT("country"&amp;"["&amp;G$95&amp; "]"),'Country performance'!$A78)</f>
        <v>#REF!</v>
      </c>
      <c r="H133" s="41" t="e" cm="1">
        <f t="array" aca="1" ref="H133" ca="1">H$96*INDEX(INDIRECT("country"&amp;"["&amp;H$95&amp; "]"),'Country performance'!$A78)</f>
        <v>#REF!</v>
      </c>
      <c r="I133" s="41" t="e" cm="1">
        <f t="array" aca="1" ref="I133" ca="1">I$96*INDEX(INDIRECT("country"&amp;"["&amp;I$95&amp; "]"),'Country performance'!$A78)</f>
        <v>#REF!</v>
      </c>
      <c r="J133" s="41" t="e" cm="1">
        <f t="array" aca="1" ref="J133" ca="1">J$96*INDEX(INDIRECT("country"&amp;"["&amp;J$95&amp; "]"),'Country performance'!$A78)</f>
        <v>#REF!</v>
      </c>
      <c r="K133" s="41" t="e" cm="1">
        <f t="array" aca="1" ref="K133" ca="1">K$96*INDEX(INDIRECT("country"&amp;"["&amp;K$95&amp; "]"),'Country performance'!$A78)</f>
        <v>#REF!</v>
      </c>
      <c r="L133" s="41" t="e" cm="1">
        <f t="array" aca="1" ref="L133" ca="1">L$96*INDEX(INDIRECT("country"&amp;"["&amp;L$95&amp; "]"),'Country performance'!$A78)</f>
        <v>#REF!</v>
      </c>
      <c r="M133" s="41" t="e" cm="1">
        <f t="array" aca="1" ref="M133" ca="1">M$96*INDEX(INDIRECT("country"&amp;"["&amp;M$95&amp; "]"),'Country performance'!$A78)</f>
        <v>#REF!</v>
      </c>
      <c r="N133" s="41" t="e" cm="1">
        <f t="array" aca="1" ref="N133" ca="1">N$96*INDEX(INDIRECT("country"&amp;"["&amp;N$95&amp; "]"),'Country performance'!$A78)</f>
        <v>#REF!</v>
      </c>
      <c r="O133" s="41" t="e" cm="1">
        <f t="array" aca="1" ref="O133" ca="1">O$96*INDEX(INDIRECT("country"&amp;"["&amp;O$95&amp; "]"),'Country performance'!$A78)</f>
        <v>#REF!</v>
      </c>
      <c r="P133" s="41" t="e" cm="1">
        <f t="array" aca="1" ref="P133" ca="1">P$96*INDEX(INDIRECT("country"&amp;"["&amp;P$95&amp; "]"),'Country performance'!$A78)</f>
        <v>#REF!</v>
      </c>
      <c r="Q133" s="41" t="e" cm="1">
        <f t="array" aca="1" ref="Q133" ca="1">Q$96*INDEX(INDIRECT("country"&amp;"["&amp;Q$95&amp; "]"),'Country performance'!$A78)</f>
        <v>#REF!</v>
      </c>
      <c r="R133" t="s">
        <v>662</v>
      </c>
      <c r="S133" s="36">
        <f t="shared" ca="1" si="36"/>
        <v>0</v>
      </c>
      <c r="T133" s="43">
        <f t="shared" ca="1" si="33"/>
        <v>0</v>
      </c>
      <c r="U133">
        <f t="shared" ca="1" si="39"/>
        <v>0</v>
      </c>
      <c r="V133">
        <f t="shared" ca="1" si="39"/>
        <v>0</v>
      </c>
      <c r="W133">
        <f t="shared" ca="1" si="39"/>
        <v>0</v>
      </c>
      <c r="X133">
        <f t="shared" ca="1" si="39"/>
        <v>0</v>
      </c>
      <c r="Y133">
        <f t="shared" ca="1" si="39"/>
        <v>0</v>
      </c>
      <c r="Z133">
        <f t="shared" ca="1" si="39"/>
        <v>0</v>
      </c>
      <c r="AA133">
        <f t="shared" ca="1" si="39"/>
        <v>0</v>
      </c>
      <c r="AB133">
        <f t="shared" ca="1" si="39"/>
        <v>0</v>
      </c>
      <c r="AC133">
        <f t="shared" ca="1" si="39"/>
        <v>0</v>
      </c>
      <c r="AD133">
        <f t="shared" ca="1" si="39"/>
        <v>0</v>
      </c>
      <c r="AE133">
        <f t="shared" ca="1" si="39"/>
        <v>0</v>
      </c>
      <c r="AF133">
        <f t="shared" ca="1" si="39"/>
        <v>0</v>
      </c>
      <c r="AG133">
        <f t="shared" ca="1" si="39"/>
        <v>0</v>
      </c>
      <c r="AI133" s="40"/>
    </row>
    <row r="134" spans="1:35">
      <c r="A134" s="41">
        <f t="shared" ca="1" si="38"/>
        <v>0</v>
      </c>
      <c r="B134" s="42"/>
      <c r="C134" s="71">
        <f t="shared" ca="1" si="27"/>
        <v>0</v>
      </c>
      <c r="D134" s="30">
        <f>'Country performance'!B38</f>
        <v>0</v>
      </c>
      <c r="E134" s="41" t="e" cm="1">
        <f t="array" aca="1" ref="E134" ca="1">E$96*INDEX(INDIRECT("country"&amp;"["&amp;E$95&amp; "]"),'Country performance'!$A79)</f>
        <v>#REF!</v>
      </c>
      <c r="F134" s="41" t="e" cm="1">
        <f t="array" aca="1" ref="F134" ca="1">F$96*INDEX(INDIRECT("country"&amp;"["&amp;F$95&amp; "]"),'Country performance'!$A79)</f>
        <v>#REF!</v>
      </c>
      <c r="G134" s="41" t="e" cm="1">
        <f t="array" aca="1" ref="G134" ca="1">G$96*INDEX(INDIRECT("country"&amp;"["&amp;G$95&amp; "]"),'Country performance'!$A79)</f>
        <v>#REF!</v>
      </c>
      <c r="H134" s="41" t="e" cm="1">
        <f t="array" aca="1" ref="H134" ca="1">H$96*INDEX(INDIRECT("country"&amp;"["&amp;H$95&amp; "]"),'Country performance'!$A79)</f>
        <v>#REF!</v>
      </c>
      <c r="I134" s="41" t="e" cm="1">
        <f t="array" aca="1" ref="I134" ca="1">I$96*INDEX(INDIRECT("country"&amp;"["&amp;I$95&amp; "]"),'Country performance'!$A79)</f>
        <v>#REF!</v>
      </c>
      <c r="J134" s="41" t="e" cm="1">
        <f t="array" aca="1" ref="J134" ca="1">J$96*INDEX(INDIRECT("country"&amp;"["&amp;J$95&amp; "]"),'Country performance'!$A79)</f>
        <v>#REF!</v>
      </c>
      <c r="K134" s="41" t="e" cm="1">
        <f t="array" aca="1" ref="K134" ca="1">K$96*INDEX(INDIRECT("country"&amp;"["&amp;K$95&amp; "]"),'Country performance'!$A79)</f>
        <v>#REF!</v>
      </c>
      <c r="L134" s="41" t="e" cm="1">
        <f t="array" aca="1" ref="L134" ca="1">L$96*INDEX(INDIRECT("country"&amp;"["&amp;L$95&amp; "]"),'Country performance'!$A79)</f>
        <v>#REF!</v>
      </c>
      <c r="M134" s="41" t="e" cm="1">
        <f t="array" aca="1" ref="M134" ca="1">M$96*INDEX(INDIRECT("country"&amp;"["&amp;M$95&amp; "]"),'Country performance'!$A79)</f>
        <v>#REF!</v>
      </c>
      <c r="N134" s="41" t="e" cm="1">
        <f t="array" aca="1" ref="N134" ca="1">N$96*INDEX(INDIRECT("country"&amp;"["&amp;N$95&amp; "]"),'Country performance'!$A79)</f>
        <v>#REF!</v>
      </c>
      <c r="O134" s="41" t="e" cm="1">
        <f t="array" aca="1" ref="O134" ca="1">O$96*INDEX(INDIRECT("country"&amp;"["&amp;O$95&amp; "]"),'Country performance'!$A79)</f>
        <v>#REF!</v>
      </c>
      <c r="P134" s="41" t="e" cm="1">
        <f t="array" aca="1" ref="P134" ca="1">P$96*INDEX(INDIRECT("country"&amp;"["&amp;P$95&amp; "]"),'Country performance'!$A79)</f>
        <v>#REF!</v>
      </c>
      <c r="Q134" s="41" t="e" cm="1">
        <f t="array" aca="1" ref="Q134" ca="1">Q$96*INDEX(INDIRECT("country"&amp;"["&amp;Q$95&amp; "]"),'Country performance'!$A79)</f>
        <v>#REF!</v>
      </c>
      <c r="R134" t="s">
        <v>662</v>
      </c>
      <c r="S134" s="36">
        <f t="shared" ca="1" si="36"/>
        <v>0</v>
      </c>
      <c r="T134" s="43">
        <f t="shared" ca="1" si="33"/>
        <v>0</v>
      </c>
      <c r="U134">
        <f t="shared" ca="1" si="39"/>
        <v>0</v>
      </c>
      <c r="V134">
        <f t="shared" ca="1" si="39"/>
        <v>0</v>
      </c>
      <c r="W134">
        <f t="shared" ca="1" si="39"/>
        <v>0</v>
      </c>
      <c r="X134">
        <f t="shared" ca="1" si="39"/>
        <v>0</v>
      </c>
      <c r="Y134">
        <f t="shared" ca="1" si="39"/>
        <v>0</v>
      </c>
      <c r="Z134">
        <f t="shared" ca="1" si="39"/>
        <v>0</v>
      </c>
      <c r="AA134">
        <f t="shared" ca="1" si="39"/>
        <v>0</v>
      </c>
      <c r="AB134">
        <f t="shared" ca="1" si="39"/>
        <v>0</v>
      </c>
      <c r="AC134">
        <f t="shared" ca="1" si="39"/>
        <v>0</v>
      </c>
      <c r="AD134">
        <f t="shared" ca="1" si="39"/>
        <v>0</v>
      </c>
      <c r="AE134">
        <f t="shared" ca="1" si="39"/>
        <v>0</v>
      </c>
      <c r="AF134">
        <f t="shared" ca="1" si="39"/>
        <v>0</v>
      </c>
      <c r="AG134">
        <f t="shared" ca="1" si="39"/>
        <v>0</v>
      </c>
      <c r="AI134" s="40"/>
    </row>
    <row r="135" spans="1:35">
      <c r="A135" s="41">
        <f t="shared" ca="1" si="38"/>
        <v>0</v>
      </c>
      <c r="B135" s="42"/>
      <c r="C135" s="71">
        <f t="shared" ca="1" si="27"/>
        <v>0</v>
      </c>
      <c r="D135" s="30">
        <f>'Country performance'!B39</f>
        <v>0</v>
      </c>
      <c r="E135" s="41" t="e" cm="1">
        <f t="array" aca="1" ref="E135" ca="1">E$96*INDEX(INDIRECT("country"&amp;"["&amp;E$95&amp; "]"),'Country performance'!$A80)</f>
        <v>#REF!</v>
      </c>
      <c r="F135" s="41" t="e" cm="1">
        <f t="array" aca="1" ref="F135" ca="1">F$96*INDEX(INDIRECT("country"&amp;"["&amp;F$95&amp; "]"),'Country performance'!$A80)</f>
        <v>#REF!</v>
      </c>
      <c r="G135" s="41" t="e" cm="1">
        <f t="array" aca="1" ref="G135" ca="1">G$96*INDEX(INDIRECT("country"&amp;"["&amp;G$95&amp; "]"),'Country performance'!$A80)</f>
        <v>#REF!</v>
      </c>
      <c r="H135" s="41" t="e" cm="1">
        <f t="array" aca="1" ref="H135" ca="1">H$96*INDEX(INDIRECT("country"&amp;"["&amp;H$95&amp; "]"),'Country performance'!$A80)</f>
        <v>#REF!</v>
      </c>
      <c r="I135" s="41" t="e" cm="1">
        <f t="array" aca="1" ref="I135" ca="1">I$96*INDEX(INDIRECT("country"&amp;"["&amp;I$95&amp; "]"),'Country performance'!$A80)</f>
        <v>#REF!</v>
      </c>
      <c r="J135" s="41" t="e" cm="1">
        <f t="array" aca="1" ref="J135" ca="1">J$96*INDEX(INDIRECT("country"&amp;"["&amp;J$95&amp; "]"),'Country performance'!$A80)</f>
        <v>#REF!</v>
      </c>
      <c r="K135" s="41" t="e" cm="1">
        <f t="array" aca="1" ref="K135" ca="1">K$96*INDEX(INDIRECT("country"&amp;"["&amp;K$95&amp; "]"),'Country performance'!$A80)</f>
        <v>#REF!</v>
      </c>
      <c r="L135" s="41" t="e" cm="1">
        <f t="array" aca="1" ref="L135" ca="1">L$96*INDEX(INDIRECT("country"&amp;"["&amp;L$95&amp; "]"),'Country performance'!$A80)</f>
        <v>#REF!</v>
      </c>
      <c r="M135" s="41" t="e" cm="1">
        <f t="array" aca="1" ref="M135" ca="1">M$96*INDEX(INDIRECT("country"&amp;"["&amp;M$95&amp; "]"),'Country performance'!$A80)</f>
        <v>#REF!</v>
      </c>
      <c r="N135" s="41" t="e" cm="1">
        <f t="array" aca="1" ref="N135" ca="1">N$96*INDEX(INDIRECT("country"&amp;"["&amp;N$95&amp; "]"),'Country performance'!$A80)</f>
        <v>#REF!</v>
      </c>
      <c r="O135" s="41" t="e" cm="1">
        <f t="array" aca="1" ref="O135" ca="1">O$96*INDEX(INDIRECT("country"&amp;"["&amp;O$95&amp; "]"),'Country performance'!$A80)</f>
        <v>#REF!</v>
      </c>
      <c r="P135" s="41" t="e" cm="1">
        <f t="array" aca="1" ref="P135" ca="1">P$96*INDEX(INDIRECT("country"&amp;"["&amp;P$95&amp; "]"),'Country performance'!$A80)</f>
        <v>#REF!</v>
      </c>
      <c r="Q135" s="41" t="e" cm="1">
        <f t="array" aca="1" ref="Q135" ca="1">Q$96*INDEX(INDIRECT("country"&amp;"["&amp;Q$95&amp; "]"),'Country performance'!$A80)</f>
        <v>#REF!</v>
      </c>
      <c r="R135" t="s">
        <v>662</v>
      </c>
      <c r="S135" s="36">
        <f t="shared" ca="1" si="36"/>
        <v>0</v>
      </c>
      <c r="T135" s="43">
        <f t="shared" ca="1" si="33"/>
        <v>0</v>
      </c>
      <c r="U135">
        <f t="shared" ca="1" si="39"/>
        <v>0</v>
      </c>
      <c r="V135">
        <f t="shared" ca="1" si="39"/>
        <v>0</v>
      </c>
      <c r="W135">
        <f t="shared" ca="1" si="39"/>
        <v>0</v>
      </c>
      <c r="X135">
        <f t="shared" ca="1" si="39"/>
        <v>0</v>
      </c>
      <c r="Y135">
        <f t="shared" ca="1" si="39"/>
        <v>0</v>
      </c>
      <c r="Z135">
        <f t="shared" ca="1" si="39"/>
        <v>0</v>
      </c>
      <c r="AA135">
        <f t="shared" ca="1" si="39"/>
        <v>0</v>
      </c>
      <c r="AB135">
        <f t="shared" ca="1" si="39"/>
        <v>0</v>
      </c>
      <c r="AC135">
        <f t="shared" ca="1" si="39"/>
        <v>0</v>
      </c>
      <c r="AD135">
        <f t="shared" ca="1" si="39"/>
        <v>0</v>
      </c>
      <c r="AE135">
        <f t="shared" ca="1" si="39"/>
        <v>0</v>
      </c>
      <c r="AF135">
        <f t="shared" ca="1" si="39"/>
        <v>0</v>
      </c>
      <c r="AG135">
        <f t="shared" ca="1" si="39"/>
        <v>0</v>
      </c>
      <c r="AI135" s="40"/>
    </row>
    <row r="136" spans="1:35">
      <c r="A136" s="41">
        <f t="shared" ca="1" si="38"/>
        <v>0</v>
      </c>
      <c r="B136" s="42"/>
      <c r="C136" s="71">
        <f t="shared" ca="1" si="27"/>
        <v>0</v>
      </c>
      <c r="D136" s="30">
        <f>'Country performance'!B40</f>
        <v>0</v>
      </c>
      <c r="E136" s="41" t="e" cm="1">
        <f t="array" aca="1" ref="E136" ca="1">E$96*INDEX(INDIRECT("country"&amp;"["&amp;E$95&amp; "]"),'Country performance'!$A81)</f>
        <v>#REF!</v>
      </c>
      <c r="F136" s="41" t="e" cm="1">
        <f t="array" aca="1" ref="F136" ca="1">F$96*INDEX(INDIRECT("country"&amp;"["&amp;F$95&amp; "]"),'Country performance'!$A81)</f>
        <v>#REF!</v>
      </c>
      <c r="G136" s="41" t="e" cm="1">
        <f t="array" aca="1" ref="G136" ca="1">G$96*INDEX(INDIRECT("country"&amp;"["&amp;G$95&amp; "]"),'Country performance'!$A81)</f>
        <v>#REF!</v>
      </c>
      <c r="H136" s="41" t="e" cm="1">
        <f t="array" aca="1" ref="H136" ca="1">H$96*INDEX(INDIRECT("country"&amp;"["&amp;H$95&amp; "]"),'Country performance'!$A81)</f>
        <v>#REF!</v>
      </c>
      <c r="I136" s="41" t="e" cm="1">
        <f t="array" aca="1" ref="I136" ca="1">I$96*INDEX(INDIRECT("country"&amp;"["&amp;I$95&amp; "]"),'Country performance'!$A81)</f>
        <v>#REF!</v>
      </c>
      <c r="J136" s="41" t="e" cm="1">
        <f t="array" aca="1" ref="J136" ca="1">J$96*INDEX(INDIRECT("country"&amp;"["&amp;J$95&amp; "]"),'Country performance'!$A81)</f>
        <v>#REF!</v>
      </c>
      <c r="K136" s="41" t="e" cm="1">
        <f t="array" aca="1" ref="K136" ca="1">K$96*INDEX(INDIRECT("country"&amp;"["&amp;K$95&amp; "]"),'Country performance'!$A81)</f>
        <v>#REF!</v>
      </c>
      <c r="L136" s="41" t="e" cm="1">
        <f t="array" aca="1" ref="L136" ca="1">L$96*INDEX(INDIRECT("country"&amp;"["&amp;L$95&amp; "]"),'Country performance'!$A81)</f>
        <v>#REF!</v>
      </c>
      <c r="M136" s="41" t="e" cm="1">
        <f t="array" aca="1" ref="M136" ca="1">M$96*INDEX(INDIRECT("country"&amp;"["&amp;M$95&amp; "]"),'Country performance'!$A81)</f>
        <v>#REF!</v>
      </c>
      <c r="N136" s="41" t="e" cm="1">
        <f t="array" aca="1" ref="N136" ca="1">N$96*INDEX(INDIRECT("country"&amp;"["&amp;N$95&amp; "]"),'Country performance'!$A81)</f>
        <v>#REF!</v>
      </c>
      <c r="O136" s="41" t="e" cm="1">
        <f t="array" aca="1" ref="O136" ca="1">O$96*INDEX(INDIRECT("country"&amp;"["&amp;O$95&amp; "]"),'Country performance'!$A81)</f>
        <v>#REF!</v>
      </c>
      <c r="P136" s="41" t="e" cm="1">
        <f t="array" aca="1" ref="P136" ca="1">P$96*INDEX(INDIRECT("country"&amp;"["&amp;P$95&amp; "]"),'Country performance'!$A81)</f>
        <v>#REF!</v>
      </c>
      <c r="Q136" s="41" t="e" cm="1">
        <f t="array" aca="1" ref="Q136" ca="1">Q$96*INDEX(INDIRECT("country"&amp;"["&amp;Q$95&amp; "]"),'Country performance'!$A81)</f>
        <v>#REF!</v>
      </c>
      <c r="R136" t="s">
        <v>662</v>
      </c>
      <c r="S136" s="36">
        <f t="shared" ca="1" si="36"/>
        <v>0</v>
      </c>
      <c r="T136" s="43">
        <f t="shared" ca="1" si="33"/>
        <v>0</v>
      </c>
      <c r="U136">
        <f t="shared" ca="1" si="39"/>
        <v>0</v>
      </c>
      <c r="V136">
        <f t="shared" ca="1" si="39"/>
        <v>0</v>
      </c>
      <c r="W136">
        <f t="shared" ca="1" si="39"/>
        <v>0</v>
      </c>
      <c r="X136">
        <f t="shared" ca="1" si="39"/>
        <v>0</v>
      </c>
      <c r="Y136">
        <f t="shared" ca="1" si="39"/>
        <v>0</v>
      </c>
      <c r="Z136">
        <f t="shared" ca="1" si="39"/>
        <v>0</v>
      </c>
      <c r="AA136">
        <f t="shared" ca="1" si="39"/>
        <v>0</v>
      </c>
      <c r="AB136">
        <f t="shared" ca="1" si="39"/>
        <v>0</v>
      </c>
      <c r="AC136">
        <f t="shared" ca="1" si="39"/>
        <v>0</v>
      </c>
      <c r="AD136">
        <f t="shared" ca="1" si="39"/>
        <v>0</v>
      </c>
      <c r="AE136">
        <f t="shared" ca="1" si="39"/>
        <v>0</v>
      </c>
      <c r="AF136">
        <f t="shared" ca="1" si="39"/>
        <v>0</v>
      </c>
      <c r="AG136">
        <f t="shared" ca="1" si="39"/>
        <v>0</v>
      </c>
      <c r="AI136" s="40"/>
    </row>
    <row r="137" spans="1:35">
      <c r="A137" s="41">
        <f t="shared" ca="1" si="38"/>
        <v>0</v>
      </c>
      <c r="B137" s="42"/>
      <c r="C137" s="71">
        <f t="shared" ca="1" si="27"/>
        <v>0</v>
      </c>
      <c r="D137" s="30">
        <f>'Country performance'!B41</f>
        <v>0</v>
      </c>
      <c r="E137" s="41" t="e" cm="1">
        <f t="array" aca="1" ref="E137" ca="1">E$96*INDEX(INDIRECT("country"&amp;"["&amp;E$95&amp; "]"),'Country performance'!$A82)</f>
        <v>#REF!</v>
      </c>
      <c r="F137" s="41" t="e" cm="1">
        <f t="array" aca="1" ref="F137" ca="1">F$96*INDEX(INDIRECT("country"&amp;"["&amp;F$95&amp; "]"),'Country performance'!$A82)</f>
        <v>#REF!</v>
      </c>
      <c r="G137" s="41" t="e" cm="1">
        <f t="array" aca="1" ref="G137" ca="1">G$96*INDEX(INDIRECT("country"&amp;"["&amp;G$95&amp; "]"),'Country performance'!$A82)</f>
        <v>#REF!</v>
      </c>
      <c r="H137" s="41" t="e" cm="1">
        <f t="array" aca="1" ref="H137" ca="1">H$96*INDEX(INDIRECT("country"&amp;"["&amp;H$95&amp; "]"),'Country performance'!$A82)</f>
        <v>#REF!</v>
      </c>
      <c r="I137" s="41" t="e" cm="1">
        <f t="array" aca="1" ref="I137" ca="1">I$96*INDEX(INDIRECT("country"&amp;"["&amp;I$95&amp; "]"),'Country performance'!$A82)</f>
        <v>#REF!</v>
      </c>
      <c r="J137" s="41" t="e" cm="1">
        <f t="array" aca="1" ref="J137" ca="1">J$96*INDEX(INDIRECT("country"&amp;"["&amp;J$95&amp; "]"),'Country performance'!$A82)</f>
        <v>#REF!</v>
      </c>
      <c r="K137" s="41" t="e" cm="1">
        <f t="array" aca="1" ref="K137" ca="1">K$96*INDEX(INDIRECT("country"&amp;"["&amp;K$95&amp; "]"),'Country performance'!$A82)</f>
        <v>#REF!</v>
      </c>
      <c r="L137" s="41" t="e" cm="1">
        <f t="array" aca="1" ref="L137" ca="1">L$96*INDEX(INDIRECT("country"&amp;"["&amp;L$95&amp; "]"),'Country performance'!$A82)</f>
        <v>#REF!</v>
      </c>
      <c r="M137" s="41" t="e" cm="1">
        <f t="array" aca="1" ref="M137" ca="1">M$96*INDEX(INDIRECT("country"&amp;"["&amp;M$95&amp; "]"),'Country performance'!$A82)</f>
        <v>#REF!</v>
      </c>
      <c r="N137" s="41" t="e" cm="1">
        <f t="array" aca="1" ref="N137" ca="1">N$96*INDEX(INDIRECT("country"&amp;"["&amp;N$95&amp; "]"),'Country performance'!$A82)</f>
        <v>#REF!</v>
      </c>
      <c r="O137" s="41" t="e" cm="1">
        <f t="array" aca="1" ref="O137" ca="1">O$96*INDEX(INDIRECT("country"&amp;"["&amp;O$95&amp; "]"),'Country performance'!$A82)</f>
        <v>#REF!</v>
      </c>
      <c r="P137" s="41" t="e" cm="1">
        <f t="array" aca="1" ref="P137" ca="1">P$96*INDEX(INDIRECT("country"&amp;"["&amp;P$95&amp; "]"),'Country performance'!$A82)</f>
        <v>#REF!</v>
      </c>
      <c r="Q137" s="41" t="e" cm="1">
        <f t="array" aca="1" ref="Q137" ca="1">Q$96*INDEX(INDIRECT("country"&amp;"["&amp;Q$95&amp; "]"),'Country performance'!$A82)</f>
        <v>#REF!</v>
      </c>
      <c r="R137" t="s">
        <v>662</v>
      </c>
      <c r="S137" s="36">
        <f t="shared" ca="1" si="36"/>
        <v>0</v>
      </c>
      <c r="T137" s="43">
        <f t="shared" ca="1" si="33"/>
        <v>0</v>
      </c>
      <c r="U137">
        <f t="shared" ca="1" si="39"/>
        <v>0</v>
      </c>
      <c r="V137">
        <f t="shared" ca="1" si="39"/>
        <v>0</v>
      </c>
      <c r="W137">
        <f t="shared" ca="1" si="39"/>
        <v>0</v>
      </c>
      <c r="X137">
        <f t="shared" ca="1" si="39"/>
        <v>0</v>
      </c>
      <c r="Y137">
        <f t="shared" ca="1" si="39"/>
        <v>0</v>
      </c>
      <c r="Z137">
        <f t="shared" ca="1" si="39"/>
        <v>0</v>
      </c>
      <c r="AA137">
        <f t="shared" ca="1" si="39"/>
        <v>0</v>
      </c>
      <c r="AB137">
        <f t="shared" ca="1" si="39"/>
        <v>0</v>
      </c>
      <c r="AC137">
        <f t="shared" ca="1" si="39"/>
        <v>0</v>
      </c>
      <c r="AD137">
        <f t="shared" ca="1" si="39"/>
        <v>0</v>
      </c>
      <c r="AE137">
        <f t="shared" ca="1" si="39"/>
        <v>0</v>
      </c>
      <c r="AF137">
        <f t="shared" ca="1" si="39"/>
        <v>0</v>
      </c>
      <c r="AG137">
        <f t="shared" ca="1" si="39"/>
        <v>0</v>
      </c>
      <c r="AI137" s="40"/>
    </row>
    <row r="138" spans="1:35" ht="15" thickBot="1">
      <c r="A138" s="44">
        <f>S97</f>
        <v>0</v>
      </c>
      <c r="D138" t="str">
        <f>R97</f>
        <v xml:space="preserve">Total subjected to export restrictions </v>
      </c>
      <c r="T138" s="43"/>
      <c r="AI138" s="45"/>
    </row>
    <row r="139" spans="1:35" ht="15" thickBot="1">
      <c r="AI139" s="40"/>
    </row>
    <row r="140" spans="1:35" ht="15" thickBot="1">
      <c r="A140" s="103" t="s">
        <v>656</v>
      </c>
      <c r="B140" s="30" t="s">
        <v>657</v>
      </c>
      <c r="C140" s="30" t="str">
        <f>T140</f>
        <v>% of market represented</v>
      </c>
      <c r="D140" s="65" t="s">
        <v>666</v>
      </c>
      <c r="E140" s="31"/>
      <c r="F140" s="31"/>
      <c r="G140" s="31"/>
      <c r="H140" s="31"/>
      <c r="I140" s="31"/>
      <c r="J140" s="31"/>
      <c r="K140" s="31"/>
      <c r="L140" s="31"/>
      <c r="M140" s="31"/>
      <c r="N140" s="31"/>
      <c r="O140" s="31"/>
      <c r="P140" s="31"/>
      <c r="Q140" s="31"/>
      <c r="T140" s="32" t="s">
        <v>659</v>
      </c>
      <c r="U140">
        <f t="shared" ref="U140:AE140" si="40">E140</f>
        <v>0</v>
      </c>
      <c r="V140">
        <f t="shared" si="40"/>
        <v>0</v>
      </c>
      <c r="W140">
        <f t="shared" si="40"/>
        <v>0</v>
      </c>
      <c r="X140">
        <f t="shared" si="40"/>
        <v>0</v>
      </c>
      <c r="Y140">
        <f t="shared" si="40"/>
        <v>0</v>
      </c>
      <c r="Z140">
        <f t="shared" si="40"/>
        <v>0</v>
      </c>
      <c r="AA140">
        <f t="shared" si="40"/>
        <v>0</v>
      </c>
      <c r="AB140">
        <f t="shared" si="40"/>
        <v>0</v>
      </c>
      <c r="AC140">
        <f t="shared" si="40"/>
        <v>0</v>
      </c>
      <c r="AD140">
        <f t="shared" si="40"/>
        <v>0</v>
      </c>
      <c r="AE140">
        <f t="shared" si="40"/>
        <v>0</v>
      </c>
      <c r="AF140">
        <f>P140</f>
        <v>0</v>
      </c>
      <c r="AG140">
        <f>Q140</f>
        <v>0</v>
      </c>
      <c r="AI140" s="33"/>
    </row>
    <row r="141" spans="1:35">
      <c r="A141" s="103"/>
      <c r="B141" s="30">
        <f>S141</f>
        <v>0</v>
      </c>
      <c r="C141" s="30">
        <f t="shared" ref="C141:C167" si="41">T141</f>
        <v>0</v>
      </c>
      <c r="D141" s="30" t="s">
        <v>660</v>
      </c>
      <c r="E141" s="34"/>
      <c r="F141" s="34"/>
      <c r="G141" s="34"/>
      <c r="H141" s="34"/>
      <c r="I141" s="34"/>
      <c r="J141" s="34"/>
      <c r="K141" s="34"/>
      <c r="L141" s="35"/>
      <c r="M141" s="35"/>
      <c r="N141" s="35"/>
      <c r="O141" s="35"/>
      <c r="P141" s="35"/>
      <c r="Q141" s="35"/>
      <c r="R141" t="s">
        <v>661</v>
      </c>
      <c r="S141" s="36">
        <f>SUM(U141:AG141)</f>
        <v>0</v>
      </c>
      <c r="T141" s="37">
        <f>SUM($E141:Q141)</f>
        <v>0</v>
      </c>
      <c r="U141">
        <f t="shared" ref="U141:AE141" si="42">(100*E141)^2</f>
        <v>0</v>
      </c>
      <c r="V141">
        <f t="shared" si="42"/>
        <v>0</v>
      </c>
      <c r="W141">
        <f t="shared" si="42"/>
        <v>0</v>
      </c>
      <c r="X141">
        <f t="shared" si="42"/>
        <v>0</v>
      </c>
      <c r="Y141">
        <f t="shared" si="42"/>
        <v>0</v>
      </c>
      <c r="Z141">
        <f t="shared" si="42"/>
        <v>0</v>
      </c>
      <c r="AA141">
        <f t="shared" si="42"/>
        <v>0</v>
      </c>
      <c r="AB141">
        <f t="shared" si="42"/>
        <v>0</v>
      </c>
      <c r="AC141">
        <f t="shared" si="42"/>
        <v>0</v>
      </c>
      <c r="AD141">
        <f t="shared" si="42"/>
        <v>0</v>
      </c>
      <c r="AE141">
        <f t="shared" si="42"/>
        <v>0</v>
      </c>
      <c r="AF141">
        <f>(100*P141)^2</f>
        <v>0</v>
      </c>
      <c r="AG141">
        <f>(100*Q141)^2</f>
        <v>0</v>
      </c>
      <c r="AI141" s="33"/>
    </row>
    <row r="142" spans="1:35">
      <c r="A142" s="30"/>
      <c r="B142" s="30"/>
      <c r="C142" s="30">
        <f>T142</f>
        <v>0</v>
      </c>
      <c r="D142" s="30" t="s">
        <v>127</v>
      </c>
      <c r="E142" s="38"/>
      <c r="F142" s="38"/>
      <c r="G142" s="38"/>
      <c r="H142" s="38"/>
      <c r="I142" s="38"/>
      <c r="J142" s="38"/>
      <c r="K142" s="38"/>
      <c r="L142" s="39"/>
      <c r="M142" s="39"/>
      <c r="N142" s="39"/>
      <c r="O142" s="39"/>
      <c r="P142" s="39"/>
      <c r="Q142" s="39"/>
      <c r="R142" s="31" t="s">
        <v>647</v>
      </c>
      <c r="S142" s="36">
        <f t="shared" ref="S142:S152" si="43">SUM(U142:AG142)</f>
        <v>0</v>
      </c>
      <c r="U142">
        <f>IF(E142&lt;&gt;"Yes",0,E$141)</f>
        <v>0</v>
      </c>
      <c r="V142">
        <f t="shared" ref="V142:AG142" si="44">IF(F142&lt;&gt;"Yes",0,F$141)</f>
        <v>0</v>
      </c>
      <c r="W142">
        <f t="shared" si="44"/>
        <v>0</v>
      </c>
      <c r="X142">
        <f t="shared" si="44"/>
        <v>0</v>
      </c>
      <c r="Y142">
        <f t="shared" si="44"/>
        <v>0</v>
      </c>
      <c r="Z142">
        <f t="shared" si="44"/>
        <v>0</v>
      </c>
      <c r="AA142">
        <f t="shared" si="44"/>
        <v>0</v>
      </c>
      <c r="AB142">
        <f t="shared" si="44"/>
        <v>0</v>
      </c>
      <c r="AC142">
        <f t="shared" si="44"/>
        <v>0</v>
      </c>
      <c r="AD142">
        <f t="shared" si="44"/>
        <v>0</v>
      </c>
      <c r="AE142">
        <f t="shared" si="44"/>
        <v>0</v>
      </c>
      <c r="AF142">
        <f t="shared" si="44"/>
        <v>0</v>
      </c>
      <c r="AG142">
        <f t="shared" si="44"/>
        <v>0</v>
      </c>
      <c r="AI142" s="40"/>
    </row>
    <row r="143" spans="1:35">
      <c r="A143" s="41">
        <f t="shared" ref="A143:A156" ca="1" si="45">_xlfn.AGGREGATE(9,6,E143:Q143)</f>
        <v>0</v>
      </c>
      <c r="B143" s="42"/>
      <c r="C143" s="30">
        <f t="shared" ca="1" si="41"/>
        <v>0</v>
      </c>
      <c r="D143" s="30" t="str">
        <f>'Country performance'!B2</f>
        <v>WGI - Political stability &amp; absence of Violence/terrorism (2020)</v>
      </c>
      <c r="E143" s="41" t="e" cm="1">
        <f t="array" aca="1" ref="E143" ca="1">E$141*INDEX(INDIRECT("country"&amp;"["&amp;E$140&amp; "]"),'Country performance'!$A44)</f>
        <v>#REF!</v>
      </c>
      <c r="F143" s="41" t="e" cm="1">
        <f t="array" aca="1" ref="F143" ca="1">F$141*INDEX(INDIRECT("country"&amp;"["&amp;F$140&amp; "]"),'Country performance'!$A44)</f>
        <v>#REF!</v>
      </c>
      <c r="G143" s="41" t="e" cm="1">
        <f t="array" aca="1" ref="G143" ca="1">G$141*INDEX(INDIRECT("country"&amp;"["&amp;G$140&amp; "]"),'Country performance'!$A44)</f>
        <v>#REF!</v>
      </c>
      <c r="H143" s="41" t="e" cm="1">
        <f t="array" aca="1" ref="H143" ca="1">H$141*INDEX(INDIRECT("country"&amp;"["&amp;H$140&amp; "]"),'Country performance'!$A44)</f>
        <v>#REF!</v>
      </c>
      <c r="I143" s="41" t="e" cm="1">
        <f t="array" aca="1" ref="I143" ca="1">I$141*INDEX(INDIRECT("country"&amp;"["&amp;I$140&amp; "]"),'Country performance'!$A44)</f>
        <v>#REF!</v>
      </c>
      <c r="J143" s="41" t="e" cm="1">
        <f t="array" aca="1" ref="J143" ca="1">J$141*INDEX(INDIRECT("country"&amp;"["&amp;J$140&amp; "]"),'Country performance'!$A44)</f>
        <v>#REF!</v>
      </c>
      <c r="K143" s="41" t="e" cm="1">
        <f t="array" aca="1" ref="K143" ca="1">K$141*INDEX(INDIRECT("country"&amp;"["&amp;K$140&amp; "]"),'Country performance'!$A44)</f>
        <v>#REF!</v>
      </c>
      <c r="L143" s="41" t="e" cm="1">
        <f t="array" aca="1" ref="L143" ca="1">L$141*INDEX(INDIRECT("country"&amp;"["&amp;L$140&amp; "]"),'Country performance'!$A44)</f>
        <v>#REF!</v>
      </c>
      <c r="M143" s="41" t="e" cm="1">
        <f t="array" aca="1" ref="M143" ca="1">M$141*INDEX(INDIRECT("country"&amp;"["&amp;M$140&amp; "]"),'Country performance'!$A44)</f>
        <v>#REF!</v>
      </c>
      <c r="N143" s="41" t="e" cm="1">
        <f t="array" aca="1" ref="N143" ca="1">N$141*INDEX(INDIRECT("country"&amp;"["&amp;N$140&amp; "]"),'Country performance'!$A44)</f>
        <v>#REF!</v>
      </c>
      <c r="O143" s="41" t="e" cm="1">
        <f t="array" aca="1" ref="O143" ca="1">O$141*INDEX(INDIRECT("country"&amp;"["&amp;O$140&amp; "]"),'Country performance'!$A44)</f>
        <v>#REF!</v>
      </c>
      <c r="P143" s="41" t="e" cm="1">
        <f t="array" aca="1" ref="P143" ca="1">P$141*INDEX(INDIRECT("country"&amp;"["&amp;P$140&amp; "]"),'Country performance'!$A44)</f>
        <v>#REF!</v>
      </c>
      <c r="Q143" s="41" t="e" cm="1">
        <f t="array" aca="1" ref="Q143" ca="1">Q$141*INDEX(INDIRECT("country"&amp;"["&amp;Q$140&amp; "]"),'Country performance'!$A44)</f>
        <v>#REF!</v>
      </c>
      <c r="R143" t="s">
        <v>662</v>
      </c>
      <c r="S143" s="36">
        <f t="shared" ca="1" si="43"/>
        <v>0</v>
      </c>
      <c r="T143" s="43">
        <f ca="1">T$141-S143</f>
        <v>0</v>
      </c>
      <c r="U143">
        <f ca="1">IFERROR((E143/E143-1),E$141)</f>
        <v>0</v>
      </c>
      <c r="V143">
        <f t="shared" ref="V143:AG158" ca="1" si="46">IFERROR((F143/F143-1),F$141)</f>
        <v>0</v>
      </c>
      <c r="W143">
        <f t="shared" ca="1" si="46"/>
        <v>0</v>
      </c>
      <c r="X143">
        <f t="shared" ca="1" si="46"/>
        <v>0</v>
      </c>
      <c r="Y143">
        <f t="shared" ca="1" si="46"/>
        <v>0</v>
      </c>
      <c r="Z143">
        <f t="shared" ca="1" si="46"/>
        <v>0</v>
      </c>
      <c r="AA143">
        <f t="shared" ca="1" si="46"/>
        <v>0</v>
      </c>
      <c r="AB143">
        <f t="shared" ca="1" si="46"/>
        <v>0</v>
      </c>
      <c r="AC143">
        <f t="shared" ca="1" si="46"/>
        <v>0</v>
      </c>
      <c r="AD143">
        <f t="shared" ca="1" si="46"/>
        <v>0</v>
      </c>
      <c r="AE143">
        <f t="shared" ca="1" si="46"/>
        <v>0</v>
      </c>
      <c r="AF143">
        <f t="shared" ca="1" si="46"/>
        <v>0</v>
      </c>
      <c r="AG143">
        <f t="shared" ca="1" si="46"/>
        <v>0</v>
      </c>
      <c r="AI143" s="40"/>
    </row>
    <row r="144" spans="1:35">
      <c r="A144" s="41">
        <f t="shared" ca="1" si="45"/>
        <v>0</v>
      </c>
      <c r="B144" s="42"/>
      <c r="C144" s="30">
        <f t="shared" ca="1" si="41"/>
        <v>0</v>
      </c>
      <c r="D144" s="30" t="str">
        <f>'Country performance'!B3</f>
        <v>WGI - Government effectiveness (2020)</v>
      </c>
      <c r="E144" s="41" t="e" cm="1">
        <f t="array" aca="1" ref="E144" ca="1">E$141*INDEX(INDIRECT("country"&amp;"["&amp;E$140&amp; "]"),'Country performance'!$A45)</f>
        <v>#REF!</v>
      </c>
      <c r="F144" s="41" t="e" cm="1">
        <f t="array" aca="1" ref="F144" ca="1">F$141*INDEX(INDIRECT("country"&amp;"["&amp;F$140&amp; "]"),'Country performance'!$A45)</f>
        <v>#REF!</v>
      </c>
      <c r="G144" s="41" t="e" cm="1">
        <f t="array" aca="1" ref="G144" ca="1">G$141*INDEX(INDIRECT("country"&amp;"["&amp;G$140&amp; "]"),'Country performance'!$A45)</f>
        <v>#REF!</v>
      </c>
      <c r="H144" s="41" t="e" cm="1">
        <f t="array" aca="1" ref="H144" ca="1">H$141*INDEX(INDIRECT("country"&amp;"["&amp;H$140&amp; "]"),'Country performance'!$A45)</f>
        <v>#REF!</v>
      </c>
      <c r="I144" s="41" t="e" cm="1">
        <f t="array" aca="1" ref="I144" ca="1">I$141*INDEX(INDIRECT("country"&amp;"["&amp;I$140&amp; "]"),'Country performance'!$A45)</f>
        <v>#REF!</v>
      </c>
      <c r="J144" s="41" t="e" cm="1">
        <f t="array" aca="1" ref="J144" ca="1">J$141*INDEX(INDIRECT("country"&amp;"["&amp;J$140&amp; "]"),'Country performance'!$A45)</f>
        <v>#REF!</v>
      </c>
      <c r="K144" s="41" t="e" cm="1">
        <f t="array" aca="1" ref="K144" ca="1">K$141*INDEX(INDIRECT("country"&amp;"["&amp;K$140&amp; "]"),'Country performance'!$A45)</f>
        <v>#REF!</v>
      </c>
      <c r="L144" s="41" t="e" cm="1">
        <f t="array" aca="1" ref="L144" ca="1">L$141*INDEX(INDIRECT("country"&amp;"["&amp;L$140&amp; "]"),'Country performance'!$A45)</f>
        <v>#REF!</v>
      </c>
      <c r="M144" s="41" t="e" cm="1">
        <f t="array" aca="1" ref="M144" ca="1">M$141*INDEX(INDIRECT("country"&amp;"["&amp;M$140&amp; "]"),'Country performance'!$A45)</f>
        <v>#REF!</v>
      </c>
      <c r="N144" s="41" t="e" cm="1">
        <f t="array" aca="1" ref="N144" ca="1">N$141*INDEX(INDIRECT("country"&amp;"["&amp;N$140&amp; "]"),'Country performance'!$A45)</f>
        <v>#REF!</v>
      </c>
      <c r="O144" s="41" t="e" cm="1">
        <f t="array" aca="1" ref="O144" ca="1">O$141*INDEX(INDIRECT("country"&amp;"["&amp;O$140&amp; "]"),'Country performance'!$A45)</f>
        <v>#REF!</v>
      </c>
      <c r="P144" s="41" t="e" cm="1">
        <f t="array" aca="1" ref="P144" ca="1">P$141*INDEX(INDIRECT("country"&amp;"["&amp;P$140&amp; "]"),'Country performance'!$A45)</f>
        <v>#REF!</v>
      </c>
      <c r="Q144" s="41" t="e" cm="1">
        <f t="array" aca="1" ref="Q144" ca="1">Q$141*INDEX(INDIRECT("country"&amp;"["&amp;Q$140&amp; "]"),'Country performance'!$A45)</f>
        <v>#REF!</v>
      </c>
      <c r="R144" t="s">
        <v>662</v>
      </c>
      <c r="S144" s="36">
        <f t="shared" ca="1" si="43"/>
        <v>0</v>
      </c>
      <c r="T144" s="43">
        <f t="shared" ref="T144:T182" ca="1" si="47">T$141-S144</f>
        <v>0</v>
      </c>
      <c r="U144">
        <f t="shared" ref="U144:AG167" ca="1" si="48">IFERROR((E144/E144-1),E$141)</f>
        <v>0</v>
      </c>
      <c r="V144">
        <f t="shared" ca="1" si="46"/>
        <v>0</v>
      </c>
      <c r="W144">
        <f t="shared" ca="1" si="46"/>
        <v>0</v>
      </c>
      <c r="X144">
        <f t="shared" ca="1" si="46"/>
        <v>0</v>
      </c>
      <c r="Y144">
        <f t="shared" ca="1" si="46"/>
        <v>0</v>
      </c>
      <c r="Z144">
        <f t="shared" ca="1" si="46"/>
        <v>0</v>
      </c>
      <c r="AA144">
        <f t="shared" ca="1" si="46"/>
        <v>0</v>
      </c>
      <c r="AB144">
        <f t="shared" ca="1" si="46"/>
        <v>0</v>
      </c>
      <c r="AC144">
        <f t="shared" ca="1" si="46"/>
        <v>0</v>
      </c>
      <c r="AD144">
        <f t="shared" ca="1" si="46"/>
        <v>0</v>
      </c>
      <c r="AE144">
        <f t="shared" ca="1" si="46"/>
        <v>0</v>
      </c>
      <c r="AF144">
        <f t="shared" ca="1" si="46"/>
        <v>0</v>
      </c>
      <c r="AG144">
        <f t="shared" ca="1" si="46"/>
        <v>0</v>
      </c>
      <c r="AI144" s="40"/>
    </row>
    <row r="145" spans="1:35">
      <c r="A145" s="41">
        <f t="shared" ca="1" si="45"/>
        <v>0</v>
      </c>
      <c r="B145" s="42"/>
      <c r="C145" s="30">
        <f t="shared" ca="1" si="41"/>
        <v>0</v>
      </c>
      <c r="D145" s="30" t="str">
        <f>'Country performance'!B4</f>
        <v>WGI - Regulatory Quality (2020)</v>
      </c>
      <c r="E145" s="41" t="e" cm="1">
        <f t="array" aca="1" ref="E145" ca="1">E$141*INDEX(INDIRECT("country"&amp;"["&amp;E$140&amp; "]"),'Country performance'!$A46)</f>
        <v>#REF!</v>
      </c>
      <c r="F145" s="41" t="e" cm="1">
        <f t="array" aca="1" ref="F145" ca="1">F$141*INDEX(INDIRECT("country"&amp;"["&amp;F$140&amp; "]"),'Country performance'!$A46)</f>
        <v>#REF!</v>
      </c>
      <c r="G145" s="41" t="e" cm="1">
        <f t="array" aca="1" ref="G145" ca="1">G$141*INDEX(INDIRECT("country"&amp;"["&amp;G$140&amp; "]"),'Country performance'!$A46)</f>
        <v>#REF!</v>
      </c>
      <c r="H145" s="41" t="e" cm="1">
        <f t="array" aca="1" ref="H145" ca="1">H$141*INDEX(INDIRECT("country"&amp;"["&amp;H$140&amp; "]"),'Country performance'!$A46)</f>
        <v>#REF!</v>
      </c>
      <c r="I145" s="41" t="e" cm="1">
        <f t="array" aca="1" ref="I145" ca="1">I$141*INDEX(INDIRECT("country"&amp;"["&amp;I$140&amp; "]"),'Country performance'!$A46)</f>
        <v>#REF!</v>
      </c>
      <c r="J145" s="41" t="e" cm="1">
        <f t="array" aca="1" ref="J145" ca="1">J$141*INDEX(INDIRECT("country"&amp;"["&amp;J$140&amp; "]"),'Country performance'!$A46)</f>
        <v>#REF!</v>
      </c>
      <c r="K145" s="41" t="e" cm="1">
        <f t="array" aca="1" ref="K145" ca="1">K$141*INDEX(INDIRECT("country"&amp;"["&amp;K$140&amp; "]"),'Country performance'!$A46)</f>
        <v>#REF!</v>
      </c>
      <c r="L145" s="41" t="e" cm="1">
        <f t="array" aca="1" ref="L145" ca="1">L$141*INDEX(INDIRECT("country"&amp;"["&amp;L$140&amp; "]"),'Country performance'!$A46)</f>
        <v>#REF!</v>
      </c>
      <c r="M145" s="41" t="e" cm="1">
        <f t="array" aca="1" ref="M145" ca="1">M$141*INDEX(INDIRECT("country"&amp;"["&amp;M$140&amp; "]"),'Country performance'!$A46)</f>
        <v>#REF!</v>
      </c>
      <c r="N145" s="41" t="e" cm="1">
        <f t="array" aca="1" ref="N145" ca="1">N$141*INDEX(INDIRECT("country"&amp;"["&amp;N$140&amp; "]"),'Country performance'!$A46)</f>
        <v>#REF!</v>
      </c>
      <c r="O145" s="41" t="e" cm="1">
        <f t="array" aca="1" ref="O145" ca="1">O$141*INDEX(INDIRECT("country"&amp;"["&amp;O$140&amp; "]"),'Country performance'!$A46)</f>
        <v>#REF!</v>
      </c>
      <c r="P145" s="41" t="e" cm="1">
        <f t="array" aca="1" ref="P145" ca="1">P$141*INDEX(INDIRECT("country"&amp;"["&amp;P$140&amp; "]"),'Country performance'!$A46)</f>
        <v>#REF!</v>
      </c>
      <c r="Q145" s="41" t="e" cm="1">
        <f t="array" aca="1" ref="Q145" ca="1">Q$141*INDEX(INDIRECT("country"&amp;"["&amp;Q$140&amp; "]"),'Country performance'!$A46)</f>
        <v>#REF!</v>
      </c>
      <c r="R145" t="s">
        <v>662</v>
      </c>
      <c r="S145" s="36">
        <f t="shared" ca="1" si="43"/>
        <v>0</v>
      </c>
      <c r="T145" s="43">
        <f t="shared" ca="1" si="47"/>
        <v>0</v>
      </c>
      <c r="U145">
        <f t="shared" ca="1" si="48"/>
        <v>0</v>
      </c>
      <c r="V145">
        <f t="shared" ca="1" si="46"/>
        <v>0</v>
      </c>
      <c r="W145">
        <f t="shared" ca="1" si="46"/>
        <v>0</v>
      </c>
      <c r="X145">
        <f t="shared" ca="1" si="46"/>
        <v>0</v>
      </c>
      <c r="Y145">
        <f t="shared" ca="1" si="46"/>
        <v>0</v>
      </c>
      <c r="Z145">
        <f t="shared" ca="1" si="46"/>
        <v>0</v>
      </c>
      <c r="AA145">
        <f t="shared" ca="1" si="46"/>
        <v>0</v>
      </c>
      <c r="AB145">
        <f t="shared" ca="1" si="46"/>
        <v>0</v>
      </c>
      <c r="AC145">
        <f t="shared" ca="1" si="46"/>
        <v>0</v>
      </c>
      <c r="AD145">
        <f t="shared" ca="1" si="46"/>
        <v>0</v>
      </c>
      <c r="AE145">
        <f t="shared" ca="1" si="46"/>
        <v>0</v>
      </c>
      <c r="AF145">
        <f t="shared" ca="1" si="46"/>
        <v>0</v>
      </c>
      <c r="AG145">
        <f t="shared" ca="1" si="46"/>
        <v>0</v>
      </c>
      <c r="AI145" s="40"/>
    </row>
    <row r="146" spans="1:35">
      <c r="A146" s="41">
        <f t="shared" ca="1" si="45"/>
        <v>0</v>
      </c>
      <c r="B146" s="42"/>
      <c r="C146" s="30">
        <f t="shared" ca="1" si="41"/>
        <v>0</v>
      </c>
      <c r="D146" s="30" t="str">
        <f>'Country performance'!B5</f>
        <v>WGI - Rule of law (2020)</v>
      </c>
      <c r="E146" s="41" t="e" cm="1">
        <f t="array" aca="1" ref="E146" ca="1">E$141*INDEX(INDIRECT("country"&amp;"["&amp;E$140&amp; "]"),'Country performance'!$A47)</f>
        <v>#REF!</v>
      </c>
      <c r="F146" s="41" t="e" cm="1">
        <f t="array" aca="1" ref="F146" ca="1">F$141*INDEX(INDIRECT("country"&amp;"["&amp;F$140&amp; "]"),'Country performance'!$A47)</f>
        <v>#REF!</v>
      </c>
      <c r="G146" s="41" t="e" cm="1">
        <f t="array" aca="1" ref="G146" ca="1">G$141*INDEX(INDIRECT("country"&amp;"["&amp;G$140&amp; "]"),'Country performance'!$A47)</f>
        <v>#REF!</v>
      </c>
      <c r="H146" s="41" t="e" cm="1">
        <f t="array" aca="1" ref="H146" ca="1">H$141*INDEX(INDIRECT("country"&amp;"["&amp;H$140&amp; "]"),'Country performance'!$A47)</f>
        <v>#REF!</v>
      </c>
      <c r="I146" s="41" t="e" cm="1">
        <f t="array" aca="1" ref="I146" ca="1">I$141*INDEX(INDIRECT("country"&amp;"["&amp;I$140&amp; "]"),'Country performance'!$A47)</f>
        <v>#REF!</v>
      </c>
      <c r="J146" s="41" t="e" cm="1">
        <f t="array" aca="1" ref="J146" ca="1">J$141*INDEX(INDIRECT("country"&amp;"["&amp;J$140&amp; "]"),'Country performance'!$A47)</f>
        <v>#REF!</v>
      </c>
      <c r="K146" s="41" t="e" cm="1">
        <f t="array" aca="1" ref="K146" ca="1">K$141*INDEX(INDIRECT("country"&amp;"["&amp;K$140&amp; "]"),'Country performance'!$A47)</f>
        <v>#REF!</v>
      </c>
      <c r="L146" s="41" t="e" cm="1">
        <f t="array" aca="1" ref="L146" ca="1">L$141*INDEX(INDIRECT("country"&amp;"["&amp;L$140&amp; "]"),'Country performance'!$A47)</f>
        <v>#REF!</v>
      </c>
      <c r="M146" s="41" t="e" cm="1">
        <f t="array" aca="1" ref="M146" ca="1">M$141*INDEX(INDIRECT("country"&amp;"["&amp;M$140&amp; "]"),'Country performance'!$A47)</f>
        <v>#REF!</v>
      </c>
      <c r="N146" s="41" t="e" cm="1">
        <f t="array" aca="1" ref="N146" ca="1">N$141*INDEX(INDIRECT("country"&amp;"["&amp;N$140&amp; "]"),'Country performance'!$A47)</f>
        <v>#REF!</v>
      </c>
      <c r="O146" s="41" t="e" cm="1">
        <f t="array" aca="1" ref="O146" ca="1">O$141*INDEX(INDIRECT("country"&amp;"["&amp;O$140&amp; "]"),'Country performance'!$A47)</f>
        <v>#REF!</v>
      </c>
      <c r="P146" s="41" t="e" cm="1">
        <f t="array" aca="1" ref="P146" ca="1">P$141*INDEX(INDIRECT("country"&amp;"["&amp;P$140&amp; "]"),'Country performance'!$A47)</f>
        <v>#REF!</v>
      </c>
      <c r="Q146" s="41" t="e" cm="1">
        <f t="array" aca="1" ref="Q146" ca="1">Q$141*INDEX(INDIRECT("country"&amp;"["&amp;Q$140&amp; "]"),'Country performance'!$A47)</f>
        <v>#REF!</v>
      </c>
      <c r="R146" t="s">
        <v>662</v>
      </c>
      <c r="S146" s="36">
        <f t="shared" ca="1" si="43"/>
        <v>0</v>
      </c>
      <c r="T146" s="43">
        <f t="shared" ca="1" si="47"/>
        <v>0</v>
      </c>
      <c r="U146">
        <f t="shared" ca="1" si="48"/>
        <v>0</v>
      </c>
      <c r="V146">
        <f t="shared" ca="1" si="46"/>
        <v>0</v>
      </c>
      <c r="W146">
        <f t="shared" ca="1" si="46"/>
        <v>0</v>
      </c>
      <c r="X146">
        <f t="shared" ca="1" si="46"/>
        <v>0</v>
      </c>
      <c r="Y146">
        <f t="shared" ca="1" si="46"/>
        <v>0</v>
      </c>
      <c r="Z146">
        <f t="shared" ca="1" si="46"/>
        <v>0</v>
      </c>
      <c r="AA146">
        <f t="shared" ca="1" si="46"/>
        <v>0</v>
      </c>
      <c r="AB146">
        <f t="shared" ca="1" si="46"/>
        <v>0</v>
      </c>
      <c r="AC146">
        <f t="shared" ca="1" si="46"/>
        <v>0</v>
      </c>
      <c r="AD146">
        <f t="shared" ca="1" si="46"/>
        <v>0</v>
      </c>
      <c r="AE146">
        <f t="shared" ca="1" si="46"/>
        <v>0</v>
      </c>
      <c r="AF146">
        <f t="shared" ca="1" si="46"/>
        <v>0</v>
      </c>
      <c r="AG146">
        <f t="shared" ca="1" si="46"/>
        <v>0</v>
      </c>
      <c r="AI146" s="40"/>
    </row>
    <row r="147" spans="1:35">
      <c r="A147" s="41">
        <f t="shared" ca="1" si="45"/>
        <v>0</v>
      </c>
      <c r="B147" s="42"/>
      <c r="C147" s="30">
        <f t="shared" ca="1" si="41"/>
        <v>0</v>
      </c>
      <c r="D147" s="30" t="str">
        <f>'Country performance'!B6</f>
        <v>WGI - Control of corruption (2020)</v>
      </c>
      <c r="E147" s="41" t="e" cm="1">
        <f t="array" aca="1" ref="E147" ca="1">E$141*INDEX(INDIRECT("country"&amp;"["&amp;E$140&amp; "]"),'Country performance'!$A48)</f>
        <v>#REF!</v>
      </c>
      <c r="F147" s="41" t="e" cm="1">
        <f t="array" aca="1" ref="F147" ca="1">F$141*INDEX(INDIRECT("country"&amp;"["&amp;F$140&amp; "]"),'Country performance'!$A48)</f>
        <v>#REF!</v>
      </c>
      <c r="G147" s="41" t="e" cm="1">
        <f t="array" aca="1" ref="G147" ca="1">G$141*INDEX(INDIRECT("country"&amp;"["&amp;G$140&amp; "]"),'Country performance'!$A48)</f>
        <v>#REF!</v>
      </c>
      <c r="H147" s="41" t="e" cm="1">
        <f t="array" aca="1" ref="H147" ca="1">H$141*INDEX(INDIRECT("country"&amp;"["&amp;H$140&amp; "]"),'Country performance'!$A48)</f>
        <v>#REF!</v>
      </c>
      <c r="I147" s="41" t="e" cm="1">
        <f t="array" aca="1" ref="I147" ca="1">I$141*INDEX(INDIRECT("country"&amp;"["&amp;I$140&amp; "]"),'Country performance'!$A48)</f>
        <v>#REF!</v>
      </c>
      <c r="J147" s="41" t="e" cm="1">
        <f t="array" aca="1" ref="J147" ca="1">J$141*INDEX(INDIRECT("country"&amp;"["&amp;J$140&amp; "]"),'Country performance'!$A48)</f>
        <v>#REF!</v>
      </c>
      <c r="K147" s="41" t="e" cm="1">
        <f t="array" aca="1" ref="K147" ca="1">K$141*INDEX(INDIRECT("country"&amp;"["&amp;K$140&amp; "]"),'Country performance'!$A48)</f>
        <v>#REF!</v>
      </c>
      <c r="L147" s="41" t="e" cm="1">
        <f t="array" aca="1" ref="L147" ca="1">L$141*INDEX(INDIRECT("country"&amp;"["&amp;L$140&amp; "]"),'Country performance'!$A48)</f>
        <v>#REF!</v>
      </c>
      <c r="M147" s="41" t="e" cm="1">
        <f t="array" aca="1" ref="M147" ca="1">M$141*INDEX(INDIRECT("country"&amp;"["&amp;M$140&amp; "]"),'Country performance'!$A48)</f>
        <v>#REF!</v>
      </c>
      <c r="N147" s="41" t="e" cm="1">
        <f t="array" aca="1" ref="N147" ca="1">N$141*INDEX(INDIRECT("country"&amp;"["&amp;N$140&amp; "]"),'Country performance'!$A48)</f>
        <v>#REF!</v>
      </c>
      <c r="O147" s="41" t="e" cm="1">
        <f t="array" aca="1" ref="O147" ca="1">O$141*INDEX(INDIRECT("country"&amp;"["&amp;O$140&amp; "]"),'Country performance'!$A48)</f>
        <v>#REF!</v>
      </c>
      <c r="P147" s="41" t="e" cm="1">
        <f t="array" aca="1" ref="P147" ca="1">P$141*INDEX(INDIRECT("country"&amp;"["&amp;P$140&amp; "]"),'Country performance'!$A48)</f>
        <v>#REF!</v>
      </c>
      <c r="Q147" s="41" t="e" cm="1">
        <f t="array" aca="1" ref="Q147" ca="1">Q$141*INDEX(INDIRECT("country"&amp;"["&amp;Q$140&amp; "]"),'Country performance'!$A48)</f>
        <v>#REF!</v>
      </c>
      <c r="R147" t="s">
        <v>662</v>
      </c>
      <c r="S147" s="36">
        <f t="shared" ca="1" si="43"/>
        <v>0</v>
      </c>
      <c r="T147" s="43">
        <f t="shared" ca="1" si="47"/>
        <v>0</v>
      </c>
      <c r="U147">
        <f t="shared" ca="1" si="48"/>
        <v>0</v>
      </c>
      <c r="V147">
        <f t="shared" ca="1" si="46"/>
        <v>0</v>
      </c>
      <c r="W147">
        <f t="shared" ca="1" si="46"/>
        <v>0</v>
      </c>
      <c r="X147">
        <f t="shared" ca="1" si="46"/>
        <v>0</v>
      </c>
      <c r="Y147">
        <f t="shared" ca="1" si="46"/>
        <v>0</v>
      </c>
      <c r="Z147">
        <f t="shared" ca="1" si="46"/>
        <v>0</v>
      </c>
      <c r="AA147">
        <f t="shared" ca="1" si="46"/>
        <v>0</v>
      </c>
      <c r="AB147">
        <f t="shared" ca="1" si="46"/>
        <v>0</v>
      </c>
      <c r="AC147">
        <f t="shared" ca="1" si="46"/>
        <v>0</v>
      </c>
      <c r="AD147">
        <f t="shared" ca="1" si="46"/>
        <v>0</v>
      </c>
      <c r="AE147">
        <f t="shared" ca="1" si="46"/>
        <v>0</v>
      </c>
      <c r="AF147">
        <f t="shared" ca="1" si="46"/>
        <v>0</v>
      </c>
      <c r="AG147">
        <f t="shared" ca="1" si="46"/>
        <v>0</v>
      </c>
      <c r="AI147" s="40"/>
    </row>
    <row r="148" spans="1:35">
      <c r="A148" s="41">
        <f t="shared" ca="1" si="45"/>
        <v>0</v>
      </c>
      <c r="B148" s="42"/>
      <c r="C148" s="30">
        <f t="shared" ca="1" si="41"/>
        <v>0</v>
      </c>
      <c r="D148" s="30" t="str">
        <f>'Country performance'!B7</f>
        <v>WGI - Voice and Accountability (2020)</v>
      </c>
      <c r="E148" s="41" t="e" cm="1">
        <f t="array" aca="1" ref="E148" ca="1">E$141*INDEX(INDIRECT("country"&amp;"["&amp;E$140&amp; "]"),'Country performance'!$A49)</f>
        <v>#REF!</v>
      </c>
      <c r="F148" s="41" t="e" cm="1">
        <f t="array" aca="1" ref="F148" ca="1">F$141*INDEX(INDIRECT("country"&amp;"["&amp;F$140&amp; "]"),'Country performance'!$A49)</f>
        <v>#REF!</v>
      </c>
      <c r="G148" s="41" t="e" cm="1">
        <f t="array" aca="1" ref="G148" ca="1">G$141*INDEX(INDIRECT("country"&amp;"["&amp;G$140&amp; "]"),'Country performance'!$A49)</f>
        <v>#REF!</v>
      </c>
      <c r="H148" s="41" t="e" cm="1">
        <f t="array" aca="1" ref="H148" ca="1">H$141*INDEX(INDIRECT("country"&amp;"["&amp;H$140&amp; "]"),'Country performance'!$A49)</f>
        <v>#REF!</v>
      </c>
      <c r="I148" s="41" t="e" cm="1">
        <f t="array" aca="1" ref="I148" ca="1">I$141*INDEX(INDIRECT("country"&amp;"["&amp;I$140&amp; "]"),'Country performance'!$A49)</f>
        <v>#REF!</v>
      </c>
      <c r="J148" s="41" t="e" cm="1">
        <f t="array" aca="1" ref="J148" ca="1">J$141*INDEX(INDIRECT("country"&amp;"["&amp;J$140&amp; "]"),'Country performance'!$A49)</f>
        <v>#REF!</v>
      </c>
      <c r="K148" s="41" t="e" cm="1">
        <f t="array" aca="1" ref="K148" ca="1">K$141*INDEX(INDIRECT("country"&amp;"["&amp;K$140&amp; "]"),'Country performance'!$A49)</f>
        <v>#REF!</v>
      </c>
      <c r="L148" s="41" t="e" cm="1">
        <f t="array" aca="1" ref="L148" ca="1">L$141*INDEX(INDIRECT("country"&amp;"["&amp;L$140&amp; "]"),'Country performance'!$A49)</f>
        <v>#REF!</v>
      </c>
      <c r="M148" s="41" t="e" cm="1">
        <f t="array" aca="1" ref="M148" ca="1">M$141*INDEX(INDIRECT("country"&amp;"["&amp;M$140&amp; "]"),'Country performance'!$A49)</f>
        <v>#REF!</v>
      </c>
      <c r="N148" s="41" t="e" cm="1">
        <f t="array" aca="1" ref="N148" ca="1">N$141*INDEX(INDIRECT("country"&amp;"["&amp;N$140&amp; "]"),'Country performance'!$A49)</f>
        <v>#REF!</v>
      </c>
      <c r="O148" s="41" t="e" cm="1">
        <f t="array" aca="1" ref="O148" ca="1">O$141*INDEX(INDIRECT("country"&amp;"["&amp;O$140&amp; "]"),'Country performance'!$A49)</f>
        <v>#REF!</v>
      </c>
      <c r="P148" s="41" t="e" cm="1">
        <f t="array" aca="1" ref="P148" ca="1">P$141*INDEX(INDIRECT("country"&amp;"["&amp;P$140&amp; "]"),'Country performance'!$A49)</f>
        <v>#REF!</v>
      </c>
      <c r="Q148" s="41" t="e" cm="1">
        <f t="array" aca="1" ref="Q148" ca="1">Q$141*INDEX(INDIRECT("country"&amp;"["&amp;Q$140&amp; "]"),'Country performance'!$A49)</f>
        <v>#REF!</v>
      </c>
      <c r="R148" t="s">
        <v>662</v>
      </c>
      <c r="S148" s="36">
        <f t="shared" ca="1" si="43"/>
        <v>0</v>
      </c>
      <c r="T148" s="43">
        <f t="shared" ca="1" si="47"/>
        <v>0</v>
      </c>
      <c r="U148">
        <f t="shared" ca="1" si="48"/>
        <v>0</v>
      </c>
      <c r="V148">
        <f t="shared" ca="1" si="46"/>
        <v>0</v>
      </c>
      <c r="W148">
        <f t="shared" ca="1" si="46"/>
        <v>0</v>
      </c>
      <c r="X148">
        <f t="shared" ca="1" si="46"/>
        <v>0</v>
      </c>
      <c r="Y148">
        <f t="shared" ca="1" si="46"/>
        <v>0</v>
      </c>
      <c r="Z148">
        <f t="shared" ca="1" si="46"/>
        <v>0</v>
      </c>
      <c r="AA148">
        <f t="shared" ca="1" si="46"/>
        <v>0</v>
      </c>
      <c r="AB148">
        <f t="shared" ca="1" si="46"/>
        <v>0</v>
      </c>
      <c r="AC148">
        <f t="shared" ca="1" si="46"/>
        <v>0</v>
      </c>
      <c r="AD148">
        <f t="shared" ca="1" si="46"/>
        <v>0</v>
      </c>
      <c r="AE148">
        <f t="shared" ca="1" si="46"/>
        <v>0</v>
      </c>
      <c r="AF148">
        <f t="shared" ca="1" si="46"/>
        <v>0</v>
      </c>
      <c r="AG148">
        <f t="shared" ca="1" si="46"/>
        <v>0</v>
      </c>
      <c r="AI148" s="40"/>
    </row>
    <row r="149" spans="1:35">
      <c r="A149" s="41">
        <f t="shared" ca="1" si="45"/>
        <v>0</v>
      </c>
      <c r="B149" s="42"/>
      <c r="C149" s="30">
        <f t="shared" ca="1" si="41"/>
        <v>0</v>
      </c>
      <c r="D149" s="30" t="str">
        <f>'Country performance'!B8</f>
        <v>Fragile State Index (2022)</v>
      </c>
      <c r="E149" s="41" t="e" cm="1">
        <f t="array" aca="1" ref="E149" ca="1">E$141*INDEX(INDIRECT("country"&amp;"["&amp;E$140&amp; "]"),'Country performance'!$A50)</f>
        <v>#REF!</v>
      </c>
      <c r="F149" s="41" t="e" cm="1">
        <f t="array" aca="1" ref="F149" ca="1">F$141*INDEX(INDIRECT("country"&amp;"["&amp;F$140&amp; "]"),'Country performance'!$A50)</f>
        <v>#REF!</v>
      </c>
      <c r="G149" s="41" t="e" cm="1">
        <f t="array" aca="1" ref="G149" ca="1">G$141*INDEX(INDIRECT("country"&amp;"["&amp;G$140&amp; "]"),'Country performance'!$A50)</f>
        <v>#REF!</v>
      </c>
      <c r="H149" s="41" t="e" cm="1">
        <f t="array" aca="1" ref="H149" ca="1">H$141*INDEX(INDIRECT("country"&amp;"["&amp;H$140&amp; "]"),'Country performance'!$A50)</f>
        <v>#REF!</v>
      </c>
      <c r="I149" s="41" t="e" cm="1">
        <f t="array" aca="1" ref="I149" ca="1">I$141*INDEX(INDIRECT("country"&amp;"["&amp;I$140&amp; "]"),'Country performance'!$A50)</f>
        <v>#REF!</v>
      </c>
      <c r="J149" s="41" t="e" cm="1">
        <f t="array" aca="1" ref="J149" ca="1">J$141*INDEX(INDIRECT("country"&amp;"["&amp;J$140&amp; "]"),'Country performance'!$A50)</f>
        <v>#REF!</v>
      </c>
      <c r="K149" s="41" t="e" cm="1">
        <f t="array" aca="1" ref="K149" ca="1">K$141*INDEX(INDIRECT("country"&amp;"["&amp;K$140&amp; "]"),'Country performance'!$A50)</f>
        <v>#REF!</v>
      </c>
      <c r="L149" s="41" t="e" cm="1">
        <f t="array" aca="1" ref="L149" ca="1">L$141*INDEX(INDIRECT("country"&amp;"["&amp;L$140&amp; "]"),'Country performance'!$A50)</f>
        <v>#REF!</v>
      </c>
      <c r="M149" s="41" t="e" cm="1">
        <f t="array" aca="1" ref="M149" ca="1">M$141*INDEX(INDIRECT("country"&amp;"["&amp;M$140&amp; "]"),'Country performance'!$A50)</f>
        <v>#REF!</v>
      </c>
      <c r="N149" s="41" t="e" cm="1">
        <f t="array" aca="1" ref="N149" ca="1">N$141*INDEX(INDIRECT("country"&amp;"["&amp;N$140&amp; "]"),'Country performance'!$A50)</f>
        <v>#REF!</v>
      </c>
      <c r="O149" s="41" t="e" cm="1">
        <f t="array" aca="1" ref="O149" ca="1">O$141*INDEX(INDIRECT("country"&amp;"["&amp;O$140&amp; "]"),'Country performance'!$A50)</f>
        <v>#REF!</v>
      </c>
      <c r="P149" s="41" t="e" cm="1">
        <f t="array" aca="1" ref="P149" ca="1">P$141*INDEX(INDIRECT("country"&amp;"["&amp;P$140&amp; "]"),'Country performance'!$A50)</f>
        <v>#REF!</v>
      </c>
      <c r="Q149" s="41" t="e" cm="1">
        <f t="array" aca="1" ref="Q149" ca="1">Q$141*INDEX(INDIRECT("country"&amp;"["&amp;Q$140&amp; "]"),'Country performance'!$A50)</f>
        <v>#REF!</v>
      </c>
      <c r="R149" t="s">
        <v>662</v>
      </c>
      <c r="S149" s="36">
        <f t="shared" ca="1" si="43"/>
        <v>0</v>
      </c>
      <c r="T149" s="43">
        <f t="shared" ca="1" si="47"/>
        <v>0</v>
      </c>
      <c r="U149">
        <f t="shared" ca="1" si="48"/>
        <v>0</v>
      </c>
      <c r="V149">
        <f t="shared" ca="1" si="46"/>
        <v>0</v>
      </c>
      <c r="W149">
        <f t="shared" ca="1" si="46"/>
        <v>0</v>
      </c>
      <c r="X149">
        <f t="shared" ca="1" si="46"/>
        <v>0</v>
      </c>
      <c r="Y149">
        <f t="shared" ca="1" si="46"/>
        <v>0</v>
      </c>
      <c r="Z149">
        <f t="shared" ca="1" si="46"/>
        <v>0</v>
      </c>
      <c r="AA149">
        <f t="shared" ca="1" si="46"/>
        <v>0</v>
      </c>
      <c r="AB149">
        <f t="shared" ca="1" si="46"/>
        <v>0</v>
      </c>
      <c r="AC149">
        <f t="shared" ca="1" si="46"/>
        <v>0</v>
      </c>
      <c r="AD149">
        <f t="shared" ca="1" si="46"/>
        <v>0</v>
      </c>
      <c r="AE149">
        <f t="shared" ca="1" si="46"/>
        <v>0</v>
      </c>
      <c r="AF149">
        <f t="shared" ca="1" si="46"/>
        <v>0</v>
      </c>
      <c r="AG149">
        <f t="shared" ca="1" si="46"/>
        <v>0</v>
      </c>
      <c r="AI149" s="40"/>
    </row>
    <row r="150" spans="1:35">
      <c r="A150" s="41">
        <f t="shared" ca="1" si="45"/>
        <v>0</v>
      </c>
      <c r="B150" s="42"/>
      <c r="C150" s="30">
        <f t="shared" ca="1" si="41"/>
        <v>0</v>
      </c>
      <c r="D150" s="30" t="str">
        <f>'Country performance'!B9</f>
        <v>Policy Perception Index (2021)</v>
      </c>
      <c r="E150" s="41" t="e" cm="1">
        <f t="array" aca="1" ref="E150" ca="1">E$141*INDEX(INDIRECT("country"&amp;"["&amp;E$140&amp; "]"),'Country performance'!$A51)</f>
        <v>#REF!</v>
      </c>
      <c r="F150" s="41" t="e" cm="1">
        <f t="array" aca="1" ref="F150" ca="1">F$141*INDEX(INDIRECT("country"&amp;"["&amp;F$140&amp; "]"),'Country performance'!$A51)</f>
        <v>#REF!</v>
      </c>
      <c r="G150" s="41" t="e" cm="1">
        <f t="array" aca="1" ref="G150" ca="1">G$141*INDEX(INDIRECT("country"&amp;"["&amp;G$140&amp; "]"),'Country performance'!$A51)</f>
        <v>#REF!</v>
      </c>
      <c r="H150" s="41" t="e" cm="1">
        <f t="array" aca="1" ref="H150" ca="1">H$141*INDEX(INDIRECT("country"&amp;"["&amp;H$140&amp; "]"),'Country performance'!$A51)</f>
        <v>#REF!</v>
      </c>
      <c r="I150" s="41" t="e" cm="1">
        <f t="array" aca="1" ref="I150" ca="1">I$141*INDEX(INDIRECT("country"&amp;"["&amp;I$140&amp; "]"),'Country performance'!$A51)</f>
        <v>#REF!</v>
      </c>
      <c r="J150" s="41" t="e" cm="1">
        <f t="array" aca="1" ref="J150" ca="1">J$141*INDEX(INDIRECT("country"&amp;"["&amp;J$140&amp; "]"),'Country performance'!$A51)</f>
        <v>#REF!</v>
      </c>
      <c r="K150" s="41" t="e" cm="1">
        <f t="array" aca="1" ref="K150" ca="1">K$141*INDEX(INDIRECT("country"&amp;"["&amp;K$140&amp; "]"),'Country performance'!$A51)</f>
        <v>#REF!</v>
      </c>
      <c r="L150" s="41" t="e" cm="1">
        <f t="array" aca="1" ref="L150" ca="1">L$141*INDEX(INDIRECT("country"&amp;"["&amp;L$140&amp; "]"),'Country performance'!$A51)</f>
        <v>#REF!</v>
      </c>
      <c r="M150" s="41" t="e" cm="1">
        <f t="array" aca="1" ref="M150" ca="1">M$141*INDEX(INDIRECT("country"&amp;"["&amp;M$140&amp; "]"),'Country performance'!$A51)</f>
        <v>#REF!</v>
      </c>
      <c r="N150" s="41" t="e" cm="1">
        <f t="array" aca="1" ref="N150" ca="1">N$141*INDEX(INDIRECT("country"&amp;"["&amp;N$140&amp; "]"),'Country performance'!$A51)</f>
        <v>#REF!</v>
      </c>
      <c r="O150" s="41" t="e" cm="1">
        <f t="array" aca="1" ref="O150" ca="1">O$141*INDEX(INDIRECT("country"&amp;"["&amp;O$140&amp; "]"),'Country performance'!$A51)</f>
        <v>#REF!</v>
      </c>
      <c r="P150" s="41" t="e" cm="1">
        <f t="array" aca="1" ref="P150" ca="1">P$141*INDEX(INDIRECT("country"&amp;"["&amp;P$140&amp; "]"),'Country performance'!$A51)</f>
        <v>#REF!</v>
      </c>
      <c r="Q150" s="41" t="e" cm="1">
        <f t="array" aca="1" ref="Q150" ca="1">Q$141*INDEX(INDIRECT("country"&amp;"["&amp;Q$140&amp; "]"),'Country performance'!$A51)</f>
        <v>#REF!</v>
      </c>
      <c r="R150" t="s">
        <v>662</v>
      </c>
      <c r="S150" s="36">
        <f t="shared" ca="1" si="43"/>
        <v>0</v>
      </c>
      <c r="T150" s="43">
        <f t="shared" ca="1" si="47"/>
        <v>0</v>
      </c>
      <c r="U150">
        <f t="shared" ca="1" si="48"/>
        <v>0</v>
      </c>
      <c r="V150">
        <f t="shared" ca="1" si="46"/>
        <v>0</v>
      </c>
      <c r="W150">
        <f t="shared" ca="1" si="46"/>
        <v>0</v>
      </c>
      <c r="X150">
        <f t="shared" ca="1" si="46"/>
        <v>0</v>
      </c>
      <c r="Y150">
        <f t="shared" ca="1" si="46"/>
        <v>0</v>
      </c>
      <c r="Z150">
        <f t="shared" ca="1" si="46"/>
        <v>0</v>
      </c>
      <c r="AA150">
        <f t="shared" ca="1" si="46"/>
        <v>0</v>
      </c>
      <c r="AB150">
        <f t="shared" ca="1" si="46"/>
        <v>0</v>
      </c>
      <c r="AC150">
        <f t="shared" ca="1" si="46"/>
        <v>0</v>
      </c>
      <c r="AD150">
        <f t="shared" ca="1" si="46"/>
        <v>0</v>
      </c>
      <c r="AE150">
        <f t="shared" ca="1" si="46"/>
        <v>0</v>
      </c>
      <c r="AF150">
        <f t="shared" ca="1" si="46"/>
        <v>0</v>
      </c>
      <c r="AG150">
        <f t="shared" ca="1" si="46"/>
        <v>0</v>
      </c>
      <c r="AI150" s="40"/>
    </row>
    <row r="151" spans="1:35">
      <c r="A151" s="41">
        <f t="shared" ca="1" si="45"/>
        <v>0</v>
      </c>
      <c r="B151" s="42"/>
      <c r="C151" s="30">
        <f t="shared" ca="1" si="41"/>
        <v>0</v>
      </c>
      <c r="D151" s="30" t="str">
        <f>'Country performance'!B10</f>
        <v>Enabling trade index (2016)</v>
      </c>
      <c r="E151" s="41" t="e" cm="1">
        <f t="array" aca="1" ref="E151" ca="1">E$141*INDEX(INDIRECT("country"&amp;"["&amp;E$140&amp; "]"),'Country performance'!$A52)</f>
        <v>#REF!</v>
      </c>
      <c r="F151" s="41" t="e" cm="1">
        <f t="array" aca="1" ref="F151" ca="1">F$141*INDEX(INDIRECT("country"&amp;"["&amp;F$140&amp; "]"),'Country performance'!$A52)</f>
        <v>#REF!</v>
      </c>
      <c r="G151" s="41" t="e" cm="1">
        <f t="array" aca="1" ref="G151" ca="1">G$141*INDEX(INDIRECT("country"&amp;"["&amp;G$140&amp; "]"),'Country performance'!$A52)</f>
        <v>#REF!</v>
      </c>
      <c r="H151" s="41" t="e" cm="1">
        <f t="array" aca="1" ref="H151" ca="1">H$141*INDEX(INDIRECT("country"&amp;"["&amp;H$140&amp; "]"),'Country performance'!$A52)</f>
        <v>#REF!</v>
      </c>
      <c r="I151" s="41" t="e" cm="1">
        <f t="array" aca="1" ref="I151" ca="1">I$141*INDEX(INDIRECT("country"&amp;"["&amp;I$140&amp; "]"),'Country performance'!$A52)</f>
        <v>#REF!</v>
      </c>
      <c r="J151" s="41" t="e" cm="1">
        <f t="array" aca="1" ref="J151" ca="1">J$141*INDEX(INDIRECT("country"&amp;"["&amp;J$140&amp; "]"),'Country performance'!$A52)</f>
        <v>#REF!</v>
      </c>
      <c r="K151" s="41" t="e" cm="1">
        <f t="array" aca="1" ref="K151" ca="1">K$141*INDEX(INDIRECT("country"&amp;"["&amp;K$140&amp; "]"),'Country performance'!$A52)</f>
        <v>#REF!</v>
      </c>
      <c r="L151" s="41" t="e" cm="1">
        <f t="array" aca="1" ref="L151" ca="1">L$141*INDEX(INDIRECT("country"&amp;"["&amp;L$140&amp; "]"),'Country performance'!$A52)</f>
        <v>#REF!</v>
      </c>
      <c r="M151" s="41" t="e" cm="1">
        <f t="array" aca="1" ref="M151" ca="1">M$141*INDEX(INDIRECT("country"&amp;"["&amp;M$140&amp; "]"),'Country performance'!$A52)</f>
        <v>#REF!</v>
      </c>
      <c r="N151" s="41" t="e" cm="1">
        <f t="array" aca="1" ref="N151" ca="1">N$141*INDEX(INDIRECT("country"&amp;"["&amp;N$140&amp; "]"),'Country performance'!$A52)</f>
        <v>#REF!</v>
      </c>
      <c r="O151" s="41" t="e" cm="1">
        <f t="array" aca="1" ref="O151" ca="1">O$141*INDEX(INDIRECT("country"&amp;"["&amp;O$140&amp; "]"),'Country performance'!$A52)</f>
        <v>#REF!</v>
      </c>
      <c r="P151" s="41" t="e" cm="1">
        <f t="array" aca="1" ref="P151" ca="1">P$141*INDEX(INDIRECT("country"&amp;"["&amp;P$140&amp; "]"),'Country performance'!$A52)</f>
        <v>#REF!</v>
      </c>
      <c r="Q151" s="41" t="e" cm="1">
        <f t="array" aca="1" ref="Q151" ca="1">Q$141*INDEX(INDIRECT("country"&amp;"["&amp;Q$140&amp; "]"),'Country performance'!$A52)</f>
        <v>#REF!</v>
      </c>
      <c r="R151" t="s">
        <v>662</v>
      </c>
      <c r="S151" s="36">
        <f t="shared" ca="1" si="43"/>
        <v>0</v>
      </c>
      <c r="T151" s="43">
        <f t="shared" ca="1" si="47"/>
        <v>0</v>
      </c>
      <c r="U151">
        <f t="shared" ca="1" si="48"/>
        <v>0</v>
      </c>
      <c r="V151">
        <f t="shared" ca="1" si="46"/>
        <v>0</v>
      </c>
      <c r="W151">
        <f t="shared" ca="1" si="46"/>
        <v>0</v>
      </c>
      <c r="X151">
        <f t="shared" ca="1" si="46"/>
        <v>0</v>
      </c>
      <c r="Y151">
        <f t="shared" ca="1" si="46"/>
        <v>0</v>
      </c>
      <c r="Z151">
        <f t="shared" ca="1" si="46"/>
        <v>0</v>
      </c>
      <c r="AA151">
        <f t="shared" ca="1" si="46"/>
        <v>0</v>
      </c>
      <c r="AB151">
        <f t="shared" ca="1" si="46"/>
        <v>0</v>
      </c>
      <c r="AC151">
        <f t="shared" ca="1" si="46"/>
        <v>0</v>
      </c>
      <c r="AD151">
        <f t="shared" ca="1" si="46"/>
        <v>0</v>
      </c>
      <c r="AE151">
        <f t="shared" ca="1" si="46"/>
        <v>0</v>
      </c>
      <c r="AF151">
        <f t="shared" ca="1" si="46"/>
        <v>0</v>
      </c>
      <c r="AG151">
        <f t="shared" ca="1" si="46"/>
        <v>0</v>
      </c>
      <c r="AI151" s="40"/>
    </row>
    <row r="152" spans="1:35">
      <c r="A152" s="41">
        <f t="shared" ca="1" si="45"/>
        <v>0</v>
      </c>
      <c r="B152" s="42"/>
      <c r="C152" s="30">
        <f t="shared" ca="1" si="41"/>
        <v>0</v>
      </c>
      <c r="D152" s="30" t="str">
        <f>'Country performance'!B11</f>
        <v>Environmental Performance Index (2024)</v>
      </c>
      <c r="E152" s="41" t="e" cm="1">
        <f t="array" aca="1" ref="E152" ca="1">E$141*INDEX(INDIRECT("country"&amp;"["&amp;E$140&amp; "]"),'Country performance'!$A53)</f>
        <v>#REF!</v>
      </c>
      <c r="F152" s="41" t="e" cm="1">
        <f t="array" aca="1" ref="F152" ca="1">F$141*INDEX(INDIRECT("country"&amp;"["&amp;F$140&amp; "]"),'Country performance'!$A53)</f>
        <v>#REF!</v>
      </c>
      <c r="G152" s="41" t="e" cm="1">
        <f t="array" aca="1" ref="G152" ca="1">G$141*INDEX(INDIRECT("country"&amp;"["&amp;G$140&amp; "]"),'Country performance'!$A53)</f>
        <v>#REF!</v>
      </c>
      <c r="H152" s="41" t="e" cm="1">
        <f t="array" aca="1" ref="H152" ca="1">H$141*INDEX(INDIRECT("country"&amp;"["&amp;H$140&amp; "]"),'Country performance'!$A53)</f>
        <v>#REF!</v>
      </c>
      <c r="I152" s="41" t="e" cm="1">
        <f t="array" aca="1" ref="I152" ca="1">I$141*INDEX(INDIRECT("country"&amp;"["&amp;I$140&amp; "]"),'Country performance'!$A53)</f>
        <v>#REF!</v>
      </c>
      <c r="J152" s="41" t="e" cm="1">
        <f t="array" aca="1" ref="J152" ca="1">J$141*INDEX(INDIRECT("country"&amp;"["&amp;J$140&amp; "]"),'Country performance'!$A53)</f>
        <v>#REF!</v>
      </c>
      <c r="K152" s="41" t="e" cm="1">
        <f t="array" aca="1" ref="K152" ca="1">K$141*INDEX(INDIRECT("country"&amp;"["&amp;K$140&amp; "]"),'Country performance'!$A53)</f>
        <v>#REF!</v>
      </c>
      <c r="L152" s="41" t="e" cm="1">
        <f t="array" aca="1" ref="L152" ca="1">L$141*INDEX(INDIRECT("country"&amp;"["&amp;L$140&amp; "]"),'Country performance'!$A53)</f>
        <v>#REF!</v>
      </c>
      <c r="M152" s="41" t="e" cm="1">
        <f t="array" aca="1" ref="M152" ca="1">M$141*INDEX(INDIRECT("country"&amp;"["&amp;M$140&amp; "]"),'Country performance'!$A53)</f>
        <v>#REF!</v>
      </c>
      <c r="N152" s="41" t="e" cm="1">
        <f t="array" aca="1" ref="N152" ca="1">N$141*INDEX(INDIRECT("country"&amp;"["&amp;N$140&amp; "]"),'Country performance'!$A53)</f>
        <v>#REF!</v>
      </c>
      <c r="O152" s="41" t="e" cm="1">
        <f t="array" aca="1" ref="O152" ca="1">O$141*INDEX(INDIRECT("country"&amp;"["&amp;O$140&amp; "]"),'Country performance'!$A53)</f>
        <v>#REF!</v>
      </c>
      <c r="P152" s="41" t="e" cm="1">
        <f t="array" aca="1" ref="P152" ca="1">P$141*INDEX(INDIRECT("country"&amp;"["&amp;P$140&amp; "]"),'Country performance'!$A53)</f>
        <v>#REF!</v>
      </c>
      <c r="Q152" s="41" t="e" cm="1">
        <f t="array" aca="1" ref="Q152" ca="1">Q$141*INDEX(INDIRECT("country"&amp;"["&amp;Q$140&amp; "]"),'Country performance'!$A53)</f>
        <v>#REF!</v>
      </c>
      <c r="R152" t="s">
        <v>662</v>
      </c>
      <c r="S152" s="36">
        <f t="shared" ca="1" si="43"/>
        <v>0</v>
      </c>
      <c r="T152" s="43">
        <f t="shared" ca="1" si="47"/>
        <v>0</v>
      </c>
      <c r="U152">
        <f t="shared" ca="1" si="48"/>
        <v>0</v>
      </c>
      <c r="V152">
        <f t="shared" ca="1" si="46"/>
        <v>0</v>
      </c>
      <c r="W152">
        <f t="shared" ca="1" si="46"/>
        <v>0</v>
      </c>
      <c r="X152">
        <f t="shared" ca="1" si="46"/>
        <v>0</v>
      </c>
      <c r="Y152">
        <f t="shared" ca="1" si="46"/>
        <v>0</v>
      </c>
      <c r="Z152">
        <f t="shared" ca="1" si="46"/>
        <v>0</v>
      </c>
      <c r="AA152">
        <f t="shared" ca="1" si="46"/>
        <v>0</v>
      </c>
      <c r="AB152">
        <f t="shared" ca="1" si="46"/>
        <v>0</v>
      </c>
      <c r="AC152">
        <f t="shared" ca="1" si="46"/>
        <v>0</v>
      </c>
      <c r="AD152">
        <f t="shared" ca="1" si="46"/>
        <v>0</v>
      </c>
      <c r="AE152">
        <f t="shared" ca="1" si="46"/>
        <v>0</v>
      </c>
      <c r="AF152">
        <f t="shared" ca="1" si="46"/>
        <v>0</v>
      </c>
      <c r="AG152">
        <f t="shared" ca="1" si="46"/>
        <v>0</v>
      </c>
      <c r="AI152" s="40"/>
    </row>
    <row r="153" spans="1:35">
      <c r="A153" s="41">
        <f t="shared" ca="1" si="45"/>
        <v>0</v>
      </c>
      <c r="B153" s="42"/>
      <c r="C153" s="30">
        <f t="shared" ca="1" si="41"/>
        <v>0</v>
      </c>
      <c r="D153" s="30" t="str">
        <f>'Country performance'!B12</f>
        <v>Child labour (% ages 5-17) (2010-2019)</v>
      </c>
      <c r="E153" s="41" t="e" cm="1">
        <f t="array" aca="1" ref="E153" ca="1">E$141*INDEX(INDIRECT("country"&amp;"["&amp;E$140&amp; "]"),'Country performance'!$A54)</f>
        <v>#REF!</v>
      </c>
      <c r="F153" s="41" t="e" cm="1">
        <f t="array" aca="1" ref="F153" ca="1">F$141*INDEX(INDIRECT("country"&amp;"["&amp;F$140&amp; "]"),'Country performance'!$A54)</f>
        <v>#REF!</v>
      </c>
      <c r="G153" s="41" t="e" cm="1">
        <f t="array" aca="1" ref="G153" ca="1">G$141*INDEX(INDIRECT("country"&amp;"["&amp;G$140&amp; "]"),'Country performance'!$A54)</f>
        <v>#REF!</v>
      </c>
      <c r="H153" s="41" t="e" cm="1">
        <f t="array" aca="1" ref="H153" ca="1">H$141*INDEX(INDIRECT("country"&amp;"["&amp;H$140&amp; "]"),'Country performance'!$A54)</f>
        <v>#REF!</v>
      </c>
      <c r="I153" s="41" t="e" cm="1">
        <f t="array" aca="1" ref="I153" ca="1">I$141*INDEX(INDIRECT("country"&amp;"["&amp;I$140&amp; "]"),'Country performance'!$A54)</f>
        <v>#REF!</v>
      </c>
      <c r="J153" s="41" t="e" cm="1">
        <f t="array" aca="1" ref="J153" ca="1">J$141*INDEX(INDIRECT("country"&amp;"["&amp;J$140&amp; "]"),'Country performance'!$A54)</f>
        <v>#REF!</v>
      </c>
      <c r="K153" s="41" t="e" cm="1">
        <f t="array" aca="1" ref="K153" ca="1">K$141*INDEX(INDIRECT("country"&amp;"["&amp;K$140&amp; "]"),'Country performance'!$A54)</f>
        <v>#REF!</v>
      </c>
      <c r="L153" s="41" t="e" cm="1">
        <f t="array" aca="1" ref="L153" ca="1">L$141*INDEX(INDIRECT("country"&amp;"["&amp;L$140&amp; "]"),'Country performance'!$A54)</f>
        <v>#REF!</v>
      </c>
      <c r="M153" s="41" t="e" cm="1">
        <f t="array" aca="1" ref="M153" ca="1">M$141*INDEX(INDIRECT("country"&amp;"["&amp;M$140&amp; "]"),'Country performance'!$A54)</f>
        <v>#REF!</v>
      </c>
      <c r="N153" s="41" t="e" cm="1">
        <f t="array" aca="1" ref="N153" ca="1">N$141*INDEX(INDIRECT("country"&amp;"["&amp;N$140&amp; "]"),'Country performance'!$A54)</f>
        <v>#REF!</v>
      </c>
      <c r="O153" s="41" t="e" cm="1">
        <f t="array" aca="1" ref="O153" ca="1">O$141*INDEX(INDIRECT("country"&amp;"["&amp;O$140&amp; "]"),'Country performance'!$A54)</f>
        <v>#REF!</v>
      </c>
      <c r="P153" s="41" t="e" cm="1">
        <f t="array" aca="1" ref="P153" ca="1">P$141*INDEX(INDIRECT("country"&amp;"["&amp;P$140&amp; "]"),'Country performance'!$A54)</f>
        <v>#REF!</v>
      </c>
      <c r="Q153" s="41" t="e" cm="1">
        <f t="array" aca="1" ref="Q153" ca="1">Q$141*INDEX(INDIRECT("country"&amp;"["&amp;Q$140&amp; "]"),'Country performance'!$A54)</f>
        <v>#REF!</v>
      </c>
      <c r="R153" t="s">
        <v>662</v>
      </c>
      <c r="S153" s="36">
        <f ca="1">SUM(U153:AG153)</f>
        <v>0</v>
      </c>
      <c r="T153" s="43">
        <f t="shared" ca="1" si="47"/>
        <v>0</v>
      </c>
      <c r="U153">
        <f t="shared" ca="1" si="48"/>
        <v>0</v>
      </c>
      <c r="V153">
        <f t="shared" ca="1" si="46"/>
        <v>0</v>
      </c>
      <c r="W153">
        <f t="shared" ca="1" si="46"/>
        <v>0</v>
      </c>
      <c r="X153">
        <f t="shared" ca="1" si="46"/>
        <v>0</v>
      </c>
      <c r="Y153">
        <f t="shared" ca="1" si="46"/>
        <v>0</v>
      </c>
      <c r="Z153">
        <f t="shared" ca="1" si="46"/>
        <v>0</v>
      </c>
      <c r="AA153">
        <f t="shared" ca="1" si="46"/>
        <v>0</v>
      </c>
      <c r="AB153">
        <f t="shared" ca="1" si="46"/>
        <v>0</v>
      </c>
      <c r="AC153">
        <f t="shared" ca="1" si="46"/>
        <v>0</v>
      </c>
      <c r="AD153">
        <f t="shared" ca="1" si="46"/>
        <v>0</v>
      </c>
      <c r="AE153">
        <f t="shared" ca="1" si="46"/>
        <v>0</v>
      </c>
      <c r="AF153">
        <f t="shared" ca="1" si="46"/>
        <v>0</v>
      </c>
      <c r="AG153">
        <f t="shared" ca="1" si="46"/>
        <v>0</v>
      </c>
      <c r="AI153" s="40"/>
    </row>
    <row r="154" spans="1:35">
      <c r="A154" s="41">
        <f t="shared" ca="1" si="45"/>
        <v>0</v>
      </c>
      <c r="B154" s="42"/>
      <c r="C154" s="30">
        <f t="shared" ca="1" si="41"/>
        <v>0</v>
      </c>
      <c r="D154" s="30" t="str">
        <f>'Country performance'!B13</f>
        <v>Global Peace Index (2022)</v>
      </c>
      <c r="E154" s="41" t="e" cm="1">
        <f t="array" aca="1" ref="E154" ca="1">E$141*INDEX(INDIRECT("country"&amp;"["&amp;E$140&amp; "]"),'Country performance'!$A55)</f>
        <v>#REF!</v>
      </c>
      <c r="F154" s="41" t="e" cm="1">
        <f t="array" aca="1" ref="F154" ca="1">F$141*INDEX(INDIRECT("country"&amp;"["&amp;F$140&amp; "]"),'Country performance'!$A55)</f>
        <v>#REF!</v>
      </c>
      <c r="G154" s="41" t="e" cm="1">
        <f t="array" aca="1" ref="G154" ca="1">G$141*INDEX(INDIRECT("country"&amp;"["&amp;G$140&amp; "]"),'Country performance'!$A55)</f>
        <v>#REF!</v>
      </c>
      <c r="H154" s="41" t="e" cm="1">
        <f t="array" aca="1" ref="H154" ca="1">H$141*INDEX(INDIRECT("country"&amp;"["&amp;H$140&amp; "]"),'Country performance'!$A55)</f>
        <v>#REF!</v>
      </c>
      <c r="I154" s="41" t="e" cm="1">
        <f t="array" aca="1" ref="I154" ca="1">I$141*INDEX(INDIRECT("country"&amp;"["&amp;I$140&amp; "]"),'Country performance'!$A55)</f>
        <v>#REF!</v>
      </c>
      <c r="J154" s="41" t="e" cm="1">
        <f t="array" aca="1" ref="J154" ca="1">J$141*INDEX(INDIRECT("country"&amp;"["&amp;J$140&amp; "]"),'Country performance'!$A55)</f>
        <v>#REF!</v>
      </c>
      <c r="K154" s="41" t="e" cm="1">
        <f t="array" aca="1" ref="K154" ca="1">K$141*INDEX(INDIRECT("country"&amp;"["&amp;K$140&amp; "]"),'Country performance'!$A55)</f>
        <v>#REF!</v>
      </c>
      <c r="L154" s="41" t="e" cm="1">
        <f t="array" aca="1" ref="L154" ca="1">L$141*INDEX(INDIRECT("country"&amp;"["&amp;L$140&amp; "]"),'Country performance'!$A55)</f>
        <v>#REF!</v>
      </c>
      <c r="M154" s="41" t="e" cm="1">
        <f t="array" aca="1" ref="M154" ca="1">M$141*INDEX(INDIRECT("country"&amp;"["&amp;M$140&amp; "]"),'Country performance'!$A55)</f>
        <v>#REF!</v>
      </c>
      <c r="N154" s="41" t="e" cm="1">
        <f t="array" aca="1" ref="N154" ca="1">N$141*INDEX(INDIRECT("country"&amp;"["&amp;N$140&amp; "]"),'Country performance'!$A55)</f>
        <v>#REF!</v>
      </c>
      <c r="O154" s="41" t="e" cm="1">
        <f t="array" aca="1" ref="O154" ca="1">O$141*INDEX(INDIRECT("country"&amp;"["&amp;O$140&amp; "]"),'Country performance'!$A55)</f>
        <v>#REF!</v>
      </c>
      <c r="P154" s="41" t="e" cm="1">
        <f t="array" aca="1" ref="P154" ca="1">P$141*INDEX(INDIRECT("country"&amp;"["&amp;P$140&amp; "]"),'Country performance'!$A55)</f>
        <v>#REF!</v>
      </c>
      <c r="Q154" s="41" t="e" cm="1">
        <f t="array" aca="1" ref="Q154" ca="1">Q$141*INDEX(INDIRECT("country"&amp;"["&amp;Q$140&amp; "]"),'Country performance'!$A55)</f>
        <v>#REF!</v>
      </c>
      <c r="R154" t="s">
        <v>662</v>
      </c>
      <c r="S154" s="36">
        <f t="shared" ref="S154:S182" ca="1" si="49">SUM(U154:AG154)</f>
        <v>0</v>
      </c>
      <c r="T154" s="43">
        <f t="shared" ca="1" si="47"/>
        <v>0</v>
      </c>
      <c r="U154">
        <f t="shared" ca="1" si="48"/>
        <v>0</v>
      </c>
      <c r="V154">
        <f t="shared" ca="1" si="46"/>
        <v>0</v>
      </c>
      <c r="W154">
        <f t="shared" ca="1" si="46"/>
        <v>0</v>
      </c>
      <c r="X154">
        <f t="shared" ca="1" si="46"/>
        <v>0</v>
      </c>
      <c r="Y154">
        <f t="shared" ca="1" si="46"/>
        <v>0</v>
      </c>
      <c r="Z154">
        <f t="shared" ca="1" si="46"/>
        <v>0</v>
      </c>
      <c r="AA154">
        <f t="shared" ca="1" si="46"/>
        <v>0</v>
      </c>
      <c r="AB154">
        <f t="shared" ca="1" si="46"/>
        <v>0</v>
      </c>
      <c r="AC154">
        <f t="shared" ca="1" si="46"/>
        <v>0</v>
      </c>
      <c r="AD154">
        <f t="shared" ca="1" si="46"/>
        <v>0</v>
      </c>
      <c r="AE154">
        <f t="shared" ca="1" si="46"/>
        <v>0</v>
      </c>
      <c r="AF154">
        <f t="shared" ca="1" si="46"/>
        <v>0</v>
      </c>
      <c r="AG154">
        <f t="shared" ca="1" si="46"/>
        <v>0</v>
      </c>
      <c r="AI154" s="40"/>
    </row>
    <row r="155" spans="1:35">
      <c r="A155" s="41">
        <f t="shared" ca="1" si="45"/>
        <v>0</v>
      </c>
      <c r="B155" s="42"/>
      <c r="C155" s="30">
        <f t="shared" ca="1" si="41"/>
        <v>0</v>
      </c>
      <c r="D155" s="30" t="str">
        <f>'Country performance'!B14</f>
        <v>Corruption Perceptions Index CPI (2021)</v>
      </c>
      <c r="E155" s="41" t="e" cm="1">
        <f t="array" aca="1" ref="E155" ca="1">E$141*INDEX(INDIRECT("country"&amp;"["&amp;E$140&amp; "]"),'Country performance'!$A56)</f>
        <v>#REF!</v>
      </c>
      <c r="F155" s="41" t="e" cm="1">
        <f t="array" aca="1" ref="F155" ca="1">F$141*INDEX(INDIRECT("country"&amp;"["&amp;F$140&amp; "]"),'Country performance'!$A56)</f>
        <v>#REF!</v>
      </c>
      <c r="G155" s="41" t="e" cm="1">
        <f t="array" aca="1" ref="G155" ca="1">G$141*INDEX(INDIRECT("country"&amp;"["&amp;G$140&amp; "]"),'Country performance'!$A56)</f>
        <v>#REF!</v>
      </c>
      <c r="H155" s="41" t="e" cm="1">
        <f t="array" aca="1" ref="H155" ca="1">H$141*INDEX(INDIRECT("country"&amp;"["&amp;H$140&amp; "]"),'Country performance'!$A56)</f>
        <v>#REF!</v>
      </c>
      <c r="I155" s="41" t="e" cm="1">
        <f t="array" aca="1" ref="I155" ca="1">I$141*INDEX(INDIRECT("country"&amp;"["&amp;I$140&amp; "]"),'Country performance'!$A56)</f>
        <v>#REF!</v>
      </c>
      <c r="J155" s="41" t="e" cm="1">
        <f t="array" aca="1" ref="J155" ca="1">J$141*INDEX(INDIRECT("country"&amp;"["&amp;J$140&amp; "]"),'Country performance'!$A56)</f>
        <v>#REF!</v>
      </c>
      <c r="K155" s="41" t="e" cm="1">
        <f t="array" aca="1" ref="K155" ca="1">K$141*INDEX(INDIRECT("country"&amp;"["&amp;K$140&amp; "]"),'Country performance'!$A56)</f>
        <v>#REF!</v>
      </c>
      <c r="L155" s="41" t="e" cm="1">
        <f t="array" aca="1" ref="L155" ca="1">L$141*INDEX(INDIRECT("country"&amp;"["&amp;L$140&amp; "]"),'Country performance'!$A56)</f>
        <v>#REF!</v>
      </c>
      <c r="M155" s="41" t="e" cm="1">
        <f t="array" aca="1" ref="M155" ca="1">M$141*INDEX(INDIRECT("country"&amp;"["&amp;M$140&amp; "]"),'Country performance'!$A56)</f>
        <v>#REF!</v>
      </c>
      <c r="N155" s="41" t="e" cm="1">
        <f t="array" aca="1" ref="N155" ca="1">N$141*INDEX(INDIRECT("country"&amp;"["&amp;N$140&amp; "]"),'Country performance'!$A56)</f>
        <v>#REF!</v>
      </c>
      <c r="O155" s="41" t="e" cm="1">
        <f t="array" aca="1" ref="O155" ca="1">O$141*INDEX(INDIRECT("country"&amp;"["&amp;O$140&amp; "]"),'Country performance'!$A56)</f>
        <v>#REF!</v>
      </c>
      <c r="P155" s="41" t="e" cm="1">
        <f t="array" aca="1" ref="P155" ca="1">P$141*INDEX(INDIRECT("country"&amp;"["&amp;P$140&amp; "]"),'Country performance'!$A56)</f>
        <v>#REF!</v>
      </c>
      <c r="Q155" s="41" t="e" cm="1">
        <f t="array" aca="1" ref="Q155" ca="1">Q$141*INDEX(INDIRECT("country"&amp;"["&amp;Q$140&amp; "]"),'Country performance'!$A56)</f>
        <v>#REF!</v>
      </c>
      <c r="R155" t="s">
        <v>662</v>
      </c>
      <c r="S155" s="36">
        <f t="shared" ca="1" si="49"/>
        <v>0</v>
      </c>
      <c r="T155" s="43">
        <f t="shared" ca="1" si="47"/>
        <v>0</v>
      </c>
      <c r="U155">
        <f t="shared" ca="1" si="48"/>
        <v>0</v>
      </c>
      <c r="V155">
        <f t="shared" ca="1" si="46"/>
        <v>0</v>
      </c>
      <c r="W155">
        <f t="shared" ca="1" si="46"/>
        <v>0</v>
      </c>
      <c r="X155">
        <f t="shared" ca="1" si="46"/>
        <v>0</v>
      </c>
      <c r="Y155">
        <f t="shared" ca="1" si="46"/>
        <v>0</v>
      </c>
      <c r="Z155">
        <f t="shared" ca="1" si="46"/>
        <v>0</v>
      </c>
      <c r="AA155">
        <f t="shared" ca="1" si="46"/>
        <v>0</v>
      </c>
      <c r="AB155">
        <f t="shared" ca="1" si="46"/>
        <v>0</v>
      </c>
      <c r="AC155">
        <f t="shared" ca="1" si="46"/>
        <v>0</v>
      </c>
      <c r="AD155">
        <f t="shared" ca="1" si="46"/>
        <v>0</v>
      </c>
      <c r="AE155">
        <f t="shared" ca="1" si="46"/>
        <v>0</v>
      </c>
      <c r="AF155">
        <f t="shared" ca="1" si="46"/>
        <v>0</v>
      </c>
      <c r="AG155">
        <f t="shared" ca="1" si="46"/>
        <v>0</v>
      </c>
      <c r="AI155" s="40"/>
    </row>
    <row r="156" spans="1:35">
      <c r="A156" s="41">
        <f t="shared" ca="1" si="45"/>
        <v>0</v>
      </c>
      <c r="B156" s="42"/>
      <c r="C156" s="30">
        <f t="shared" ca="1" si="41"/>
        <v>0</v>
      </c>
      <c r="D156" s="30" t="str">
        <f>'Country performance'!B15</f>
        <v>Human Development Index HDI (2019)</v>
      </c>
      <c r="E156" s="41" t="e" cm="1">
        <f t="array" aca="1" ref="E156" ca="1">E$141*INDEX(INDIRECT("country"&amp;"["&amp;E$140&amp; "]"),'Country performance'!$A57)</f>
        <v>#REF!</v>
      </c>
      <c r="F156" s="41" t="e" cm="1">
        <f t="array" aca="1" ref="F156" ca="1">F$141*INDEX(INDIRECT("country"&amp;"["&amp;F$140&amp; "]"),'Country performance'!$A57)</f>
        <v>#REF!</v>
      </c>
      <c r="G156" s="41" t="e" cm="1">
        <f t="array" aca="1" ref="G156" ca="1">G$141*INDEX(INDIRECT("country"&amp;"["&amp;G$140&amp; "]"),'Country performance'!$A57)</f>
        <v>#REF!</v>
      </c>
      <c r="H156" s="41" t="e" cm="1">
        <f t="array" aca="1" ref="H156" ca="1">H$141*INDEX(INDIRECT("country"&amp;"["&amp;H$140&amp; "]"),'Country performance'!$A57)</f>
        <v>#REF!</v>
      </c>
      <c r="I156" s="41" t="e" cm="1">
        <f t="array" aca="1" ref="I156" ca="1">I$141*INDEX(INDIRECT("country"&amp;"["&amp;I$140&amp; "]"),'Country performance'!$A57)</f>
        <v>#REF!</v>
      </c>
      <c r="J156" s="41" t="e" cm="1">
        <f t="array" aca="1" ref="J156" ca="1">J$141*INDEX(INDIRECT("country"&amp;"["&amp;J$140&amp; "]"),'Country performance'!$A57)</f>
        <v>#REF!</v>
      </c>
      <c r="K156" s="41" t="e" cm="1">
        <f t="array" aca="1" ref="K156" ca="1">K$141*INDEX(INDIRECT("country"&amp;"["&amp;K$140&amp; "]"),'Country performance'!$A57)</f>
        <v>#REF!</v>
      </c>
      <c r="L156" s="41" t="e" cm="1">
        <f t="array" aca="1" ref="L156" ca="1">L$141*INDEX(INDIRECT("country"&amp;"["&amp;L$140&amp; "]"),'Country performance'!$A57)</f>
        <v>#REF!</v>
      </c>
      <c r="M156" s="41" t="e" cm="1">
        <f t="array" aca="1" ref="M156" ca="1">M$141*INDEX(INDIRECT("country"&amp;"["&amp;M$140&amp; "]"),'Country performance'!$A57)</f>
        <v>#REF!</v>
      </c>
      <c r="N156" s="41" t="e" cm="1">
        <f t="array" aca="1" ref="N156" ca="1">N$141*INDEX(INDIRECT("country"&amp;"["&amp;N$140&amp; "]"),'Country performance'!$A57)</f>
        <v>#REF!</v>
      </c>
      <c r="O156" s="41" t="e" cm="1">
        <f t="array" aca="1" ref="O156" ca="1">O$141*INDEX(INDIRECT("country"&amp;"["&amp;O$140&amp; "]"),'Country performance'!$A57)</f>
        <v>#REF!</v>
      </c>
      <c r="P156" s="41" t="e" cm="1">
        <f t="array" aca="1" ref="P156" ca="1">P$141*INDEX(INDIRECT("country"&amp;"["&amp;P$140&amp; "]"),'Country performance'!$A57)</f>
        <v>#REF!</v>
      </c>
      <c r="Q156" s="41" t="e" cm="1">
        <f t="array" aca="1" ref="Q156" ca="1">Q$141*INDEX(INDIRECT("country"&amp;"["&amp;Q$140&amp; "]"),'Country performance'!$A57)</f>
        <v>#REF!</v>
      </c>
      <c r="R156" t="s">
        <v>662</v>
      </c>
      <c r="S156" s="36">
        <f t="shared" ca="1" si="49"/>
        <v>0</v>
      </c>
      <c r="T156" s="43">
        <f t="shared" ca="1" si="47"/>
        <v>0</v>
      </c>
      <c r="U156">
        <f t="shared" ca="1" si="48"/>
        <v>0</v>
      </c>
      <c r="V156">
        <f t="shared" ca="1" si="46"/>
        <v>0</v>
      </c>
      <c r="W156">
        <f t="shared" ca="1" si="46"/>
        <v>0</v>
      </c>
      <c r="X156">
        <f t="shared" ca="1" si="46"/>
        <v>0</v>
      </c>
      <c r="Y156">
        <f t="shared" ca="1" si="46"/>
        <v>0</v>
      </c>
      <c r="Z156">
        <f t="shared" ca="1" si="46"/>
        <v>0</v>
      </c>
      <c r="AA156">
        <f t="shared" ca="1" si="46"/>
        <v>0</v>
      </c>
      <c r="AB156">
        <f t="shared" ca="1" si="46"/>
        <v>0</v>
      </c>
      <c r="AC156">
        <f t="shared" ca="1" si="46"/>
        <v>0</v>
      </c>
      <c r="AD156">
        <f t="shared" ca="1" si="46"/>
        <v>0</v>
      </c>
      <c r="AE156">
        <f t="shared" ca="1" si="46"/>
        <v>0</v>
      </c>
      <c r="AF156">
        <f t="shared" ca="1" si="46"/>
        <v>0</v>
      </c>
      <c r="AG156">
        <f t="shared" ca="1" si="46"/>
        <v>0</v>
      </c>
      <c r="AI156" s="40"/>
    </row>
    <row r="157" spans="1:35">
      <c r="A157" s="41">
        <f ca="1">_xlfn.AGGREGATE(9,6,E157:Q157)</f>
        <v>0</v>
      </c>
      <c r="B157" s="42"/>
      <c r="C157" s="30">
        <f t="shared" ca="1" si="41"/>
        <v>0</v>
      </c>
      <c r="D157" s="30" t="str">
        <f>'Country performance'!B16</f>
        <v>Natural disaster Index (NDI) (2013)</v>
      </c>
      <c r="E157" s="41" t="e" cm="1">
        <f t="array" aca="1" ref="E157" ca="1">E$141*INDEX(INDIRECT("country"&amp;"["&amp;E$140&amp; "]"),'Country performance'!$A58)</f>
        <v>#REF!</v>
      </c>
      <c r="F157" s="41" t="e" cm="1">
        <f t="array" aca="1" ref="F157" ca="1">F$141*INDEX(INDIRECT("country"&amp;"["&amp;F$140&amp; "]"),'Country performance'!$A58)</f>
        <v>#REF!</v>
      </c>
      <c r="G157" s="41" t="e" cm="1">
        <f t="array" aca="1" ref="G157" ca="1">G$141*INDEX(INDIRECT("country"&amp;"["&amp;G$140&amp; "]"),'Country performance'!$A58)</f>
        <v>#REF!</v>
      </c>
      <c r="H157" s="41" t="e" cm="1">
        <f t="array" aca="1" ref="H157" ca="1">H$141*INDEX(INDIRECT("country"&amp;"["&amp;H$140&amp; "]"),'Country performance'!$A58)</f>
        <v>#REF!</v>
      </c>
      <c r="I157" s="41" t="e" cm="1">
        <f t="array" aca="1" ref="I157" ca="1">I$141*INDEX(INDIRECT("country"&amp;"["&amp;I$140&amp; "]"),'Country performance'!$A58)</f>
        <v>#REF!</v>
      </c>
      <c r="J157" s="41" t="e" cm="1">
        <f t="array" aca="1" ref="J157" ca="1">J$141*INDEX(INDIRECT("country"&amp;"["&amp;J$140&amp; "]"),'Country performance'!$A58)</f>
        <v>#REF!</v>
      </c>
      <c r="K157" s="41" t="e" cm="1">
        <f t="array" aca="1" ref="K157" ca="1">K$141*INDEX(INDIRECT("country"&amp;"["&amp;K$140&amp; "]"),'Country performance'!$A58)</f>
        <v>#REF!</v>
      </c>
      <c r="L157" s="41" t="e" cm="1">
        <f t="array" aca="1" ref="L157" ca="1">L$141*INDEX(INDIRECT("country"&amp;"["&amp;L$140&amp; "]"),'Country performance'!$A58)</f>
        <v>#REF!</v>
      </c>
      <c r="M157" s="41" t="e" cm="1">
        <f t="array" aca="1" ref="M157" ca="1">M$141*INDEX(INDIRECT("country"&amp;"["&amp;M$140&amp; "]"),'Country performance'!$A58)</f>
        <v>#REF!</v>
      </c>
      <c r="N157" s="41" t="e" cm="1">
        <f t="array" aca="1" ref="N157" ca="1">N$141*INDEX(INDIRECT("country"&amp;"["&amp;N$140&amp; "]"),'Country performance'!$A58)</f>
        <v>#REF!</v>
      </c>
      <c r="O157" s="41" t="e" cm="1">
        <f t="array" aca="1" ref="O157" ca="1">O$141*INDEX(INDIRECT("country"&amp;"["&amp;O$140&amp; "]"),'Country performance'!$A58)</f>
        <v>#REF!</v>
      </c>
      <c r="P157" s="41" t="e" cm="1">
        <f t="array" aca="1" ref="P157" ca="1">P$141*INDEX(INDIRECT("country"&amp;"["&amp;P$140&amp; "]"),'Country performance'!$A58)</f>
        <v>#REF!</v>
      </c>
      <c r="Q157" s="41" t="e" cm="1">
        <f t="array" aca="1" ref="Q157" ca="1">Q$141*INDEX(INDIRECT("country"&amp;"["&amp;Q$140&amp; "]"),'Country performance'!$A58)</f>
        <v>#REF!</v>
      </c>
      <c r="R157" t="s">
        <v>662</v>
      </c>
      <c r="S157" s="36">
        <f t="shared" ca="1" si="49"/>
        <v>0</v>
      </c>
      <c r="T157" s="43">
        <f t="shared" ca="1" si="47"/>
        <v>0</v>
      </c>
      <c r="U157">
        <f t="shared" ca="1" si="48"/>
        <v>0</v>
      </c>
      <c r="V157">
        <f t="shared" ca="1" si="46"/>
        <v>0</v>
      </c>
      <c r="W157">
        <f t="shared" ca="1" si="46"/>
        <v>0</v>
      </c>
      <c r="X157">
        <f t="shared" ca="1" si="46"/>
        <v>0</v>
      </c>
      <c r="Y157">
        <f t="shared" ca="1" si="46"/>
        <v>0</v>
      </c>
      <c r="Z157">
        <f t="shared" ca="1" si="46"/>
        <v>0</v>
      </c>
      <c r="AA157">
        <f t="shared" ca="1" si="46"/>
        <v>0</v>
      </c>
      <c r="AB157">
        <f t="shared" ca="1" si="46"/>
        <v>0</v>
      </c>
      <c r="AC157">
        <f t="shared" ca="1" si="46"/>
        <v>0</v>
      </c>
      <c r="AD157">
        <f t="shared" ca="1" si="46"/>
        <v>0</v>
      </c>
      <c r="AE157">
        <f t="shared" ca="1" si="46"/>
        <v>0</v>
      </c>
      <c r="AF157">
        <f t="shared" ca="1" si="46"/>
        <v>0</v>
      </c>
      <c r="AG157">
        <f t="shared" ca="1" si="46"/>
        <v>0</v>
      </c>
      <c r="AI157" s="40"/>
    </row>
    <row r="158" spans="1:35">
      <c r="A158" s="41">
        <f t="shared" ref="A158:A166" ca="1" si="50">_xlfn.AGGREGATE(9,6,E158:Q158)</f>
        <v>0</v>
      </c>
      <c r="B158" s="42"/>
      <c r="C158" s="30">
        <f t="shared" ca="1" si="41"/>
        <v>0</v>
      </c>
      <c r="D158" s="30" t="str">
        <f>'Country performance'!B17</f>
        <v>Economic Vulnerability Index (2024)</v>
      </c>
      <c r="E158" s="41" t="e" cm="1">
        <f t="array" aca="1" ref="E158" ca="1">E$141*INDEX(INDIRECT("country"&amp;"["&amp;E$140&amp; "]"),'Country performance'!$A59)</f>
        <v>#REF!</v>
      </c>
      <c r="F158" s="41" t="e" cm="1">
        <f t="array" aca="1" ref="F158" ca="1">F$141*INDEX(INDIRECT("country"&amp;"["&amp;F$140&amp; "]"),'Country performance'!$A59)</f>
        <v>#REF!</v>
      </c>
      <c r="G158" s="41" t="e" cm="1">
        <f t="array" aca="1" ref="G158" ca="1">G$141*INDEX(INDIRECT("country"&amp;"["&amp;G$140&amp; "]"),'Country performance'!$A59)</f>
        <v>#REF!</v>
      </c>
      <c r="H158" s="41" t="e" cm="1">
        <f t="array" aca="1" ref="H158" ca="1">H$141*INDEX(INDIRECT("country"&amp;"["&amp;H$140&amp; "]"),'Country performance'!$A59)</f>
        <v>#REF!</v>
      </c>
      <c r="I158" s="41" t="e" cm="1">
        <f t="array" aca="1" ref="I158" ca="1">I$141*INDEX(INDIRECT("country"&amp;"["&amp;I$140&amp; "]"),'Country performance'!$A59)</f>
        <v>#REF!</v>
      </c>
      <c r="J158" s="41" t="e" cm="1">
        <f t="array" aca="1" ref="J158" ca="1">J$141*INDEX(INDIRECT("country"&amp;"["&amp;J$140&amp; "]"),'Country performance'!$A59)</f>
        <v>#REF!</v>
      </c>
      <c r="K158" s="41" t="e" cm="1">
        <f t="array" aca="1" ref="K158" ca="1">K$141*INDEX(INDIRECT("country"&amp;"["&amp;K$140&amp; "]"),'Country performance'!$A59)</f>
        <v>#REF!</v>
      </c>
      <c r="L158" s="41" t="e" cm="1">
        <f t="array" aca="1" ref="L158" ca="1">L$141*INDEX(INDIRECT("country"&amp;"["&amp;L$140&amp; "]"),'Country performance'!$A59)</f>
        <v>#REF!</v>
      </c>
      <c r="M158" s="41" t="e" cm="1">
        <f t="array" aca="1" ref="M158" ca="1">M$141*INDEX(INDIRECT("country"&amp;"["&amp;M$140&amp; "]"),'Country performance'!$A59)</f>
        <v>#REF!</v>
      </c>
      <c r="N158" s="41" t="e" cm="1">
        <f t="array" aca="1" ref="N158" ca="1">N$141*INDEX(INDIRECT("country"&amp;"["&amp;N$140&amp; "]"),'Country performance'!$A59)</f>
        <v>#REF!</v>
      </c>
      <c r="O158" s="41" t="e" cm="1">
        <f t="array" aca="1" ref="O158" ca="1">O$141*INDEX(INDIRECT("country"&amp;"["&amp;O$140&amp; "]"),'Country performance'!$A59)</f>
        <v>#REF!</v>
      </c>
      <c r="P158" s="41" t="e" cm="1">
        <f t="array" aca="1" ref="P158" ca="1">P$141*INDEX(INDIRECT("country"&amp;"["&amp;P$140&amp; "]"),'Country performance'!$A59)</f>
        <v>#REF!</v>
      </c>
      <c r="Q158" s="41" t="e" cm="1">
        <f t="array" aca="1" ref="Q158" ca="1">Q$141*INDEX(INDIRECT("country"&amp;"["&amp;Q$140&amp; "]"),'Country performance'!$A59)</f>
        <v>#REF!</v>
      </c>
      <c r="R158" t="s">
        <v>662</v>
      </c>
      <c r="S158" s="36">
        <f t="shared" ca="1" si="49"/>
        <v>0</v>
      </c>
      <c r="T158" s="43">
        <f t="shared" ca="1" si="47"/>
        <v>0</v>
      </c>
      <c r="U158">
        <f t="shared" ca="1" si="48"/>
        <v>0</v>
      </c>
      <c r="V158">
        <f t="shared" ca="1" si="46"/>
        <v>0</v>
      </c>
      <c r="W158">
        <f t="shared" ca="1" si="46"/>
        <v>0</v>
      </c>
      <c r="X158">
        <f t="shared" ca="1" si="46"/>
        <v>0</v>
      </c>
      <c r="Y158">
        <f t="shared" ca="1" si="46"/>
        <v>0</v>
      </c>
      <c r="Z158">
        <f t="shared" ca="1" si="46"/>
        <v>0</v>
      </c>
      <c r="AA158">
        <f t="shared" ca="1" si="46"/>
        <v>0</v>
      </c>
      <c r="AB158">
        <f t="shared" ca="1" si="46"/>
        <v>0</v>
      </c>
      <c r="AC158">
        <f t="shared" ca="1" si="46"/>
        <v>0</v>
      </c>
      <c r="AD158">
        <f t="shared" ca="1" si="46"/>
        <v>0</v>
      </c>
      <c r="AE158">
        <f t="shared" ca="1" si="46"/>
        <v>0</v>
      </c>
      <c r="AF158">
        <f t="shared" ca="1" si="46"/>
        <v>0</v>
      </c>
      <c r="AG158">
        <f t="shared" ca="1" si="46"/>
        <v>0</v>
      </c>
      <c r="AI158" s="40"/>
    </row>
    <row r="159" spans="1:35">
      <c r="A159" s="41">
        <f t="shared" ca="1" si="50"/>
        <v>0</v>
      </c>
      <c r="B159" s="42"/>
      <c r="C159" s="30">
        <f t="shared" ca="1" si="41"/>
        <v>0</v>
      </c>
      <c r="D159" s="30" t="str">
        <f>'Country performance'!B18</f>
        <v>Economic Vulnerability Index - Share of agriculture, forestry and fisheries (2024)</v>
      </c>
      <c r="E159" s="41" t="e" cm="1">
        <f t="array" aca="1" ref="E159" ca="1">E$141*INDEX(INDIRECT("country"&amp;"["&amp;E$140&amp; "]"),'Country performance'!$A60)</f>
        <v>#REF!</v>
      </c>
      <c r="F159" s="41" t="e" cm="1">
        <f t="array" aca="1" ref="F159" ca="1">F$141*INDEX(INDIRECT("country"&amp;"["&amp;F$140&amp; "]"),'Country performance'!$A60)</f>
        <v>#REF!</v>
      </c>
      <c r="G159" s="41" t="e" cm="1">
        <f t="array" aca="1" ref="G159" ca="1">G$141*INDEX(INDIRECT("country"&amp;"["&amp;G$140&amp; "]"),'Country performance'!$A60)</f>
        <v>#REF!</v>
      </c>
      <c r="H159" s="41" t="e" cm="1">
        <f t="array" aca="1" ref="H159" ca="1">H$141*INDEX(INDIRECT("country"&amp;"["&amp;H$140&amp; "]"),'Country performance'!$A60)</f>
        <v>#REF!</v>
      </c>
      <c r="I159" s="41" t="e" cm="1">
        <f t="array" aca="1" ref="I159" ca="1">I$141*INDEX(INDIRECT("country"&amp;"["&amp;I$140&amp; "]"),'Country performance'!$A60)</f>
        <v>#REF!</v>
      </c>
      <c r="J159" s="41" t="e" cm="1">
        <f t="array" aca="1" ref="J159" ca="1">J$141*INDEX(INDIRECT("country"&amp;"["&amp;J$140&amp; "]"),'Country performance'!$A60)</f>
        <v>#REF!</v>
      </c>
      <c r="K159" s="41" t="e" cm="1">
        <f t="array" aca="1" ref="K159" ca="1">K$141*INDEX(INDIRECT("country"&amp;"["&amp;K$140&amp; "]"),'Country performance'!$A60)</f>
        <v>#REF!</v>
      </c>
      <c r="L159" s="41" t="e" cm="1">
        <f t="array" aca="1" ref="L159" ca="1">L$141*INDEX(INDIRECT("country"&amp;"["&amp;L$140&amp; "]"),'Country performance'!$A60)</f>
        <v>#REF!</v>
      </c>
      <c r="M159" s="41" t="e" cm="1">
        <f t="array" aca="1" ref="M159" ca="1">M$141*INDEX(INDIRECT("country"&amp;"["&amp;M$140&amp; "]"),'Country performance'!$A60)</f>
        <v>#REF!</v>
      </c>
      <c r="N159" s="41" t="e" cm="1">
        <f t="array" aca="1" ref="N159" ca="1">N$141*INDEX(INDIRECT("country"&amp;"["&amp;N$140&amp; "]"),'Country performance'!$A60)</f>
        <v>#REF!</v>
      </c>
      <c r="O159" s="41" t="e" cm="1">
        <f t="array" aca="1" ref="O159" ca="1">O$141*INDEX(INDIRECT("country"&amp;"["&amp;O$140&amp; "]"),'Country performance'!$A60)</f>
        <v>#REF!</v>
      </c>
      <c r="P159" s="41" t="e" cm="1">
        <f t="array" aca="1" ref="P159" ca="1">P$141*INDEX(INDIRECT("country"&amp;"["&amp;P$140&amp; "]"),'Country performance'!$A60)</f>
        <v>#REF!</v>
      </c>
      <c r="Q159" s="41" t="e" cm="1">
        <f t="array" aca="1" ref="Q159" ca="1">Q$141*INDEX(INDIRECT("country"&amp;"["&amp;Q$140&amp; "]"),'Country performance'!$A60)</f>
        <v>#REF!</v>
      </c>
      <c r="R159" t="s">
        <v>662</v>
      </c>
      <c r="S159" s="36">
        <f t="shared" ca="1" si="49"/>
        <v>0</v>
      </c>
      <c r="T159" s="43">
        <f t="shared" ca="1" si="47"/>
        <v>0</v>
      </c>
      <c r="U159">
        <f t="shared" ca="1" si="48"/>
        <v>0</v>
      </c>
      <c r="V159">
        <f t="shared" ca="1" si="48"/>
        <v>0</v>
      </c>
      <c r="W159">
        <f t="shared" ca="1" si="48"/>
        <v>0</v>
      </c>
      <c r="X159">
        <f t="shared" ca="1" si="48"/>
        <v>0</v>
      </c>
      <c r="Y159">
        <f t="shared" ca="1" si="48"/>
        <v>0</v>
      </c>
      <c r="Z159">
        <f t="shared" ca="1" si="48"/>
        <v>0</v>
      </c>
      <c r="AA159">
        <f t="shared" ca="1" si="48"/>
        <v>0</v>
      </c>
      <c r="AB159">
        <f t="shared" ca="1" si="48"/>
        <v>0</v>
      </c>
      <c r="AC159">
        <f t="shared" ca="1" si="48"/>
        <v>0</v>
      </c>
      <c r="AD159">
        <f t="shared" ca="1" si="48"/>
        <v>0</v>
      </c>
      <c r="AE159">
        <f t="shared" ca="1" si="48"/>
        <v>0</v>
      </c>
      <c r="AF159">
        <f t="shared" ca="1" si="48"/>
        <v>0</v>
      </c>
      <c r="AG159">
        <f t="shared" ca="1" si="48"/>
        <v>0</v>
      </c>
      <c r="AI159" s="40"/>
    </row>
    <row r="160" spans="1:35">
      <c r="A160" s="41">
        <f t="shared" ca="1" si="50"/>
        <v>0</v>
      </c>
      <c r="B160" s="42"/>
      <c r="C160" s="30">
        <f t="shared" ca="1" si="41"/>
        <v>0</v>
      </c>
      <c r="D160" s="30" t="str">
        <f>'Country performance'!B19</f>
        <v xml:space="preserve">Economic Vulnerability Index - Remoteness and landlockedness (2024)		</v>
      </c>
      <c r="E160" s="41" t="e" cm="1">
        <f t="array" aca="1" ref="E160" ca="1">E$141*INDEX(INDIRECT("country"&amp;"["&amp;E$140&amp; "]"),'Country performance'!$A61)</f>
        <v>#REF!</v>
      </c>
      <c r="F160" s="41" t="e" cm="1">
        <f t="array" aca="1" ref="F160" ca="1">F$141*INDEX(INDIRECT("country"&amp;"["&amp;F$140&amp; "]"),'Country performance'!$A61)</f>
        <v>#REF!</v>
      </c>
      <c r="G160" s="41" t="e" cm="1">
        <f t="array" aca="1" ref="G160" ca="1">G$141*INDEX(INDIRECT("country"&amp;"["&amp;G$140&amp; "]"),'Country performance'!$A61)</f>
        <v>#REF!</v>
      </c>
      <c r="H160" s="41" t="e" cm="1">
        <f t="array" aca="1" ref="H160" ca="1">H$141*INDEX(INDIRECT("country"&amp;"["&amp;H$140&amp; "]"),'Country performance'!$A61)</f>
        <v>#REF!</v>
      </c>
      <c r="I160" s="41" t="e" cm="1">
        <f t="array" aca="1" ref="I160" ca="1">I$141*INDEX(INDIRECT("country"&amp;"["&amp;I$140&amp; "]"),'Country performance'!$A61)</f>
        <v>#REF!</v>
      </c>
      <c r="J160" s="41" t="e" cm="1">
        <f t="array" aca="1" ref="J160" ca="1">J$141*INDEX(INDIRECT("country"&amp;"["&amp;J$140&amp; "]"),'Country performance'!$A61)</f>
        <v>#REF!</v>
      </c>
      <c r="K160" s="41" t="e" cm="1">
        <f t="array" aca="1" ref="K160" ca="1">K$141*INDEX(INDIRECT("country"&amp;"["&amp;K$140&amp; "]"),'Country performance'!$A61)</f>
        <v>#REF!</v>
      </c>
      <c r="L160" s="41" t="e" cm="1">
        <f t="array" aca="1" ref="L160" ca="1">L$141*INDEX(INDIRECT("country"&amp;"["&amp;L$140&amp; "]"),'Country performance'!$A61)</f>
        <v>#REF!</v>
      </c>
      <c r="M160" s="41" t="e" cm="1">
        <f t="array" aca="1" ref="M160" ca="1">M$141*INDEX(INDIRECT("country"&amp;"["&amp;M$140&amp; "]"),'Country performance'!$A61)</f>
        <v>#REF!</v>
      </c>
      <c r="N160" s="41" t="e" cm="1">
        <f t="array" aca="1" ref="N160" ca="1">N$141*INDEX(INDIRECT("country"&amp;"["&amp;N$140&amp; "]"),'Country performance'!$A61)</f>
        <v>#REF!</v>
      </c>
      <c r="O160" s="41" t="e" cm="1">
        <f t="array" aca="1" ref="O160" ca="1">O$141*INDEX(INDIRECT("country"&amp;"["&amp;O$140&amp; "]"),'Country performance'!$A61)</f>
        <v>#REF!</v>
      </c>
      <c r="P160" s="41" t="e" cm="1">
        <f t="array" aca="1" ref="P160" ca="1">P$141*INDEX(INDIRECT("country"&amp;"["&amp;P$140&amp; "]"),'Country performance'!$A61)</f>
        <v>#REF!</v>
      </c>
      <c r="Q160" s="41" t="e" cm="1">
        <f t="array" aca="1" ref="Q160" ca="1">Q$141*INDEX(INDIRECT("country"&amp;"["&amp;Q$140&amp; "]"),'Country performance'!$A61)</f>
        <v>#REF!</v>
      </c>
      <c r="R160" t="s">
        <v>662</v>
      </c>
      <c r="S160" s="36">
        <f t="shared" ca="1" si="49"/>
        <v>0</v>
      </c>
      <c r="T160" s="43">
        <f t="shared" ca="1" si="47"/>
        <v>0</v>
      </c>
      <c r="U160">
        <f t="shared" ca="1" si="48"/>
        <v>0</v>
      </c>
      <c r="V160">
        <f t="shared" ca="1" si="48"/>
        <v>0</v>
      </c>
      <c r="W160">
        <f t="shared" ca="1" si="48"/>
        <v>0</v>
      </c>
      <c r="X160">
        <f t="shared" ca="1" si="48"/>
        <v>0</v>
      </c>
      <c r="Y160">
        <f t="shared" ca="1" si="48"/>
        <v>0</v>
      </c>
      <c r="Z160">
        <f t="shared" ca="1" si="48"/>
        <v>0</v>
      </c>
      <c r="AA160">
        <f t="shared" ca="1" si="48"/>
        <v>0</v>
      </c>
      <c r="AB160">
        <f t="shared" ca="1" si="48"/>
        <v>0</v>
      </c>
      <c r="AC160">
        <f t="shared" ca="1" si="48"/>
        <v>0</v>
      </c>
      <c r="AD160">
        <f t="shared" ca="1" si="48"/>
        <v>0</v>
      </c>
      <c r="AE160">
        <f t="shared" ca="1" si="48"/>
        <v>0</v>
      </c>
      <c r="AF160">
        <f t="shared" ca="1" si="48"/>
        <v>0</v>
      </c>
      <c r="AG160">
        <f t="shared" ca="1" si="48"/>
        <v>0</v>
      </c>
      <c r="AI160" s="40"/>
    </row>
    <row r="161" spans="1:35">
      <c r="A161" s="41">
        <f t="shared" ca="1" si="50"/>
        <v>0</v>
      </c>
      <c r="B161" s="42"/>
      <c r="C161" s="30">
        <f t="shared" ca="1" si="41"/>
        <v>0</v>
      </c>
      <c r="D161" s="30" t="str">
        <f>'Country performance'!B20</f>
        <v>Economic Vulnerability Index - Export concentration (2024)</v>
      </c>
      <c r="E161" s="41" t="e" cm="1">
        <f t="array" aca="1" ref="E161" ca="1">E$141*INDEX(INDIRECT("country"&amp;"["&amp;E$140&amp; "]"),'Country performance'!$A62)</f>
        <v>#REF!</v>
      </c>
      <c r="F161" s="41" t="e" cm="1">
        <f t="array" aca="1" ref="F161" ca="1">F$141*INDEX(INDIRECT("country"&amp;"["&amp;F$140&amp; "]"),'Country performance'!$A62)</f>
        <v>#REF!</v>
      </c>
      <c r="G161" s="41" t="e" cm="1">
        <f t="array" aca="1" ref="G161" ca="1">G$141*INDEX(INDIRECT("country"&amp;"["&amp;G$140&amp; "]"),'Country performance'!$A62)</f>
        <v>#REF!</v>
      </c>
      <c r="H161" s="41" t="e" cm="1">
        <f t="array" aca="1" ref="H161" ca="1">H$141*INDEX(INDIRECT("country"&amp;"["&amp;H$140&amp; "]"),'Country performance'!$A62)</f>
        <v>#REF!</v>
      </c>
      <c r="I161" s="41" t="e" cm="1">
        <f t="array" aca="1" ref="I161" ca="1">I$141*INDEX(INDIRECT("country"&amp;"["&amp;I$140&amp; "]"),'Country performance'!$A62)</f>
        <v>#REF!</v>
      </c>
      <c r="J161" s="41" t="e" cm="1">
        <f t="array" aca="1" ref="J161" ca="1">J$141*INDEX(INDIRECT("country"&amp;"["&amp;J$140&amp; "]"),'Country performance'!$A62)</f>
        <v>#REF!</v>
      </c>
      <c r="K161" s="41" t="e" cm="1">
        <f t="array" aca="1" ref="K161" ca="1">K$141*INDEX(INDIRECT("country"&amp;"["&amp;K$140&amp; "]"),'Country performance'!$A62)</f>
        <v>#REF!</v>
      </c>
      <c r="L161" s="41" t="e" cm="1">
        <f t="array" aca="1" ref="L161" ca="1">L$141*INDEX(INDIRECT("country"&amp;"["&amp;L$140&amp; "]"),'Country performance'!$A62)</f>
        <v>#REF!</v>
      </c>
      <c r="M161" s="41" t="e" cm="1">
        <f t="array" aca="1" ref="M161" ca="1">M$141*INDEX(INDIRECT("country"&amp;"["&amp;M$140&amp; "]"),'Country performance'!$A62)</f>
        <v>#REF!</v>
      </c>
      <c r="N161" s="41" t="e" cm="1">
        <f t="array" aca="1" ref="N161" ca="1">N$141*INDEX(INDIRECT("country"&amp;"["&amp;N$140&amp; "]"),'Country performance'!$A62)</f>
        <v>#REF!</v>
      </c>
      <c r="O161" s="41" t="e" cm="1">
        <f t="array" aca="1" ref="O161" ca="1">O$141*INDEX(INDIRECT("country"&amp;"["&amp;O$140&amp; "]"),'Country performance'!$A62)</f>
        <v>#REF!</v>
      </c>
      <c r="P161" s="41" t="e" cm="1">
        <f t="array" aca="1" ref="P161" ca="1">P$141*INDEX(INDIRECT("country"&amp;"["&amp;P$140&amp; "]"),'Country performance'!$A62)</f>
        <v>#REF!</v>
      </c>
      <c r="Q161" s="41" t="e" cm="1">
        <f t="array" aca="1" ref="Q161" ca="1">Q$141*INDEX(INDIRECT("country"&amp;"["&amp;Q$140&amp; "]"),'Country performance'!$A62)</f>
        <v>#REF!</v>
      </c>
      <c r="R161" t="s">
        <v>662</v>
      </c>
      <c r="S161" s="36">
        <f t="shared" ca="1" si="49"/>
        <v>0</v>
      </c>
      <c r="T161" s="43">
        <f t="shared" ca="1" si="47"/>
        <v>0</v>
      </c>
      <c r="U161">
        <f t="shared" ca="1" si="48"/>
        <v>0</v>
      </c>
      <c r="V161">
        <f t="shared" ca="1" si="48"/>
        <v>0</v>
      </c>
      <c r="W161">
        <f t="shared" ca="1" si="48"/>
        <v>0</v>
      </c>
      <c r="X161">
        <f t="shared" ca="1" si="48"/>
        <v>0</v>
      </c>
      <c r="Y161">
        <f t="shared" ca="1" si="48"/>
        <v>0</v>
      </c>
      <c r="Z161">
        <f t="shared" ca="1" si="48"/>
        <v>0</v>
      </c>
      <c r="AA161">
        <f t="shared" ca="1" si="48"/>
        <v>0</v>
      </c>
      <c r="AB161">
        <f t="shared" ca="1" si="48"/>
        <v>0</v>
      </c>
      <c r="AC161">
        <f t="shared" ca="1" si="48"/>
        <v>0</v>
      </c>
      <c r="AD161">
        <f t="shared" ca="1" si="48"/>
        <v>0</v>
      </c>
      <c r="AE161">
        <f t="shared" ca="1" si="48"/>
        <v>0</v>
      </c>
      <c r="AF161">
        <f t="shared" ca="1" si="48"/>
        <v>0</v>
      </c>
      <c r="AG161">
        <f t="shared" ca="1" si="48"/>
        <v>0</v>
      </c>
      <c r="AI161" s="40"/>
    </row>
    <row r="162" spans="1:35">
      <c r="A162" s="41">
        <f t="shared" ca="1" si="50"/>
        <v>0</v>
      </c>
      <c r="B162" s="42"/>
      <c r="C162" s="30">
        <f t="shared" ca="1" si="41"/>
        <v>0</v>
      </c>
      <c r="D162" s="30" t="str">
        <f>'Country performance'!B21</f>
        <v>Economic Vulnerability Index - Export instability (2024)</v>
      </c>
      <c r="E162" s="41" t="e" cm="1">
        <f t="array" aca="1" ref="E162" ca="1">E$141*INDEX(INDIRECT("country"&amp;"["&amp;E$140&amp; "]"),'Country performance'!$A63)</f>
        <v>#REF!</v>
      </c>
      <c r="F162" s="41" t="e" cm="1">
        <f t="array" aca="1" ref="F162" ca="1">F$141*INDEX(INDIRECT("country"&amp;"["&amp;F$140&amp; "]"),'Country performance'!$A63)</f>
        <v>#REF!</v>
      </c>
      <c r="G162" s="41" t="e" cm="1">
        <f t="array" aca="1" ref="G162" ca="1">G$141*INDEX(INDIRECT("country"&amp;"["&amp;G$140&amp; "]"),'Country performance'!$A63)</f>
        <v>#REF!</v>
      </c>
      <c r="H162" s="41" t="e" cm="1">
        <f t="array" aca="1" ref="H162" ca="1">H$141*INDEX(INDIRECT("country"&amp;"["&amp;H$140&amp; "]"),'Country performance'!$A63)</f>
        <v>#REF!</v>
      </c>
      <c r="I162" s="41" t="e" cm="1">
        <f t="array" aca="1" ref="I162" ca="1">I$141*INDEX(INDIRECT("country"&amp;"["&amp;I$140&amp; "]"),'Country performance'!$A63)</f>
        <v>#REF!</v>
      </c>
      <c r="J162" s="41" t="e" cm="1">
        <f t="array" aca="1" ref="J162" ca="1">J$141*INDEX(INDIRECT("country"&amp;"["&amp;J$140&amp; "]"),'Country performance'!$A63)</f>
        <v>#REF!</v>
      </c>
      <c r="K162" s="41" t="e" cm="1">
        <f t="array" aca="1" ref="K162" ca="1">K$141*INDEX(INDIRECT("country"&amp;"["&amp;K$140&amp; "]"),'Country performance'!$A63)</f>
        <v>#REF!</v>
      </c>
      <c r="L162" s="41" t="e" cm="1">
        <f t="array" aca="1" ref="L162" ca="1">L$141*INDEX(INDIRECT("country"&amp;"["&amp;L$140&amp; "]"),'Country performance'!$A63)</f>
        <v>#REF!</v>
      </c>
      <c r="M162" s="41" t="e" cm="1">
        <f t="array" aca="1" ref="M162" ca="1">M$141*INDEX(INDIRECT("country"&amp;"["&amp;M$140&amp; "]"),'Country performance'!$A63)</f>
        <v>#REF!</v>
      </c>
      <c r="N162" s="41" t="e" cm="1">
        <f t="array" aca="1" ref="N162" ca="1">N$141*INDEX(INDIRECT("country"&amp;"["&amp;N$140&amp; "]"),'Country performance'!$A63)</f>
        <v>#REF!</v>
      </c>
      <c r="O162" s="41" t="e" cm="1">
        <f t="array" aca="1" ref="O162" ca="1">O$141*INDEX(INDIRECT("country"&amp;"["&amp;O$140&amp; "]"),'Country performance'!$A63)</f>
        <v>#REF!</v>
      </c>
      <c r="P162" s="41" t="e" cm="1">
        <f t="array" aca="1" ref="P162" ca="1">P$141*INDEX(INDIRECT("country"&amp;"["&amp;P$140&amp; "]"),'Country performance'!$A63)</f>
        <v>#REF!</v>
      </c>
      <c r="Q162" s="41" t="e" cm="1">
        <f t="array" aca="1" ref="Q162" ca="1">Q$141*INDEX(INDIRECT("country"&amp;"["&amp;Q$140&amp; "]"),'Country performance'!$A63)</f>
        <v>#REF!</v>
      </c>
      <c r="R162" t="s">
        <v>662</v>
      </c>
      <c r="S162" s="36">
        <f t="shared" ca="1" si="49"/>
        <v>0</v>
      </c>
      <c r="T162" s="43">
        <f t="shared" ca="1" si="47"/>
        <v>0</v>
      </c>
      <c r="U162">
        <f t="shared" ca="1" si="48"/>
        <v>0</v>
      </c>
      <c r="V162">
        <f t="shared" ca="1" si="48"/>
        <v>0</v>
      </c>
      <c r="W162">
        <f t="shared" ca="1" si="48"/>
        <v>0</v>
      </c>
      <c r="X162">
        <f t="shared" ca="1" si="48"/>
        <v>0</v>
      </c>
      <c r="Y162">
        <f t="shared" ca="1" si="48"/>
        <v>0</v>
      </c>
      <c r="Z162">
        <f t="shared" ca="1" si="48"/>
        <v>0</v>
      </c>
      <c r="AA162">
        <f t="shared" ca="1" si="48"/>
        <v>0</v>
      </c>
      <c r="AB162">
        <f t="shared" ca="1" si="48"/>
        <v>0</v>
      </c>
      <c r="AC162">
        <f t="shared" ca="1" si="48"/>
        <v>0</v>
      </c>
      <c r="AD162">
        <f t="shared" ca="1" si="48"/>
        <v>0</v>
      </c>
      <c r="AE162">
        <f t="shared" ca="1" si="48"/>
        <v>0</v>
      </c>
      <c r="AF162">
        <f t="shared" ca="1" si="48"/>
        <v>0</v>
      </c>
      <c r="AG162">
        <f t="shared" ca="1" si="48"/>
        <v>0</v>
      </c>
      <c r="AI162" s="40"/>
    </row>
    <row r="163" spans="1:35">
      <c r="A163" s="41">
        <f t="shared" ca="1" si="50"/>
        <v>0</v>
      </c>
      <c r="B163" s="42"/>
      <c r="C163" s="30">
        <f t="shared" ca="1" si="41"/>
        <v>0</v>
      </c>
      <c r="D163" s="30" t="str">
        <f>'Country performance'!B22</f>
        <v>Economic Vulnerability Index - Share of population living in low elevated coastal zones (2024)</v>
      </c>
      <c r="E163" s="41" t="e" cm="1">
        <f t="array" aca="1" ref="E163" ca="1">E$141*INDEX(INDIRECT("country"&amp;"["&amp;E$140&amp; "]"),'Country performance'!$A64)</f>
        <v>#REF!</v>
      </c>
      <c r="F163" s="41" t="e" cm="1">
        <f t="array" aca="1" ref="F163" ca="1">F$141*INDEX(INDIRECT("country"&amp;"["&amp;F$140&amp; "]"),'Country performance'!$A64)</f>
        <v>#REF!</v>
      </c>
      <c r="G163" s="41" t="e" cm="1">
        <f t="array" aca="1" ref="G163" ca="1">G$141*INDEX(INDIRECT("country"&amp;"["&amp;G$140&amp; "]"),'Country performance'!$A64)</f>
        <v>#REF!</v>
      </c>
      <c r="H163" s="41" t="e" cm="1">
        <f t="array" aca="1" ref="H163" ca="1">H$141*INDEX(INDIRECT("country"&amp;"["&amp;H$140&amp; "]"),'Country performance'!$A64)</f>
        <v>#REF!</v>
      </c>
      <c r="I163" s="41" t="e" cm="1">
        <f t="array" aca="1" ref="I163" ca="1">I$141*INDEX(INDIRECT("country"&amp;"["&amp;I$140&amp; "]"),'Country performance'!$A64)</f>
        <v>#REF!</v>
      </c>
      <c r="J163" s="41" t="e" cm="1">
        <f t="array" aca="1" ref="J163" ca="1">J$141*INDEX(INDIRECT("country"&amp;"["&amp;J$140&amp; "]"),'Country performance'!$A64)</f>
        <v>#REF!</v>
      </c>
      <c r="K163" s="41" t="e" cm="1">
        <f t="array" aca="1" ref="K163" ca="1">K$141*INDEX(INDIRECT("country"&amp;"["&amp;K$140&amp; "]"),'Country performance'!$A64)</f>
        <v>#REF!</v>
      </c>
      <c r="L163" s="41" t="e" cm="1">
        <f t="array" aca="1" ref="L163" ca="1">L$141*INDEX(INDIRECT("country"&amp;"["&amp;L$140&amp; "]"),'Country performance'!$A64)</f>
        <v>#REF!</v>
      </c>
      <c r="M163" s="41" t="e" cm="1">
        <f t="array" aca="1" ref="M163" ca="1">M$141*INDEX(INDIRECT("country"&amp;"["&amp;M$140&amp; "]"),'Country performance'!$A64)</f>
        <v>#REF!</v>
      </c>
      <c r="N163" s="41" t="e" cm="1">
        <f t="array" aca="1" ref="N163" ca="1">N$141*INDEX(INDIRECT("country"&amp;"["&amp;N$140&amp; "]"),'Country performance'!$A64)</f>
        <v>#REF!</v>
      </c>
      <c r="O163" s="41" t="e" cm="1">
        <f t="array" aca="1" ref="O163" ca="1">O$141*INDEX(INDIRECT("country"&amp;"["&amp;O$140&amp; "]"),'Country performance'!$A64)</f>
        <v>#REF!</v>
      </c>
      <c r="P163" s="41" t="e" cm="1">
        <f t="array" aca="1" ref="P163" ca="1">P$141*INDEX(INDIRECT("country"&amp;"["&amp;P$140&amp; "]"),'Country performance'!$A64)</f>
        <v>#REF!</v>
      </c>
      <c r="Q163" s="41" t="e" cm="1">
        <f t="array" aca="1" ref="Q163" ca="1">Q$141*INDEX(INDIRECT("country"&amp;"["&amp;Q$140&amp; "]"),'Country performance'!$A64)</f>
        <v>#REF!</v>
      </c>
      <c r="R163" t="s">
        <v>662</v>
      </c>
      <c r="S163" s="36">
        <f t="shared" ca="1" si="49"/>
        <v>0</v>
      </c>
      <c r="T163" s="43">
        <f t="shared" ca="1" si="47"/>
        <v>0</v>
      </c>
      <c r="U163">
        <f t="shared" ca="1" si="48"/>
        <v>0</v>
      </c>
      <c r="V163">
        <f t="shared" ca="1" si="48"/>
        <v>0</v>
      </c>
      <c r="W163">
        <f t="shared" ca="1" si="48"/>
        <v>0</v>
      </c>
      <c r="X163">
        <f t="shared" ca="1" si="48"/>
        <v>0</v>
      </c>
      <c r="Y163">
        <f t="shared" ca="1" si="48"/>
        <v>0</v>
      </c>
      <c r="Z163">
        <f t="shared" ca="1" si="48"/>
        <v>0</v>
      </c>
      <c r="AA163">
        <f t="shared" ca="1" si="48"/>
        <v>0</v>
      </c>
      <c r="AB163">
        <f t="shared" ca="1" si="48"/>
        <v>0</v>
      </c>
      <c r="AC163">
        <f t="shared" ca="1" si="48"/>
        <v>0</v>
      </c>
      <c r="AD163">
        <f t="shared" ca="1" si="48"/>
        <v>0</v>
      </c>
      <c r="AE163">
        <f t="shared" ca="1" si="48"/>
        <v>0</v>
      </c>
      <c r="AF163">
        <f t="shared" ca="1" si="48"/>
        <v>0</v>
      </c>
      <c r="AG163">
        <f t="shared" ca="1" si="48"/>
        <v>0</v>
      </c>
      <c r="AI163" s="40"/>
    </row>
    <row r="164" spans="1:35">
      <c r="A164" s="41">
        <f t="shared" ca="1" si="50"/>
        <v>0</v>
      </c>
      <c r="B164" s="42"/>
      <c r="C164" s="30">
        <f t="shared" ca="1" si="41"/>
        <v>0</v>
      </c>
      <c r="D164" s="30" t="str">
        <f>'Country performance'!B23</f>
        <v xml:space="preserve">Economic Vulnerability Index - Share of population living in drylands (2024) 	</v>
      </c>
      <c r="E164" s="41" t="e" cm="1">
        <f t="array" aca="1" ref="E164" ca="1">E$141*INDEX(INDIRECT("country"&amp;"["&amp;E$140&amp; "]"),'Country performance'!$A65)</f>
        <v>#REF!</v>
      </c>
      <c r="F164" s="41" t="e" cm="1">
        <f t="array" aca="1" ref="F164" ca="1">F$141*INDEX(INDIRECT("country"&amp;"["&amp;F$140&amp; "]"),'Country performance'!$A65)</f>
        <v>#REF!</v>
      </c>
      <c r="G164" s="41" t="e" cm="1">
        <f t="array" aca="1" ref="G164" ca="1">G$141*INDEX(INDIRECT("country"&amp;"["&amp;G$140&amp; "]"),'Country performance'!$A65)</f>
        <v>#REF!</v>
      </c>
      <c r="H164" s="41" t="e" cm="1">
        <f t="array" aca="1" ref="H164" ca="1">H$141*INDEX(INDIRECT("country"&amp;"["&amp;H$140&amp; "]"),'Country performance'!$A65)</f>
        <v>#REF!</v>
      </c>
      <c r="I164" s="41" t="e" cm="1">
        <f t="array" aca="1" ref="I164" ca="1">I$141*INDEX(INDIRECT("country"&amp;"["&amp;I$140&amp; "]"),'Country performance'!$A65)</f>
        <v>#REF!</v>
      </c>
      <c r="J164" s="41" t="e" cm="1">
        <f t="array" aca="1" ref="J164" ca="1">J$141*INDEX(INDIRECT("country"&amp;"["&amp;J$140&amp; "]"),'Country performance'!$A65)</f>
        <v>#REF!</v>
      </c>
      <c r="K164" s="41" t="e" cm="1">
        <f t="array" aca="1" ref="K164" ca="1">K$141*INDEX(INDIRECT("country"&amp;"["&amp;K$140&amp; "]"),'Country performance'!$A65)</f>
        <v>#REF!</v>
      </c>
      <c r="L164" s="41" t="e" cm="1">
        <f t="array" aca="1" ref="L164" ca="1">L$141*INDEX(INDIRECT("country"&amp;"["&amp;L$140&amp; "]"),'Country performance'!$A65)</f>
        <v>#REF!</v>
      </c>
      <c r="M164" s="41" t="e" cm="1">
        <f t="array" aca="1" ref="M164" ca="1">M$141*INDEX(INDIRECT("country"&amp;"["&amp;M$140&amp; "]"),'Country performance'!$A65)</f>
        <v>#REF!</v>
      </c>
      <c r="N164" s="41" t="e" cm="1">
        <f t="array" aca="1" ref="N164" ca="1">N$141*INDEX(INDIRECT("country"&amp;"["&amp;N$140&amp; "]"),'Country performance'!$A65)</f>
        <v>#REF!</v>
      </c>
      <c r="O164" s="41" t="e" cm="1">
        <f t="array" aca="1" ref="O164" ca="1">O$141*INDEX(INDIRECT("country"&amp;"["&amp;O$140&amp; "]"),'Country performance'!$A65)</f>
        <v>#REF!</v>
      </c>
      <c r="P164" s="41" t="e" cm="1">
        <f t="array" aca="1" ref="P164" ca="1">P$141*INDEX(INDIRECT("country"&amp;"["&amp;P$140&amp; "]"),'Country performance'!$A65)</f>
        <v>#REF!</v>
      </c>
      <c r="Q164" s="41" t="e" cm="1">
        <f t="array" aca="1" ref="Q164" ca="1">Q$141*INDEX(INDIRECT("country"&amp;"["&amp;Q$140&amp; "]"),'Country performance'!$A65)</f>
        <v>#REF!</v>
      </c>
      <c r="R164" t="s">
        <v>662</v>
      </c>
      <c r="S164" s="36">
        <f t="shared" ca="1" si="49"/>
        <v>0</v>
      </c>
      <c r="T164" s="43">
        <f t="shared" ca="1" si="47"/>
        <v>0</v>
      </c>
      <c r="U164">
        <f t="shared" ca="1" si="48"/>
        <v>0</v>
      </c>
      <c r="V164">
        <f t="shared" ca="1" si="48"/>
        <v>0</v>
      </c>
      <c r="W164">
        <f t="shared" ca="1" si="48"/>
        <v>0</v>
      </c>
      <c r="X164">
        <f t="shared" ca="1" si="48"/>
        <v>0</v>
      </c>
      <c r="Y164">
        <f t="shared" ca="1" si="48"/>
        <v>0</v>
      </c>
      <c r="Z164">
        <f t="shared" ca="1" si="48"/>
        <v>0</v>
      </c>
      <c r="AA164">
        <f t="shared" ca="1" si="48"/>
        <v>0</v>
      </c>
      <c r="AB164">
        <f t="shared" ca="1" si="48"/>
        <v>0</v>
      </c>
      <c r="AC164">
        <f t="shared" ca="1" si="48"/>
        <v>0</v>
      </c>
      <c r="AD164">
        <f t="shared" ca="1" si="48"/>
        <v>0</v>
      </c>
      <c r="AE164">
        <f t="shared" ca="1" si="48"/>
        <v>0</v>
      </c>
      <c r="AF164">
        <f t="shared" ca="1" si="48"/>
        <v>0</v>
      </c>
      <c r="AG164">
        <f t="shared" ca="1" si="48"/>
        <v>0</v>
      </c>
      <c r="AI164" s="40"/>
    </row>
    <row r="165" spans="1:35">
      <c r="A165" s="41">
        <f t="shared" ca="1" si="50"/>
        <v>0</v>
      </c>
      <c r="B165" s="42"/>
      <c r="C165" s="30">
        <f t="shared" ca="1" si="41"/>
        <v>0</v>
      </c>
      <c r="D165" s="30" t="str">
        <f>'Country performance'!B24</f>
        <v>Economic Vulnerability Index - Agricultural instability (2024)</v>
      </c>
      <c r="E165" s="41" t="e" cm="1">
        <f t="array" aca="1" ref="E165" ca="1">E$141*INDEX(INDIRECT("country"&amp;"["&amp;E$140&amp; "]"),'Country performance'!$A66)</f>
        <v>#REF!</v>
      </c>
      <c r="F165" s="41" t="e" cm="1">
        <f t="array" aca="1" ref="F165" ca="1">F$141*INDEX(INDIRECT("country"&amp;"["&amp;F$140&amp; "]"),'Country performance'!$A66)</f>
        <v>#REF!</v>
      </c>
      <c r="G165" s="41" t="e" cm="1">
        <f t="array" aca="1" ref="G165" ca="1">G$141*INDEX(INDIRECT("country"&amp;"["&amp;G$140&amp; "]"),'Country performance'!$A66)</f>
        <v>#REF!</v>
      </c>
      <c r="H165" s="41" t="e" cm="1">
        <f t="array" aca="1" ref="H165" ca="1">H$141*INDEX(INDIRECT("country"&amp;"["&amp;H$140&amp; "]"),'Country performance'!$A66)</f>
        <v>#REF!</v>
      </c>
      <c r="I165" s="41" t="e" cm="1">
        <f t="array" aca="1" ref="I165" ca="1">I$141*INDEX(INDIRECT("country"&amp;"["&amp;I$140&amp; "]"),'Country performance'!$A66)</f>
        <v>#REF!</v>
      </c>
      <c r="J165" s="41" t="e" cm="1">
        <f t="array" aca="1" ref="J165" ca="1">J$141*INDEX(INDIRECT("country"&amp;"["&amp;J$140&amp; "]"),'Country performance'!$A66)</f>
        <v>#REF!</v>
      </c>
      <c r="K165" s="41" t="e" cm="1">
        <f t="array" aca="1" ref="K165" ca="1">K$141*INDEX(INDIRECT("country"&amp;"["&amp;K$140&amp; "]"),'Country performance'!$A66)</f>
        <v>#REF!</v>
      </c>
      <c r="L165" s="41" t="e" cm="1">
        <f t="array" aca="1" ref="L165" ca="1">L$141*INDEX(INDIRECT("country"&amp;"["&amp;L$140&amp; "]"),'Country performance'!$A66)</f>
        <v>#REF!</v>
      </c>
      <c r="M165" s="41" t="e" cm="1">
        <f t="array" aca="1" ref="M165" ca="1">M$141*INDEX(INDIRECT("country"&amp;"["&amp;M$140&amp; "]"),'Country performance'!$A66)</f>
        <v>#REF!</v>
      </c>
      <c r="N165" s="41" t="e" cm="1">
        <f t="array" aca="1" ref="N165" ca="1">N$141*INDEX(INDIRECT("country"&amp;"["&amp;N$140&amp; "]"),'Country performance'!$A66)</f>
        <v>#REF!</v>
      </c>
      <c r="O165" s="41" t="e" cm="1">
        <f t="array" aca="1" ref="O165" ca="1">O$141*INDEX(INDIRECT("country"&amp;"["&amp;O$140&amp; "]"),'Country performance'!$A66)</f>
        <v>#REF!</v>
      </c>
      <c r="P165" s="41" t="e" cm="1">
        <f t="array" aca="1" ref="P165" ca="1">P$141*INDEX(INDIRECT("country"&amp;"["&amp;P$140&amp; "]"),'Country performance'!$A66)</f>
        <v>#REF!</v>
      </c>
      <c r="Q165" s="41" t="e" cm="1">
        <f t="array" aca="1" ref="Q165" ca="1">Q$141*INDEX(INDIRECT("country"&amp;"["&amp;Q$140&amp; "]"),'Country performance'!$A66)</f>
        <v>#REF!</v>
      </c>
      <c r="R165" t="s">
        <v>662</v>
      </c>
      <c r="S165" s="36">
        <f t="shared" ca="1" si="49"/>
        <v>0</v>
      </c>
      <c r="T165" s="43">
        <f t="shared" ca="1" si="47"/>
        <v>0</v>
      </c>
      <c r="U165">
        <f t="shared" ca="1" si="48"/>
        <v>0</v>
      </c>
      <c r="V165">
        <f t="shared" ca="1" si="48"/>
        <v>0</v>
      </c>
      <c r="W165">
        <f t="shared" ca="1" si="48"/>
        <v>0</v>
      </c>
      <c r="X165">
        <f t="shared" ca="1" si="48"/>
        <v>0</v>
      </c>
      <c r="Y165">
        <f t="shared" ca="1" si="48"/>
        <v>0</v>
      </c>
      <c r="Z165">
        <f t="shared" ca="1" si="48"/>
        <v>0</v>
      </c>
      <c r="AA165">
        <f t="shared" ca="1" si="48"/>
        <v>0</v>
      </c>
      <c r="AB165">
        <f t="shared" ca="1" si="48"/>
        <v>0</v>
      </c>
      <c r="AC165">
        <f t="shared" ca="1" si="48"/>
        <v>0</v>
      </c>
      <c r="AD165">
        <f t="shared" ca="1" si="48"/>
        <v>0</v>
      </c>
      <c r="AE165">
        <f t="shared" ca="1" si="48"/>
        <v>0</v>
      </c>
      <c r="AF165">
        <f t="shared" ca="1" si="48"/>
        <v>0</v>
      </c>
      <c r="AG165">
        <f t="shared" ca="1" si="48"/>
        <v>0</v>
      </c>
      <c r="AI165" s="40"/>
    </row>
    <row r="166" spans="1:35">
      <c r="A166" s="41">
        <f t="shared" ca="1" si="50"/>
        <v>0</v>
      </c>
      <c r="B166" s="42"/>
      <c r="C166" s="30">
        <f t="shared" ca="1" si="41"/>
        <v>0</v>
      </c>
      <c r="D166" s="30" t="str">
        <f>'Country performance'!B25</f>
        <v>Economic Vulnerability Index -  Victims of disasters (%) (2024)</v>
      </c>
      <c r="E166" s="41" t="e" cm="1">
        <f t="array" aca="1" ref="E166" ca="1">E$141*INDEX(INDIRECT("country"&amp;"["&amp;E$140&amp; "]"),'Country performance'!$A67)</f>
        <v>#REF!</v>
      </c>
      <c r="F166" s="41" t="e" cm="1">
        <f t="array" aca="1" ref="F166" ca="1">F$141*INDEX(INDIRECT("country"&amp;"["&amp;F$140&amp; "]"),'Country performance'!$A67)</f>
        <v>#REF!</v>
      </c>
      <c r="G166" s="41" t="e" cm="1">
        <f t="array" aca="1" ref="G166" ca="1">G$141*INDEX(INDIRECT("country"&amp;"["&amp;G$140&amp; "]"),'Country performance'!$A67)</f>
        <v>#REF!</v>
      </c>
      <c r="H166" s="41" t="e" cm="1">
        <f t="array" aca="1" ref="H166" ca="1">H$141*INDEX(INDIRECT("country"&amp;"["&amp;H$140&amp; "]"),'Country performance'!$A67)</f>
        <v>#REF!</v>
      </c>
      <c r="I166" s="41" t="e" cm="1">
        <f t="array" aca="1" ref="I166" ca="1">I$141*INDEX(INDIRECT("country"&amp;"["&amp;I$140&amp; "]"),'Country performance'!$A67)</f>
        <v>#REF!</v>
      </c>
      <c r="J166" s="41" t="e" cm="1">
        <f t="array" aca="1" ref="J166" ca="1">J$141*INDEX(INDIRECT("country"&amp;"["&amp;J$140&amp; "]"),'Country performance'!$A67)</f>
        <v>#REF!</v>
      </c>
      <c r="K166" s="41" t="e" cm="1">
        <f t="array" aca="1" ref="K166" ca="1">K$141*INDEX(INDIRECT("country"&amp;"["&amp;K$140&amp; "]"),'Country performance'!$A67)</f>
        <v>#REF!</v>
      </c>
      <c r="L166" s="41" t="e" cm="1">
        <f t="array" aca="1" ref="L166" ca="1">L$141*INDEX(INDIRECT("country"&amp;"["&amp;L$140&amp; "]"),'Country performance'!$A67)</f>
        <v>#REF!</v>
      </c>
      <c r="M166" s="41" t="e" cm="1">
        <f t="array" aca="1" ref="M166" ca="1">M$141*INDEX(INDIRECT("country"&amp;"["&amp;M$140&amp; "]"),'Country performance'!$A67)</f>
        <v>#REF!</v>
      </c>
      <c r="N166" s="41" t="e" cm="1">
        <f t="array" aca="1" ref="N166" ca="1">N$141*INDEX(INDIRECT("country"&amp;"["&amp;N$140&amp; "]"),'Country performance'!$A67)</f>
        <v>#REF!</v>
      </c>
      <c r="O166" s="41" t="e" cm="1">
        <f t="array" aca="1" ref="O166" ca="1">O$141*INDEX(INDIRECT("country"&amp;"["&amp;O$140&amp; "]"),'Country performance'!$A67)</f>
        <v>#REF!</v>
      </c>
      <c r="P166" s="41" t="e" cm="1">
        <f t="array" aca="1" ref="P166" ca="1">P$141*INDEX(INDIRECT("country"&amp;"["&amp;P$140&amp; "]"),'Country performance'!$A67)</f>
        <v>#REF!</v>
      </c>
      <c r="Q166" s="41" t="e" cm="1">
        <f t="array" aca="1" ref="Q166" ca="1">Q$141*INDEX(INDIRECT("country"&amp;"["&amp;Q$140&amp; "]"),'Country performance'!$A67)</f>
        <v>#REF!</v>
      </c>
      <c r="R166" t="s">
        <v>662</v>
      </c>
      <c r="S166" s="36">
        <f t="shared" ca="1" si="49"/>
        <v>0</v>
      </c>
      <c r="T166" s="43">
        <f t="shared" ca="1" si="47"/>
        <v>0</v>
      </c>
      <c r="U166">
        <f t="shared" ca="1" si="48"/>
        <v>0</v>
      </c>
      <c r="V166">
        <f t="shared" ca="1" si="48"/>
        <v>0</v>
      </c>
      <c r="W166">
        <f t="shared" ca="1" si="48"/>
        <v>0</v>
      </c>
      <c r="X166">
        <f t="shared" ca="1" si="48"/>
        <v>0</v>
      </c>
      <c r="Y166">
        <f t="shared" ca="1" si="48"/>
        <v>0</v>
      </c>
      <c r="Z166">
        <f t="shared" ca="1" si="48"/>
        <v>0</v>
      </c>
      <c r="AA166">
        <f t="shared" ca="1" si="48"/>
        <v>0</v>
      </c>
      <c r="AB166">
        <f t="shared" ca="1" si="48"/>
        <v>0</v>
      </c>
      <c r="AC166">
        <f t="shared" ca="1" si="48"/>
        <v>0</v>
      </c>
      <c r="AD166">
        <f t="shared" ca="1" si="48"/>
        <v>0</v>
      </c>
      <c r="AE166">
        <f t="shared" ca="1" si="48"/>
        <v>0</v>
      </c>
      <c r="AF166">
        <f t="shared" ca="1" si="48"/>
        <v>0</v>
      </c>
      <c r="AG166">
        <f t="shared" ca="1" si="48"/>
        <v>0</v>
      </c>
      <c r="AI166" s="40"/>
    </row>
    <row r="167" spans="1:35">
      <c r="A167" s="41">
        <f ca="1">_xlfn.AGGREGATE(9,6,E167:Q167)</f>
        <v>0</v>
      </c>
      <c r="B167" s="42"/>
      <c r="C167" s="30">
        <f t="shared" ca="1" si="41"/>
        <v>0</v>
      </c>
      <c r="D167" s="30" t="str">
        <f>'Country performance'!B26</f>
        <v>Water Depletion Index (WDI) (2018)</v>
      </c>
      <c r="E167" s="41" t="e" cm="1">
        <f t="array" aca="1" ref="E167" ca="1">E$141*INDEX(INDIRECT("country"&amp;"["&amp;E$140&amp; "]"),'Country performance'!$A68)</f>
        <v>#REF!</v>
      </c>
      <c r="F167" s="41" t="e" cm="1">
        <f t="array" aca="1" ref="F167" ca="1">F$141*INDEX(INDIRECT("country"&amp;"["&amp;F$140&amp; "]"),'Country performance'!$A68)</f>
        <v>#REF!</v>
      </c>
      <c r="G167" s="41" t="e" cm="1">
        <f t="array" aca="1" ref="G167" ca="1">G$141*INDEX(INDIRECT("country"&amp;"["&amp;G$140&amp; "]"),'Country performance'!$A68)</f>
        <v>#REF!</v>
      </c>
      <c r="H167" s="41" t="e" cm="1">
        <f t="array" aca="1" ref="H167" ca="1">H$141*INDEX(INDIRECT("country"&amp;"["&amp;H$140&amp; "]"),'Country performance'!$A68)</f>
        <v>#REF!</v>
      </c>
      <c r="I167" s="41" t="e" cm="1">
        <f t="array" aca="1" ref="I167" ca="1">I$141*INDEX(INDIRECT("country"&amp;"["&amp;I$140&amp; "]"),'Country performance'!$A68)</f>
        <v>#REF!</v>
      </c>
      <c r="J167" s="41" t="e" cm="1">
        <f t="array" aca="1" ref="J167" ca="1">J$141*INDEX(INDIRECT("country"&amp;"["&amp;J$140&amp; "]"),'Country performance'!$A68)</f>
        <v>#REF!</v>
      </c>
      <c r="K167" s="41" t="e" cm="1">
        <f t="array" aca="1" ref="K167" ca="1">K$141*INDEX(INDIRECT("country"&amp;"["&amp;K$140&amp; "]"),'Country performance'!$A68)</f>
        <v>#REF!</v>
      </c>
      <c r="L167" s="41" t="e" cm="1">
        <f t="array" aca="1" ref="L167" ca="1">L$141*INDEX(INDIRECT("country"&amp;"["&amp;L$140&amp; "]"),'Country performance'!$A68)</f>
        <v>#REF!</v>
      </c>
      <c r="M167" s="41" t="e" cm="1">
        <f t="array" aca="1" ref="M167" ca="1">M$141*INDEX(INDIRECT("country"&amp;"["&amp;M$140&amp; "]"),'Country performance'!$A68)</f>
        <v>#REF!</v>
      </c>
      <c r="N167" s="41" t="e" cm="1">
        <f t="array" aca="1" ref="N167" ca="1">N$141*INDEX(INDIRECT("country"&amp;"["&amp;N$140&amp; "]"),'Country performance'!$A68)</f>
        <v>#REF!</v>
      </c>
      <c r="O167" s="41" t="e" cm="1">
        <f t="array" aca="1" ref="O167" ca="1">O$141*INDEX(INDIRECT("country"&amp;"["&amp;O$140&amp; "]"),'Country performance'!$A68)</f>
        <v>#REF!</v>
      </c>
      <c r="P167" s="41" t="e" cm="1">
        <f t="array" aca="1" ref="P167" ca="1">P$141*INDEX(INDIRECT("country"&amp;"["&amp;P$140&amp; "]"),'Country performance'!$A68)</f>
        <v>#REF!</v>
      </c>
      <c r="Q167" s="41" t="e" cm="1">
        <f t="array" aca="1" ref="Q167" ca="1">Q$141*INDEX(INDIRECT("country"&amp;"["&amp;Q$140&amp; "]"),'Country performance'!$A68)</f>
        <v>#REF!</v>
      </c>
      <c r="R167" t="s">
        <v>662</v>
      </c>
      <c r="S167" s="36">
        <f t="shared" ca="1" si="49"/>
        <v>0</v>
      </c>
      <c r="T167" s="43">
        <f t="shared" ca="1" si="47"/>
        <v>0</v>
      </c>
      <c r="U167">
        <f t="shared" ca="1" si="48"/>
        <v>0</v>
      </c>
      <c r="V167">
        <f t="shared" ca="1" si="48"/>
        <v>0</v>
      </c>
      <c r="W167">
        <f t="shared" ca="1" si="48"/>
        <v>0</v>
      </c>
      <c r="X167">
        <f t="shared" ca="1" si="48"/>
        <v>0</v>
      </c>
      <c r="Y167">
        <f t="shared" ca="1" si="48"/>
        <v>0</v>
      </c>
      <c r="Z167">
        <f t="shared" ca="1" si="48"/>
        <v>0</v>
      </c>
      <c r="AA167">
        <f t="shared" ca="1" si="48"/>
        <v>0</v>
      </c>
      <c r="AB167">
        <f t="shared" ca="1" si="48"/>
        <v>0</v>
      </c>
      <c r="AC167">
        <f t="shared" ca="1" si="48"/>
        <v>0</v>
      </c>
      <c r="AD167">
        <f t="shared" ca="1" si="48"/>
        <v>0</v>
      </c>
      <c r="AE167">
        <f t="shared" ca="1" si="48"/>
        <v>0</v>
      </c>
      <c r="AF167">
        <f t="shared" ca="1" si="48"/>
        <v>0</v>
      </c>
      <c r="AG167">
        <f t="shared" ca="1" si="48"/>
        <v>0</v>
      </c>
      <c r="AI167" s="40"/>
    </row>
    <row r="168" spans="1:35">
      <c r="A168" s="41"/>
      <c r="B168" s="42"/>
      <c r="C168" s="30"/>
      <c r="D168" s="30" t="str">
        <f>'Country performance'!B27</f>
        <v>EPI Species Habitat Index (2024)</v>
      </c>
      <c r="E168" s="41" t="e" cm="1">
        <f t="array" aca="1" ref="E168" ca="1">E$141*INDEX(INDIRECT("country"&amp;"["&amp;E$140&amp; "]"),'Country performance'!$A69)</f>
        <v>#REF!</v>
      </c>
      <c r="F168" s="41" t="e" cm="1">
        <f t="array" aca="1" ref="F168" ca="1">F$141*INDEX(INDIRECT("country"&amp;"["&amp;F$140&amp; "]"),'Country performance'!$A69)</f>
        <v>#REF!</v>
      </c>
      <c r="G168" s="41" t="e" cm="1">
        <f t="array" aca="1" ref="G168" ca="1">G$141*INDEX(INDIRECT("country"&amp;"["&amp;G$140&amp; "]"),'Country performance'!$A69)</f>
        <v>#REF!</v>
      </c>
      <c r="H168" s="41" t="e" cm="1">
        <f t="array" aca="1" ref="H168" ca="1">H$141*INDEX(INDIRECT("country"&amp;"["&amp;H$140&amp; "]"),'Country performance'!$A69)</f>
        <v>#REF!</v>
      </c>
      <c r="I168" s="41" t="e" cm="1">
        <f t="array" aca="1" ref="I168" ca="1">I$141*INDEX(INDIRECT("country"&amp;"["&amp;I$140&amp; "]"),'Country performance'!$A69)</f>
        <v>#REF!</v>
      </c>
      <c r="J168" s="41" t="e" cm="1">
        <f t="array" aca="1" ref="J168" ca="1">J$141*INDEX(INDIRECT("country"&amp;"["&amp;J$140&amp; "]"),'Country performance'!$A69)</f>
        <v>#REF!</v>
      </c>
      <c r="K168" s="41" t="e" cm="1">
        <f t="array" aca="1" ref="K168" ca="1">K$141*INDEX(INDIRECT("country"&amp;"["&amp;K$140&amp; "]"),'Country performance'!$A69)</f>
        <v>#REF!</v>
      </c>
      <c r="L168" s="41" t="e" cm="1">
        <f t="array" aca="1" ref="L168" ca="1">L$141*INDEX(INDIRECT("country"&amp;"["&amp;L$140&amp; "]"),'Country performance'!$A69)</f>
        <v>#REF!</v>
      </c>
      <c r="M168" s="41" t="e" cm="1">
        <f t="array" aca="1" ref="M168" ca="1">M$141*INDEX(INDIRECT("country"&amp;"["&amp;M$140&amp; "]"),'Country performance'!$A69)</f>
        <v>#REF!</v>
      </c>
      <c r="N168" s="41" t="e" cm="1">
        <f t="array" aca="1" ref="N168" ca="1">N$141*INDEX(INDIRECT("country"&amp;"["&amp;N$140&amp; "]"),'Country performance'!$A69)</f>
        <v>#REF!</v>
      </c>
      <c r="O168" s="41" t="e" cm="1">
        <f t="array" aca="1" ref="O168" ca="1">O$141*INDEX(INDIRECT("country"&amp;"["&amp;O$140&amp; "]"),'Country performance'!$A69)</f>
        <v>#REF!</v>
      </c>
      <c r="P168" s="41" t="e" cm="1">
        <f t="array" aca="1" ref="P168" ca="1">P$141*INDEX(INDIRECT("country"&amp;"["&amp;P$140&amp; "]"),'Country performance'!$A69)</f>
        <v>#REF!</v>
      </c>
      <c r="Q168" s="41" t="e" cm="1">
        <f t="array" aca="1" ref="Q168" ca="1">Q$141*INDEX(INDIRECT("country"&amp;"["&amp;Q$140&amp; "]"),'Country performance'!$A69)</f>
        <v>#REF!</v>
      </c>
      <c r="R168" t="s">
        <v>662</v>
      </c>
      <c r="S168" s="36">
        <f t="shared" ca="1" si="49"/>
        <v>0</v>
      </c>
      <c r="T168" s="43">
        <f t="shared" ca="1" si="47"/>
        <v>0</v>
      </c>
      <c r="U168">
        <f t="shared" ref="U168:AG182" ca="1" si="51">IFERROR((E168/E168-1),E$141)</f>
        <v>0</v>
      </c>
      <c r="V168">
        <f t="shared" ca="1" si="51"/>
        <v>0</v>
      </c>
      <c r="W168">
        <f t="shared" ca="1" si="51"/>
        <v>0</v>
      </c>
      <c r="X168">
        <f t="shared" ca="1" si="51"/>
        <v>0</v>
      </c>
      <c r="Y168">
        <f t="shared" ca="1" si="51"/>
        <v>0</v>
      </c>
      <c r="Z168">
        <f t="shared" ca="1" si="51"/>
        <v>0</v>
      </c>
      <c r="AA168">
        <f t="shared" ca="1" si="51"/>
        <v>0</v>
      </c>
      <c r="AB168">
        <f t="shared" ca="1" si="51"/>
        <v>0</v>
      </c>
      <c r="AC168">
        <f t="shared" ca="1" si="51"/>
        <v>0</v>
      </c>
      <c r="AD168">
        <f t="shared" ca="1" si="51"/>
        <v>0</v>
      </c>
      <c r="AE168">
        <f t="shared" ca="1" si="51"/>
        <v>0</v>
      </c>
      <c r="AF168">
        <f t="shared" ca="1" si="51"/>
        <v>0</v>
      </c>
      <c r="AG168">
        <f t="shared" ca="1" si="51"/>
        <v>0</v>
      </c>
      <c r="AI168" s="40"/>
    </row>
    <row r="169" spans="1:35">
      <c r="A169" s="41"/>
      <c r="B169" s="42"/>
      <c r="C169" s="30"/>
      <c r="D169" s="30" t="str">
        <f>'Country performance'!B28</f>
        <v>EPI Protected Area Representativeness Index (2024)</v>
      </c>
      <c r="E169" s="41" t="e" cm="1">
        <f t="array" aca="1" ref="E169" ca="1">E$141*INDEX(INDIRECT("country"&amp;"["&amp;E$140&amp; "]"),'Country performance'!$A70)</f>
        <v>#REF!</v>
      </c>
      <c r="F169" s="41" t="e" cm="1">
        <f t="array" aca="1" ref="F169" ca="1">F$141*INDEX(INDIRECT("country"&amp;"["&amp;F$140&amp; "]"),'Country performance'!$A70)</f>
        <v>#REF!</v>
      </c>
      <c r="G169" s="41" t="e" cm="1">
        <f t="array" aca="1" ref="G169" ca="1">G$141*INDEX(INDIRECT("country"&amp;"["&amp;G$140&amp; "]"),'Country performance'!$A70)</f>
        <v>#REF!</v>
      </c>
      <c r="H169" s="41" t="e" cm="1">
        <f t="array" aca="1" ref="H169" ca="1">H$141*INDEX(INDIRECT("country"&amp;"["&amp;H$140&amp; "]"),'Country performance'!$A70)</f>
        <v>#REF!</v>
      </c>
      <c r="I169" s="41" t="e" cm="1">
        <f t="array" aca="1" ref="I169" ca="1">I$141*INDEX(INDIRECT("country"&amp;"["&amp;I$140&amp; "]"),'Country performance'!$A70)</f>
        <v>#REF!</v>
      </c>
      <c r="J169" s="41" t="e" cm="1">
        <f t="array" aca="1" ref="J169" ca="1">J$141*INDEX(INDIRECT("country"&amp;"["&amp;J$140&amp; "]"),'Country performance'!$A70)</f>
        <v>#REF!</v>
      </c>
      <c r="K169" s="41" t="e" cm="1">
        <f t="array" aca="1" ref="K169" ca="1">K$141*INDEX(INDIRECT("country"&amp;"["&amp;K$140&amp; "]"),'Country performance'!$A70)</f>
        <v>#REF!</v>
      </c>
      <c r="L169" s="41" t="e" cm="1">
        <f t="array" aca="1" ref="L169" ca="1">L$141*INDEX(INDIRECT("country"&amp;"["&amp;L$140&amp; "]"),'Country performance'!$A70)</f>
        <v>#REF!</v>
      </c>
      <c r="M169" s="41" t="e" cm="1">
        <f t="array" aca="1" ref="M169" ca="1">M$141*INDEX(INDIRECT("country"&amp;"["&amp;M$140&amp; "]"),'Country performance'!$A70)</f>
        <v>#REF!</v>
      </c>
      <c r="N169" s="41" t="e" cm="1">
        <f t="array" aca="1" ref="N169" ca="1">N$141*INDEX(INDIRECT("country"&amp;"["&amp;N$140&amp; "]"),'Country performance'!$A70)</f>
        <v>#REF!</v>
      </c>
      <c r="O169" s="41" t="e" cm="1">
        <f t="array" aca="1" ref="O169" ca="1">O$141*INDEX(INDIRECT("country"&amp;"["&amp;O$140&amp; "]"),'Country performance'!$A70)</f>
        <v>#REF!</v>
      </c>
      <c r="P169" s="41" t="e" cm="1">
        <f t="array" aca="1" ref="P169" ca="1">P$141*INDEX(INDIRECT("country"&amp;"["&amp;P$140&amp; "]"),'Country performance'!$A70)</f>
        <v>#REF!</v>
      </c>
      <c r="Q169" s="41" t="e" cm="1">
        <f t="array" aca="1" ref="Q169" ca="1">Q$141*INDEX(INDIRECT("country"&amp;"["&amp;Q$140&amp; "]"),'Country performance'!$A70)</f>
        <v>#REF!</v>
      </c>
      <c r="R169" t="s">
        <v>662</v>
      </c>
      <c r="S169" s="36">
        <f t="shared" ca="1" si="49"/>
        <v>0</v>
      </c>
      <c r="T169" s="43">
        <f t="shared" ca="1" si="47"/>
        <v>0</v>
      </c>
      <c r="U169">
        <f t="shared" ca="1" si="51"/>
        <v>0</v>
      </c>
      <c r="V169">
        <f t="shared" ca="1" si="51"/>
        <v>0</v>
      </c>
      <c r="W169">
        <f t="shared" ca="1" si="51"/>
        <v>0</v>
      </c>
      <c r="X169">
        <f t="shared" ca="1" si="51"/>
        <v>0</v>
      </c>
      <c r="Y169">
        <f t="shared" ca="1" si="51"/>
        <v>0</v>
      </c>
      <c r="Z169">
        <f t="shared" ca="1" si="51"/>
        <v>0</v>
      </c>
      <c r="AA169">
        <f t="shared" ca="1" si="51"/>
        <v>0</v>
      </c>
      <c r="AB169">
        <f t="shared" ca="1" si="51"/>
        <v>0</v>
      </c>
      <c r="AC169">
        <f t="shared" ca="1" si="51"/>
        <v>0</v>
      </c>
      <c r="AD169">
        <f t="shared" ca="1" si="51"/>
        <v>0</v>
      </c>
      <c r="AE169">
        <f t="shared" ca="1" si="51"/>
        <v>0</v>
      </c>
      <c r="AF169">
        <f t="shared" ca="1" si="51"/>
        <v>0</v>
      </c>
      <c r="AG169">
        <f t="shared" ca="1" si="51"/>
        <v>0</v>
      </c>
      <c r="AI169" s="40"/>
    </row>
    <row r="170" spans="1:35">
      <c r="A170" s="41"/>
      <c r="B170" s="42"/>
      <c r="C170" s="30"/>
      <c r="D170" s="30" t="str">
        <f>'Country performance'!B29</f>
        <v>EPI Marine Protected Areas (2024)</v>
      </c>
      <c r="E170" s="41" t="e" cm="1">
        <f t="array" aca="1" ref="E170" ca="1">E$141*INDEX(INDIRECT("country"&amp;"["&amp;E$140&amp; "]"),'Country performance'!$A71)</f>
        <v>#REF!</v>
      </c>
      <c r="F170" s="41" t="e" cm="1">
        <f t="array" aca="1" ref="F170" ca="1">F$141*INDEX(INDIRECT("country"&amp;"["&amp;F$140&amp; "]"),'Country performance'!$A71)</f>
        <v>#REF!</v>
      </c>
      <c r="G170" s="41" t="e" cm="1">
        <f t="array" aca="1" ref="G170" ca="1">G$141*INDEX(INDIRECT("country"&amp;"["&amp;G$140&amp; "]"),'Country performance'!$A71)</f>
        <v>#REF!</v>
      </c>
      <c r="H170" s="41" t="e" cm="1">
        <f t="array" aca="1" ref="H170" ca="1">H$141*INDEX(INDIRECT("country"&amp;"["&amp;H$140&amp; "]"),'Country performance'!$A71)</f>
        <v>#REF!</v>
      </c>
      <c r="I170" s="41" t="e" cm="1">
        <f t="array" aca="1" ref="I170" ca="1">I$141*INDEX(INDIRECT("country"&amp;"["&amp;I$140&amp; "]"),'Country performance'!$A71)</f>
        <v>#REF!</v>
      </c>
      <c r="J170" s="41" t="e" cm="1">
        <f t="array" aca="1" ref="J170" ca="1">J$141*INDEX(INDIRECT("country"&amp;"["&amp;J$140&amp; "]"),'Country performance'!$A71)</f>
        <v>#REF!</v>
      </c>
      <c r="K170" s="41" t="e" cm="1">
        <f t="array" aca="1" ref="K170" ca="1">K$141*INDEX(INDIRECT("country"&amp;"["&amp;K$140&amp; "]"),'Country performance'!$A71)</f>
        <v>#REF!</v>
      </c>
      <c r="L170" s="41" t="e" cm="1">
        <f t="array" aca="1" ref="L170" ca="1">L$141*INDEX(INDIRECT("country"&amp;"["&amp;L$140&amp; "]"),'Country performance'!$A71)</f>
        <v>#REF!</v>
      </c>
      <c r="M170" s="41" t="e" cm="1">
        <f t="array" aca="1" ref="M170" ca="1">M$141*INDEX(INDIRECT("country"&amp;"["&amp;M$140&amp; "]"),'Country performance'!$A71)</f>
        <v>#REF!</v>
      </c>
      <c r="N170" s="41" t="e" cm="1">
        <f t="array" aca="1" ref="N170" ca="1">N$141*INDEX(INDIRECT("country"&amp;"["&amp;N$140&amp; "]"),'Country performance'!$A71)</f>
        <v>#REF!</v>
      </c>
      <c r="O170" s="41" t="e" cm="1">
        <f t="array" aca="1" ref="O170" ca="1">O$141*INDEX(INDIRECT("country"&amp;"["&amp;O$140&amp; "]"),'Country performance'!$A71)</f>
        <v>#REF!</v>
      </c>
      <c r="P170" s="41" t="e" cm="1">
        <f t="array" aca="1" ref="P170" ca="1">P$141*INDEX(INDIRECT("country"&amp;"["&amp;P$140&amp; "]"),'Country performance'!$A71)</f>
        <v>#REF!</v>
      </c>
      <c r="Q170" s="41" t="e" cm="1">
        <f t="array" aca="1" ref="Q170" ca="1">Q$141*INDEX(INDIRECT("country"&amp;"["&amp;Q$140&amp; "]"),'Country performance'!$A71)</f>
        <v>#REF!</v>
      </c>
      <c r="R170" t="s">
        <v>662</v>
      </c>
      <c r="S170" s="36">
        <f t="shared" ca="1" si="49"/>
        <v>0</v>
      </c>
      <c r="T170" s="43">
        <f t="shared" ca="1" si="47"/>
        <v>0</v>
      </c>
      <c r="U170">
        <f t="shared" ca="1" si="51"/>
        <v>0</v>
      </c>
      <c r="V170">
        <f t="shared" ca="1" si="51"/>
        <v>0</v>
      </c>
      <c r="W170">
        <f t="shared" ca="1" si="51"/>
        <v>0</v>
      </c>
      <c r="X170">
        <f t="shared" ca="1" si="51"/>
        <v>0</v>
      </c>
      <c r="Y170">
        <f t="shared" ca="1" si="51"/>
        <v>0</v>
      </c>
      <c r="Z170">
        <f t="shared" ca="1" si="51"/>
        <v>0</v>
      </c>
      <c r="AA170">
        <f t="shared" ca="1" si="51"/>
        <v>0</v>
      </c>
      <c r="AB170">
        <f t="shared" ca="1" si="51"/>
        <v>0</v>
      </c>
      <c r="AC170">
        <f t="shared" ca="1" si="51"/>
        <v>0</v>
      </c>
      <c r="AD170">
        <f t="shared" ca="1" si="51"/>
        <v>0</v>
      </c>
      <c r="AE170">
        <f t="shared" ca="1" si="51"/>
        <v>0</v>
      </c>
      <c r="AF170">
        <f t="shared" ca="1" si="51"/>
        <v>0</v>
      </c>
      <c r="AG170">
        <f t="shared" ca="1" si="51"/>
        <v>0</v>
      </c>
      <c r="AI170" s="40"/>
    </row>
    <row r="171" spans="1:35">
      <c r="A171" s="41"/>
      <c r="B171" s="42"/>
      <c r="C171" s="30"/>
      <c r="D171" s="30" t="str">
        <f>'Country performance'!B30</f>
        <v>EPI Terrestrial Protected Areas (2024)</v>
      </c>
      <c r="E171" s="41" t="e" cm="1">
        <f t="array" aca="1" ref="E171" ca="1">E$141*INDEX(INDIRECT("country"&amp;"["&amp;E$140&amp; "]"),'Country performance'!$A72)</f>
        <v>#REF!</v>
      </c>
      <c r="F171" s="41" t="e" cm="1">
        <f t="array" aca="1" ref="F171" ca="1">F$141*INDEX(INDIRECT("country"&amp;"["&amp;F$140&amp; "]"),'Country performance'!$A72)</f>
        <v>#REF!</v>
      </c>
      <c r="G171" s="41" t="e" cm="1">
        <f t="array" aca="1" ref="G171" ca="1">G$141*INDEX(INDIRECT("country"&amp;"["&amp;G$140&amp; "]"),'Country performance'!$A72)</f>
        <v>#REF!</v>
      </c>
      <c r="H171" s="41" t="e" cm="1">
        <f t="array" aca="1" ref="H171" ca="1">H$141*INDEX(INDIRECT("country"&amp;"["&amp;H$140&amp; "]"),'Country performance'!$A72)</f>
        <v>#REF!</v>
      </c>
      <c r="I171" s="41" t="e" cm="1">
        <f t="array" aca="1" ref="I171" ca="1">I$141*INDEX(INDIRECT("country"&amp;"["&amp;I$140&amp; "]"),'Country performance'!$A72)</f>
        <v>#REF!</v>
      </c>
      <c r="J171" s="41" t="e" cm="1">
        <f t="array" aca="1" ref="J171" ca="1">J$141*INDEX(INDIRECT("country"&amp;"["&amp;J$140&amp; "]"),'Country performance'!$A72)</f>
        <v>#REF!</v>
      </c>
      <c r="K171" s="41" t="e" cm="1">
        <f t="array" aca="1" ref="K171" ca="1">K$141*INDEX(INDIRECT("country"&amp;"["&amp;K$140&amp; "]"),'Country performance'!$A72)</f>
        <v>#REF!</v>
      </c>
      <c r="L171" s="41" t="e" cm="1">
        <f t="array" aca="1" ref="L171" ca="1">L$141*INDEX(INDIRECT("country"&amp;"["&amp;L$140&amp; "]"),'Country performance'!$A72)</f>
        <v>#REF!</v>
      </c>
      <c r="M171" s="41" t="e" cm="1">
        <f t="array" aca="1" ref="M171" ca="1">M$141*INDEX(INDIRECT("country"&amp;"["&amp;M$140&amp; "]"),'Country performance'!$A72)</f>
        <v>#REF!</v>
      </c>
      <c r="N171" s="41" t="e" cm="1">
        <f t="array" aca="1" ref="N171" ca="1">N$141*INDEX(INDIRECT("country"&amp;"["&amp;N$140&amp; "]"),'Country performance'!$A72)</f>
        <v>#REF!</v>
      </c>
      <c r="O171" s="41" t="e" cm="1">
        <f t="array" aca="1" ref="O171" ca="1">O$141*INDEX(INDIRECT("country"&amp;"["&amp;O$140&amp; "]"),'Country performance'!$A72)</f>
        <v>#REF!</v>
      </c>
      <c r="P171" s="41" t="e" cm="1">
        <f t="array" aca="1" ref="P171" ca="1">P$141*INDEX(INDIRECT("country"&amp;"["&amp;P$140&amp; "]"),'Country performance'!$A72)</f>
        <v>#REF!</v>
      </c>
      <c r="Q171" s="41" t="e" cm="1">
        <f t="array" aca="1" ref="Q171" ca="1">Q$141*INDEX(INDIRECT("country"&amp;"["&amp;Q$140&amp; "]"),'Country performance'!$A72)</f>
        <v>#REF!</v>
      </c>
      <c r="R171" t="s">
        <v>662</v>
      </c>
      <c r="S171" s="36">
        <f t="shared" ca="1" si="49"/>
        <v>0</v>
      </c>
      <c r="T171" s="43">
        <f t="shared" ca="1" si="47"/>
        <v>0</v>
      </c>
      <c r="U171">
        <f t="shared" ca="1" si="51"/>
        <v>0</v>
      </c>
      <c r="V171">
        <f t="shared" ca="1" si="51"/>
        <v>0</v>
      </c>
      <c r="W171">
        <f t="shared" ca="1" si="51"/>
        <v>0</v>
      </c>
      <c r="X171">
        <f t="shared" ca="1" si="51"/>
        <v>0</v>
      </c>
      <c r="Y171">
        <f t="shared" ca="1" si="51"/>
        <v>0</v>
      </c>
      <c r="Z171">
        <f t="shared" ca="1" si="51"/>
        <v>0</v>
      </c>
      <c r="AA171">
        <f t="shared" ca="1" si="51"/>
        <v>0</v>
      </c>
      <c r="AB171">
        <f t="shared" ca="1" si="51"/>
        <v>0</v>
      </c>
      <c r="AC171">
        <f t="shared" ca="1" si="51"/>
        <v>0</v>
      </c>
      <c r="AD171">
        <f t="shared" ca="1" si="51"/>
        <v>0</v>
      </c>
      <c r="AE171">
        <f t="shared" ca="1" si="51"/>
        <v>0</v>
      </c>
      <c r="AF171">
        <f t="shared" ca="1" si="51"/>
        <v>0</v>
      </c>
      <c r="AG171">
        <f t="shared" ca="1" si="51"/>
        <v>0</v>
      </c>
      <c r="AI171" s="40"/>
    </row>
    <row r="172" spans="1:35">
      <c r="A172" s="41"/>
      <c r="B172" s="42"/>
      <c r="C172" s="30"/>
      <c r="D172" s="30" t="str">
        <f>'Country performance'!B31</f>
        <v>Forced labour per country per sector (SHDB)</v>
      </c>
      <c r="E172" s="41" t="e" cm="1">
        <f t="array" aca="1" ref="E172" ca="1">E$141*INDEX(INDIRECT("country"&amp;"["&amp;E$140&amp; "]"),'Country performance'!$A73)</f>
        <v>#REF!</v>
      </c>
      <c r="F172" s="41" t="e" cm="1">
        <f t="array" aca="1" ref="F172" ca="1">F$141*INDEX(INDIRECT("country"&amp;"["&amp;F$140&amp; "]"),'Country performance'!$A73)</f>
        <v>#REF!</v>
      </c>
      <c r="G172" s="41" t="e" cm="1">
        <f t="array" aca="1" ref="G172" ca="1">G$141*INDEX(INDIRECT("country"&amp;"["&amp;G$140&amp; "]"),'Country performance'!$A73)</f>
        <v>#REF!</v>
      </c>
      <c r="H172" s="41" t="e" cm="1">
        <f t="array" aca="1" ref="H172" ca="1">H$141*INDEX(INDIRECT("country"&amp;"["&amp;H$140&amp; "]"),'Country performance'!$A73)</f>
        <v>#REF!</v>
      </c>
      <c r="I172" s="41" t="e" cm="1">
        <f t="array" aca="1" ref="I172" ca="1">I$141*INDEX(INDIRECT("country"&amp;"["&amp;I$140&amp; "]"),'Country performance'!$A73)</f>
        <v>#REF!</v>
      </c>
      <c r="J172" s="41" t="e" cm="1">
        <f t="array" aca="1" ref="J172" ca="1">J$141*INDEX(INDIRECT("country"&amp;"["&amp;J$140&amp; "]"),'Country performance'!$A73)</f>
        <v>#REF!</v>
      </c>
      <c r="K172" s="41" t="e" cm="1">
        <f t="array" aca="1" ref="K172" ca="1">K$141*INDEX(INDIRECT("country"&amp;"["&amp;K$140&amp; "]"),'Country performance'!$A73)</f>
        <v>#REF!</v>
      </c>
      <c r="L172" s="41" t="e" cm="1">
        <f t="array" aca="1" ref="L172" ca="1">L$141*INDEX(INDIRECT("country"&amp;"["&amp;L$140&amp; "]"),'Country performance'!$A73)</f>
        <v>#REF!</v>
      </c>
      <c r="M172" s="41" t="e" cm="1">
        <f t="array" aca="1" ref="M172" ca="1">M$141*INDEX(INDIRECT("country"&amp;"["&amp;M$140&amp; "]"),'Country performance'!$A73)</f>
        <v>#REF!</v>
      </c>
      <c r="N172" s="41" t="e" cm="1">
        <f t="array" aca="1" ref="N172" ca="1">N$141*INDEX(INDIRECT("country"&amp;"["&amp;N$140&amp; "]"),'Country performance'!$A73)</f>
        <v>#REF!</v>
      </c>
      <c r="O172" s="41" t="e" cm="1">
        <f t="array" aca="1" ref="O172" ca="1">O$141*INDEX(INDIRECT("country"&amp;"["&amp;O$140&amp; "]"),'Country performance'!$A73)</f>
        <v>#REF!</v>
      </c>
      <c r="P172" s="41" t="e" cm="1">
        <f t="array" aca="1" ref="P172" ca="1">P$141*INDEX(INDIRECT("country"&amp;"["&amp;P$140&amp; "]"),'Country performance'!$A73)</f>
        <v>#REF!</v>
      </c>
      <c r="Q172" s="41" t="e" cm="1">
        <f t="array" aca="1" ref="Q172" ca="1">Q$141*INDEX(INDIRECT("country"&amp;"["&amp;Q$140&amp; "]"),'Country performance'!$A73)</f>
        <v>#REF!</v>
      </c>
      <c r="R172" t="s">
        <v>662</v>
      </c>
      <c r="S172" s="36">
        <f t="shared" ca="1" si="49"/>
        <v>0</v>
      </c>
      <c r="T172" s="43">
        <f t="shared" ca="1" si="47"/>
        <v>0</v>
      </c>
      <c r="U172">
        <f t="shared" ca="1" si="51"/>
        <v>0</v>
      </c>
      <c r="V172">
        <f t="shared" ca="1" si="51"/>
        <v>0</v>
      </c>
      <c r="W172">
        <f t="shared" ca="1" si="51"/>
        <v>0</v>
      </c>
      <c r="X172">
        <f t="shared" ca="1" si="51"/>
        <v>0</v>
      </c>
      <c r="Y172">
        <f t="shared" ca="1" si="51"/>
        <v>0</v>
      </c>
      <c r="Z172">
        <f t="shared" ca="1" si="51"/>
        <v>0</v>
      </c>
      <c r="AA172">
        <f t="shared" ca="1" si="51"/>
        <v>0</v>
      </c>
      <c r="AB172">
        <f t="shared" ca="1" si="51"/>
        <v>0</v>
      </c>
      <c r="AC172">
        <f t="shared" ca="1" si="51"/>
        <v>0</v>
      </c>
      <c r="AD172">
        <f t="shared" ca="1" si="51"/>
        <v>0</v>
      </c>
      <c r="AE172">
        <f t="shared" ca="1" si="51"/>
        <v>0</v>
      </c>
      <c r="AF172">
        <f t="shared" ca="1" si="51"/>
        <v>0</v>
      </c>
      <c r="AG172">
        <f t="shared" ca="1" si="51"/>
        <v>0</v>
      </c>
      <c r="AI172" s="40"/>
    </row>
    <row r="173" spans="1:35">
      <c r="A173" s="41"/>
      <c r="B173" s="42"/>
      <c r="C173" s="30"/>
      <c r="D173" s="30" t="str">
        <f>'Country performance'!B32</f>
        <v>High conflict zones per country per sector (SHDB)</v>
      </c>
      <c r="E173" s="41" t="e" cm="1">
        <f t="array" aca="1" ref="E173" ca="1">E$141*INDEX(INDIRECT("country"&amp;"["&amp;E$140&amp; "]"),'Country performance'!$A74)</f>
        <v>#REF!</v>
      </c>
      <c r="F173" s="41" t="e" cm="1">
        <f t="array" aca="1" ref="F173" ca="1">F$141*INDEX(INDIRECT("country"&amp;"["&amp;F$140&amp; "]"),'Country performance'!$A74)</f>
        <v>#REF!</v>
      </c>
      <c r="G173" s="41" t="e" cm="1">
        <f t="array" aca="1" ref="G173" ca="1">G$141*INDEX(INDIRECT("country"&amp;"["&amp;G$140&amp; "]"),'Country performance'!$A74)</f>
        <v>#REF!</v>
      </c>
      <c r="H173" s="41" t="e" cm="1">
        <f t="array" aca="1" ref="H173" ca="1">H$141*INDEX(INDIRECT("country"&amp;"["&amp;H$140&amp; "]"),'Country performance'!$A74)</f>
        <v>#REF!</v>
      </c>
      <c r="I173" s="41" t="e" cm="1">
        <f t="array" aca="1" ref="I173" ca="1">I$141*INDEX(INDIRECT("country"&amp;"["&amp;I$140&amp; "]"),'Country performance'!$A74)</f>
        <v>#REF!</v>
      </c>
      <c r="J173" s="41" t="e" cm="1">
        <f t="array" aca="1" ref="J173" ca="1">J$141*INDEX(INDIRECT("country"&amp;"["&amp;J$140&amp; "]"),'Country performance'!$A74)</f>
        <v>#REF!</v>
      </c>
      <c r="K173" s="41" t="e" cm="1">
        <f t="array" aca="1" ref="K173" ca="1">K$141*INDEX(INDIRECT("country"&amp;"["&amp;K$140&amp; "]"),'Country performance'!$A74)</f>
        <v>#REF!</v>
      </c>
      <c r="L173" s="41" t="e" cm="1">
        <f t="array" aca="1" ref="L173" ca="1">L$141*INDEX(INDIRECT("country"&amp;"["&amp;L$140&amp; "]"),'Country performance'!$A74)</f>
        <v>#REF!</v>
      </c>
      <c r="M173" s="41" t="e" cm="1">
        <f t="array" aca="1" ref="M173" ca="1">M$141*INDEX(INDIRECT("country"&amp;"["&amp;M$140&amp; "]"),'Country performance'!$A74)</f>
        <v>#REF!</v>
      </c>
      <c r="N173" s="41" t="e" cm="1">
        <f t="array" aca="1" ref="N173" ca="1">N$141*INDEX(INDIRECT("country"&amp;"["&amp;N$140&amp; "]"),'Country performance'!$A74)</f>
        <v>#REF!</v>
      </c>
      <c r="O173" s="41" t="e" cm="1">
        <f t="array" aca="1" ref="O173" ca="1">O$141*INDEX(INDIRECT("country"&amp;"["&amp;O$140&amp; "]"),'Country performance'!$A74)</f>
        <v>#REF!</v>
      </c>
      <c r="P173" s="41" t="e" cm="1">
        <f t="array" aca="1" ref="P173" ca="1">P$141*INDEX(INDIRECT("country"&amp;"["&amp;P$140&amp; "]"),'Country performance'!$A74)</f>
        <v>#REF!</v>
      </c>
      <c r="Q173" s="41" t="e" cm="1">
        <f t="array" aca="1" ref="Q173" ca="1">Q$141*INDEX(INDIRECT("country"&amp;"["&amp;Q$140&amp; "]"),'Country performance'!$A74)</f>
        <v>#REF!</v>
      </c>
      <c r="R173" t="s">
        <v>662</v>
      </c>
      <c r="S173" s="36">
        <f t="shared" ca="1" si="49"/>
        <v>0</v>
      </c>
      <c r="T173" s="43">
        <f t="shared" ca="1" si="47"/>
        <v>0</v>
      </c>
      <c r="U173">
        <f t="shared" ca="1" si="51"/>
        <v>0</v>
      </c>
      <c r="V173">
        <f t="shared" ca="1" si="51"/>
        <v>0</v>
      </c>
      <c r="W173">
        <f t="shared" ca="1" si="51"/>
        <v>0</v>
      </c>
      <c r="X173">
        <f t="shared" ca="1" si="51"/>
        <v>0</v>
      </c>
      <c r="Y173">
        <f t="shared" ca="1" si="51"/>
        <v>0</v>
      </c>
      <c r="Z173">
        <f t="shared" ca="1" si="51"/>
        <v>0</v>
      </c>
      <c r="AA173">
        <f t="shared" ca="1" si="51"/>
        <v>0</v>
      </c>
      <c r="AB173">
        <f t="shared" ca="1" si="51"/>
        <v>0</v>
      </c>
      <c r="AC173">
        <f t="shared" ca="1" si="51"/>
        <v>0</v>
      </c>
      <c r="AD173">
        <f t="shared" ca="1" si="51"/>
        <v>0</v>
      </c>
      <c r="AE173">
        <f t="shared" ca="1" si="51"/>
        <v>0</v>
      </c>
      <c r="AF173">
        <f t="shared" ca="1" si="51"/>
        <v>0</v>
      </c>
      <c r="AG173">
        <f t="shared" ca="1" si="51"/>
        <v>0</v>
      </c>
      <c r="AI173" s="40"/>
    </row>
    <row r="174" spans="1:35">
      <c r="A174" s="41"/>
      <c r="B174" s="42"/>
      <c r="C174" s="30"/>
      <c r="D174" s="30" t="str">
        <f>'Country performance'!B33</f>
        <v>Child labour per country per sector (SHDB) (2010-2019)</v>
      </c>
      <c r="E174" s="41" t="e" cm="1">
        <f t="array" aca="1" ref="E174" ca="1">E$141*INDEX(INDIRECT("country"&amp;"["&amp;E$140&amp; "]"),'Country performance'!$A75)</f>
        <v>#REF!</v>
      </c>
      <c r="F174" s="41" t="e" cm="1">
        <f t="array" aca="1" ref="F174" ca="1">F$141*INDEX(INDIRECT("country"&amp;"["&amp;F$140&amp; "]"),'Country performance'!$A75)</f>
        <v>#REF!</v>
      </c>
      <c r="G174" s="41" t="e" cm="1">
        <f t="array" aca="1" ref="G174" ca="1">G$141*INDEX(INDIRECT("country"&amp;"["&amp;G$140&amp; "]"),'Country performance'!$A75)</f>
        <v>#REF!</v>
      </c>
      <c r="H174" s="41" t="e" cm="1">
        <f t="array" aca="1" ref="H174" ca="1">H$141*INDEX(INDIRECT("country"&amp;"["&amp;H$140&amp; "]"),'Country performance'!$A75)</f>
        <v>#REF!</v>
      </c>
      <c r="I174" s="41" t="e" cm="1">
        <f t="array" aca="1" ref="I174" ca="1">I$141*INDEX(INDIRECT("country"&amp;"["&amp;I$140&amp; "]"),'Country performance'!$A75)</f>
        <v>#REF!</v>
      </c>
      <c r="J174" s="41" t="e" cm="1">
        <f t="array" aca="1" ref="J174" ca="1">J$141*INDEX(INDIRECT("country"&amp;"["&amp;J$140&amp; "]"),'Country performance'!$A75)</f>
        <v>#REF!</v>
      </c>
      <c r="K174" s="41" t="e" cm="1">
        <f t="array" aca="1" ref="K174" ca="1">K$141*INDEX(INDIRECT("country"&amp;"["&amp;K$140&amp; "]"),'Country performance'!$A75)</f>
        <v>#REF!</v>
      </c>
      <c r="L174" s="41" t="e" cm="1">
        <f t="array" aca="1" ref="L174" ca="1">L$141*INDEX(INDIRECT("country"&amp;"["&amp;L$140&amp; "]"),'Country performance'!$A75)</f>
        <v>#REF!</v>
      </c>
      <c r="M174" s="41" t="e" cm="1">
        <f t="array" aca="1" ref="M174" ca="1">M$141*INDEX(INDIRECT("country"&amp;"["&amp;M$140&amp; "]"),'Country performance'!$A75)</f>
        <v>#REF!</v>
      </c>
      <c r="N174" s="41" t="e" cm="1">
        <f t="array" aca="1" ref="N174" ca="1">N$141*INDEX(INDIRECT("country"&amp;"["&amp;N$140&amp; "]"),'Country performance'!$A75)</f>
        <v>#REF!</v>
      </c>
      <c r="O174" s="41" t="e" cm="1">
        <f t="array" aca="1" ref="O174" ca="1">O$141*INDEX(INDIRECT("country"&amp;"["&amp;O$140&amp; "]"),'Country performance'!$A75)</f>
        <v>#REF!</v>
      </c>
      <c r="P174" s="41" t="e" cm="1">
        <f t="array" aca="1" ref="P174" ca="1">P$141*INDEX(INDIRECT("country"&amp;"["&amp;P$140&amp; "]"),'Country performance'!$A75)</f>
        <v>#REF!</v>
      </c>
      <c r="Q174" s="41" t="e" cm="1">
        <f t="array" aca="1" ref="Q174" ca="1">Q$141*INDEX(INDIRECT("country"&amp;"["&amp;Q$140&amp; "]"),'Country performance'!$A75)</f>
        <v>#REF!</v>
      </c>
      <c r="R174" t="s">
        <v>662</v>
      </c>
      <c r="S174" s="36">
        <f t="shared" ca="1" si="49"/>
        <v>0</v>
      </c>
      <c r="T174" s="43">
        <f t="shared" ca="1" si="47"/>
        <v>0</v>
      </c>
      <c r="U174">
        <f t="shared" ca="1" si="51"/>
        <v>0</v>
      </c>
      <c r="V174">
        <f t="shared" ca="1" si="51"/>
        <v>0</v>
      </c>
      <c r="W174">
        <f t="shared" ca="1" si="51"/>
        <v>0</v>
      </c>
      <c r="X174">
        <f t="shared" ca="1" si="51"/>
        <v>0</v>
      </c>
      <c r="Y174">
        <f t="shared" ca="1" si="51"/>
        <v>0</v>
      </c>
      <c r="Z174">
        <f t="shared" ca="1" si="51"/>
        <v>0</v>
      </c>
      <c r="AA174">
        <f t="shared" ca="1" si="51"/>
        <v>0</v>
      </c>
      <c r="AB174">
        <f t="shared" ca="1" si="51"/>
        <v>0</v>
      </c>
      <c r="AC174">
        <f t="shared" ca="1" si="51"/>
        <v>0</v>
      </c>
      <c r="AD174">
        <f t="shared" ca="1" si="51"/>
        <v>0</v>
      </c>
      <c r="AE174">
        <f t="shared" ca="1" si="51"/>
        <v>0</v>
      </c>
      <c r="AF174">
        <f t="shared" ca="1" si="51"/>
        <v>0</v>
      </c>
      <c r="AG174">
        <f t="shared" ca="1" si="51"/>
        <v>0</v>
      </c>
      <c r="AI174" s="40"/>
    </row>
    <row r="175" spans="1:35">
      <c r="A175" s="41"/>
      <c r="B175" s="42"/>
      <c r="C175" s="30"/>
      <c r="D175" s="30" t="str">
        <f>'Country performance'!B34</f>
        <v>Food Security Index (FSI) (2022)</v>
      </c>
      <c r="E175" s="41" t="e" cm="1">
        <f t="array" aca="1" ref="E175" ca="1">E$141*INDEX(INDIRECT("country"&amp;"["&amp;E$140&amp; "]"),'Country performance'!$A76)</f>
        <v>#REF!</v>
      </c>
      <c r="F175" s="41" t="e" cm="1">
        <f t="array" aca="1" ref="F175" ca="1">F$141*INDEX(INDIRECT("country"&amp;"["&amp;F$140&amp; "]"),'Country performance'!$A76)</f>
        <v>#REF!</v>
      </c>
      <c r="G175" s="41" t="e" cm="1">
        <f t="array" aca="1" ref="G175" ca="1">G$141*INDEX(INDIRECT("country"&amp;"["&amp;G$140&amp; "]"),'Country performance'!$A76)</f>
        <v>#REF!</v>
      </c>
      <c r="H175" s="41" t="e" cm="1">
        <f t="array" aca="1" ref="H175" ca="1">H$141*INDEX(INDIRECT("country"&amp;"["&amp;H$140&amp; "]"),'Country performance'!$A76)</f>
        <v>#REF!</v>
      </c>
      <c r="I175" s="41" t="e" cm="1">
        <f t="array" aca="1" ref="I175" ca="1">I$141*INDEX(INDIRECT("country"&amp;"["&amp;I$140&amp; "]"),'Country performance'!$A76)</f>
        <v>#REF!</v>
      </c>
      <c r="J175" s="41" t="e" cm="1">
        <f t="array" aca="1" ref="J175" ca="1">J$141*INDEX(INDIRECT("country"&amp;"["&amp;J$140&amp; "]"),'Country performance'!$A76)</f>
        <v>#REF!</v>
      </c>
      <c r="K175" s="41" t="e" cm="1">
        <f t="array" aca="1" ref="K175" ca="1">K$141*INDEX(INDIRECT("country"&amp;"["&amp;K$140&amp; "]"),'Country performance'!$A76)</f>
        <v>#REF!</v>
      </c>
      <c r="L175" s="41" t="e" cm="1">
        <f t="array" aca="1" ref="L175" ca="1">L$141*INDEX(INDIRECT("country"&amp;"["&amp;L$140&amp; "]"),'Country performance'!$A76)</f>
        <v>#REF!</v>
      </c>
      <c r="M175" s="41" t="e" cm="1">
        <f t="array" aca="1" ref="M175" ca="1">M$141*INDEX(INDIRECT("country"&amp;"["&amp;M$140&amp; "]"),'Country performance'!$A76)</f>
        <v>#REF!</v>
      </c>
      <c r="N175" s="41" t="e" cm="1">
        <f t="array" aca="1" ref="N175" ca="1">N$141*INDEX(INDIRECT("country"&amp;"["&amp;N$140&amp; "]"),'Country performance'!$A76)</f>
        <v>#REF!</v>
      </c>
      <c r="O175" s="41" t="e" cm="1">
        <f t="array" aca="1" ref="O175" ca="1">O$141*INDEX(INDIRECT("country"&amp;"["&amp;O$140&amp; "]"),'Country performance'!$A76)</f>
        <v>#REF!</v>
      </c>
      <c r="P175" s="41" t="e" cm="1">
        <f t="array" aca="1" ref="P175" ca="1">P$141*INDEX(INDIRECT("country"&amp;"["&amp;P$140&amp; "]"),'Country performance'!$A76)</f>
        <v>#REF!</v>
      </c>
      <c r="Q175" s="41" t="e" cm="1">
        <f t="array" aca="1" ref="Q175" ca="1">Q$141*INDEX(INDIRECT("country"&amp;"["&amp;Q$140&amp; "]"),'Country performance'!$A76)</f>
        <v>#REF!</v>
      </c>
      <c r="R175" t="s">
        <v>662</v>
      </c>
      <c r="S175" s="36">
        <f t="shared" ca="1" si="49"/>
        <v>0</v>
      </c>
      <c r="T175" s="43">
        <f t="shared" ca="1" si="47"/>
        <v>0</v>
      </c>
      <c r="U175">
        <f t="shared" ca="1" si="51"/>
        <v>0</v>
      </c>
      <c r="V175">
        <f t="shared" ca="1" si="51"/>
        <v>0</v>
      </c>
      <c r="W175">
        <f t="shared" ca="1" si="51"/>
        <v>0</v>
      </c>
      <c r="X175">
        <f t="shared" ca="1" si="51"/>
        <v>0</v>
      </c>
      <c r="Y175">
        <f t="shared" ca="1" si="51"/>
        <v>0</v>
      </c>
      <c r="Z175">
        <f t="shared" ca="1" si="51"/>
        <v>0</v>
      </c>
      <c r="AA175">
        <f t="shared" ca="1" si="51"/>
        <v>0</v>
      </c>
      <c r="AB175">
        <f t="shared" ca="1" si="51"/>
        <v>0</v>
      </c>
      <c r="AC175">
        <f t="shared" ca="1" si="51"/>
        <v>0</v>
      </c>
      <c r="AD175">
        <f t="shared" ca="1" si="51"/>
        <v>0</v>
      </c>
      <c r="AE175">
        <f t="shared" ca="1" si="51"/>
        <v>0</v>
      </c>
      <c r="AF175">
        <f t="shared" ca="1" si="51"/>
        <v>0</v>
      </c>
      <c r="AG175">
        <f t="shared" ca="1" si="51"/>
        <v>0</v>
      </c>
      <c r="AI175" s="40"/>
    </row>
    <row r="176" spans="1:35">
      <c r="A176" s="41"/>
      <c r="B176" s="42"/>
      <c r="C176" s="30"/>
      <c r="D176" s="30" t="str">
        <f>'Country performance'!B35</f>
        <v>Disease outbreaks?</v>
      </c>
      <c r="E176" s="41" t="e" cm="1">
        <f t="array" aca="1" ref="E176" ca="1">E$141*INDEX(INDIRECT("country"&amp;"["&amp;E$140&amp; "]"),'Country performance'!$A77)</f>
        <v>#REF!</v>
      </c>
      <c r="F176" s="41" t="e" cm="1">
        <f t="array" aca="1" ref="F176" ca="1">F$141*INDEX(INDIRECT("country"&amp;"["&amp;F$140&amp; "]"),'Country performance'!$A77)</f>
        <v>#REF!</v>
      </c>
      <c r="G176" s="41" t="e" cm="1">
        <f t="array" aca="1" ref="G176" ca="1">G$141*INDEX(INDIRECT("country"&amp;"["&amp;G$140&amp; "]"),'Country performance'!$A77)</f>
        <v>#REF!</v>
      </c>
      <c r="H176" s="41" t="e" cm="1">
        <f t="array" aca="1" ref="H176" ca="1">H$141*INDEX(INDIRECT("country"&amp;"["&amp;H$140&amp; "]"),'Country performance'!$A77)</f>
        <v>#REF!</v>
      </c>
      <c r="I176" s="41" t="e" cm="1">
        <f t="array" aca="1" ref="I176" ca="1">I$141*INDEX(INDIRECT("country"&amp;"["&amp;I$140&amp; "]"),'Country performance'!$A77)</f>
        <v>#REF!</v>
      </c>
      <c r="J176" s="41" t="e" cm="1">
        <f t="array" aca="1" ref="J176" ca="1">J$141*INDEX(INDIRECT("country"&amp;"["&amp;J$140&amp; "]"),'Country performance'!$A77)</f>
        <v>#REF!</v>
      </c>
      <c r="K176" s="41" t="e" cm="1">
        <f t="array" aca="1" ref="K176" ca="1">K$141*INDEX(INDIRECT("country"&amp;"["&amp;K$140&amp; "]"),'Country performance'!$A77)</f>
        <v>#REF!</v>
      </c>
      <c r="L176" s="41" t="e" cm="1">
        <f t="array" aca="1" ref="L176" ca="1">L$141*INDEX(INDIRECT("country"&amp;"["&amp;L$140&amp; "]"),'Country performance'!$A77)</f>
        <v>#REF!</v>
      </c>
      <c r="M176" s="41" t="e" cm="1">
        <f t="array" aca="1" ref="M176" ca="1">M$141*INDEX(INDIRECT("country"&amp;"["&amp;M$140&amp; "]"),'Country performance'!$A77)</f>
        <v>#REF!</v>
      </c>
      <c r="N176" s="41" t="e" cm="1">
        <f t="array" aca="1" ref="N176" ca="1">N$141*INDEX(INDIRECT("country"&amp;"["&amp;N$140&amp; "]"),'Country performance'!$A77)</f>
        <v>#REF!</v>
      </c>
      <c r="O176" s="41" t="e" cm="1">
        <f t="array" aca="1" ref="O176" ca="1">O$141*INDEX(INDIRECT("country"&amp;"["&amp;O$140&amp; "]"),'Country performance'!$A77)</f>
        <v>#REF!</v>
      </c>
      <c r="P176" s="41" t="e" cm="1">
        <f t="array" aca="1" ref="P176" ca="1">P$141*INDEX(INDIRECT("country"&amp;"["&amp;P$140&amp; "]"),'Country performance'!$A77)</f>
        <v>#REF!</v>
      </c>
      <c r="Q176" s="41" t="e" cm="1">
        <f t="array" aca="1" ref="Q176" ca="1">Q$141*INDEX(INDIRECT("country"&amp;"["&amp;Q$140&amp; "]"),'Country performance'!$A77)</f>
        <v>#REF!</v>
      </c>
      <c r="R176" t="s">
        <v>662</v>
      </c>
      <c r="S176" s="36">
        <f t="shared" ca="1" si="49"/>
        <v>0</v>
      </c>
      <c r="T176" s="43">
        <f t="shared" ca="1" si="47"/>
        <v>0</v>
      </c>
      <c r="U176">
        <f t="shared" ca="1" si="51"/>
        <v>0</v>
      </c>
      <c r="V176">
        <f t="shared" ca="1" si="51"/>
        <v>0</v>
      </c>
      <c r="W176">
        <f t="shared" ca="1" si="51"/>
        <v>0</v>
      </c>
      <c r="X176">
        <f t="shared" ca="1" si="51"/>
        <v>0</v>
      </c>
      <c r="Y176">
        <f t="shared" ca="1" si="51"/>
        <v>0</v>
      </c>
      <c r="Z176">
        <f t="shared" ca="1" si="51"/>
        <v>0</v>
      </c>
      <c r="AA176">
        <f t="shared" ca="1" si="51"/>
        <v>0</v>
      </c>
      <c r="AB176">
        <f t="shared" ca="1" si="51"/>
        <v>0</v>
      </c>
      <c r="AC176">
        <f t="shared" ca="1" si="51"/>
        <v>0</v>
      </c>
      <c r="AD176">
        <f t="shared" ca="1" si="51"/>
        <v>0</v>
      </c>
      <c r="AE176">
        <f t="shared" ca="1" si="51"/>
        <v>0</v>
      </c>
      <c r="AF176">
        <f t="shared" ca="1" si="51"/>
        <v>0</v>
      </c>
      <c r="AG176">
        <f t="shared" ca="1" si="51"/>
        <v>0</v>
      </c>
      <c r="AI176" s="40"/>
    </row>
    <row r="177" spans="1:35">
      <c r="A177" s="41"/>
      <c r="B177" s="42"/>
      <c r="C177" s="30"/>
      <c r="D177" s="30" t="str">
        <f>'Country performance'!B36</f>
        <v>Land-use regulation?</v>
      </c>
      <c r="E177" s="41" t="e" cm="1">
        <f t="array" aca="1" ref="E177" ca="1">E$141*INDEX(INDIRECT("country"&amp;"["&amp;E$140&amp; "]"),'Country performance'!$A78)</f>
        <v>#REF!</v>
      </c>
      <c r="F177" s="41" t="e" cm="1">
        <f t="array" aca="1" ref="F177" ca="1">F$141*INDEX(INDIRECT("country"&amp;"["&amp;F$140&amp; "]"),'Country performance'!$A78)</f>
        <v>#REF!</v>
      </c>
      <c r="G177" s="41" t="e" cm="1">
        <f t="array" aca="1" ref="G177" ca="1">G$141*INDEX(INDIRECT("country"&amp;"["&amp;G$140&amp; "]"),'Country performance'!$A78)</f>
        <v>#REF!</v>
      </c>
      <c r="H177" s="41" t="e" cm="1">
        <f t="array" aca="1" ref="H177" ca="1">H$141*INDEX(INDIRECT("country"&amp;"["&amp;H$140&amp; "]"),'Country performance'!$A78)</f>
        <v>#REF!</v>
      </c>
      <c r="I177" s="41" t="e" cm="1">
        <f t="array" aca="1" ref="I177" ca="1">I$141*INDEX(INDIRECT("country"&amp;"["&amp;I$140&amp; "]"),'Country performance'!$A78)</f>
        <v>#REF!</v>
      </c>
      <c r="J177" s="41" t="e" cm="1">
        <f t="array" aca="1" ref="J177" ca="1">J$141*INDEX(INDIRECT("country"&amp;"["&amp;J$140&amp; "]"),'Country performance'!$A78)</f>
        <v>#REF!</v>
      </c>
      <c r="K177" s="41" t="e" cm="1">
        <f t="array" aca="1" ref="K177" ca="1">K$141*INDEX(INDIRECT("country"&amp;"["&amp;K$140&amp; "]"),'Country performance'!$A78)</f>
        <v>#REF!</v>
      </c>
      <c r="L177" s="41" t="e" cm="1">
        <f t="array" aca="1" ref="L177" ca="1">L$141*INDEX(INDIRECT("country"&amp;"["&amp;L$140&amp; "]"),'Country performance'!$A78)</f>
        <v>#REF!</v>
      </c>
      <c r="M177" s="41" t="e" cm="1">
        <f t="array" aca="1" ref="M177" ca="1">M$141*INDEX(INDIRECT("country"&amp;"["&amp;M$140&amp; "]"),'Country performance'!$A78)</f>
        <v>#REF!</v>
      </c>
      <c r="N177" s="41" t="e" cm="1">
        <f t="array" aca="1" ref="N177" ca="1">N$141*INDEX(INDIRECT("country"&amp;"["&amp;N$140&amp; "]"),'Country performance'!$A78)</f>
        <v>#REF!</v>
      </c>
      <c r="O177" s="41" t="e" cm="1">
        <f t="array" aca="1" ref="O177" ca="1">O$141*INDEX(INDIRECT("country"&amp;"["&amp;O$140&amp; "]"),'Country performance'!$A78)</f>
        <v>#REF!</v>
      </c>
      <c r="P177" s="41" t="e" cm="1">
        <f t="array" aca="1" ref="P177" ca="1">P$141*INDEX(INDIRECT("country"&amp;"["&amp;P$140&amp; "]"),'Country performance'!$A78)</f>
        <v>#REF!</v>
      </c>
      <c r="Q177" s="41" t="e" cm="1">
        <f t="array" aca="1" ref="Q177" ca="1">Q$141*INDEX(INDIRECT("country"&amp;"["&amp;Q$140&amp; "]"),'Country performance'!$A78)</f>
        <v>#REF!</v>
      </c>
      <c r="R177" t="s">
        <v>662</v>
      </c>
      <c r="S177" s="36">
        <f t="shared" ca="1" si="49"/>
        <v>0</v>
      </c>
      <c r="T177" s="43">
        <f t="shared" ca="1" si="47"/>
        <v>0</v>
      </c>
      <c r="U177">
        <f t="shared" ca="1" si="51"/>
        <v>0</v>
      </c>
      <c r="V177">
        <f t="shared" ca="1" si="51"/>
        <v>0</v>
      </c>
      <c r="W177">
        <f t="shared" ca="1" si="51"/>
        <v>0</v>
      </c>
      <c r="X177">
        <f t="shared" ca="1" si="51"/>
        <v>0</v>
      </c>
      <c r="Y177">
        <f t="shared" ca="1" si="51"/>
        <v>0</v>
      </c>
      <c r="Z177">
        <f t="shared" ca="1" si="51"/>
        <v>0</v>
      </c>
      <c r="AA177">
        <f t="shared" ca="1" si="51"/>
        <v>0</v>
      </c>
      <c r="AB177">
        <f t="shared" ca="1" si="51"/>
        <v>0</v>
      </c>
      <c r="AC177">
        <f t="shared" ca="1" si="51"/>
        <v>0</v>
      </c>
      <c r="AD177">
        <f t="shared" ca="1" si="51"/>
        <v>0</v>
      </c>
      <c r="AE177">
        <f t="shared" ca="1" si="51"/>
        <v>0</v>
      </c>
      <c r="AF177">
        <f t="shared" ca="1" si="51"/>
        <v>0</v>
      </c>
      <c r="AG177">
        <f t="shared" ca="1" si="51"/>
        <v>0</v>
      </c>
      <c r="AI177" s="40"/>
    </row>
    <row r="178" spans="1:35">
      <c r="A178" s="41"/>
      <c r="B178" s="42"/>
      <c r="C178" s="30"/>
      <c r="D178" s="30">
        <f>'Country performance'!B37</f>
        <v>0</v>
      </c>
      <c r="E178" s="41" t="e" cm="1">
        <f t="array" aca="1" ref="E178" ca="1">E$141*INDEX(INDIRECT("country"&amp;"["&amp;E$140&amp; "]"),'Country performance'!$A79)</f>
        <v>#REF!</v>
      </c>
      <c r="F178" s="41" t="e" cm="1">
        <f t="array" aca="1" ref="F178" ca="1">F$141*INDEX(INDIRECT("country"&amp;"["&amp;F$140&amp; "]"),'Country performance'!$A79)</f>
        <v>#REF!</v>
      </c>
      <c r="G178" s="41" t="e" cm="1">
        <f t="array" aca="1" ref="G178" ca="1">G$141*INDEX(INDIRECT("country"&amp;"["&amp;G$140&amp; "]"),'Country performance'!$A79)</f>
        <v>#REF!</v>
      </c>
      <c r="H178" s="41" t="e" cm="1">
        <f t="array" aca="1" ref="H178" ca="1">H$141*INDEX(INDIRECT("country"&amp;"["&amp;H$140&amp; "]"),'Country performance'!$A79)</f>
        <v>#REF!</v>
      </c>
      <c r="I178" s="41" t="e" cm="1">
        <f t="array" aca="1" ref="I178" ca="1">I$141*INDEX(INDIRECT("country"&amp;"["&amp;I$140&amp; "]"),'Country performance'!$A79)</f>
        <v>#REF!</v>
      </c>
      <c r="J178" s="41" t="e" cm="1">
        <f t="array" aca="1" ref="J178" ca="1">J$141*INDEX(INDIRECT("country"&amp;"["&amp;J$140&amp; "]"),'Country performance'!$A79)</f>
        <v>#REF!</v>
      </c>
      <c r="K178" s="41" t="e" cm="1">
        <f t="array" aca="1" ref="K178" ca="1">K$141*INDEX(INDIRECT("country"&amp;"["&amp;K$140&amp; "]"),'Country performance'!$A79)</f>
        <v>#REF!</v>
      </c>
      <c r="L178" s="41" t="e" cm="1">
        <f t="array" aca="1" ref="L178" ca="1">L$141*INDEX(INDIRECT("country"&amp;"["&amp;L$140&amp; "]"),'Country performance'!$A79)</f>
        <v>#REF!</v>
      </c>
      <c r="M178" s="41" t="e" cm="1">
        <f t="array" aca="1" ref="M178" ca="1">M$141*INDEX(INDIRECT("country"&amp;"["&amp;M$140&amp; "]"),'Country performance'!$A79)</f>
        <v>#REF!</v>
      </c>
      <c r="N178" s="41" t="e" cm="1">
        <f t="array" aca="1" ref="N178" ca="1">N$141*INDEX(INDIRECT("country"&amp;"["&amp;N$140&amp; "]"),'Country performance'!$A79)</f>
        <v>#REF!</v>
      </c>
      <c r="O178" s="41" t="e" cm="1">
        <f t="array" aca="1" ref="O178" ca="1">O$141*INDEX(INDIRECT("country"&amp;"["&amp;O$140&amp; "]"),'Country performance'!$A79)</f>
        <v>#REF!</v>
      </c>
      <c r="P178" s="41" t="e" cm="1">
        <f t="array" aca="1" ref="P178" ca="1">P$141*INDEX(INDIRECT("country"&amp;"["&amp;P$140&amp; "]"),'Country performance'!$A79)</f>
        <v>#REF!</v>
      </c>
      <c r="Q178" s="41" t="e" cm="1">
        <f t="array" aca="1" ref="Q178" ca="1">Q$141*INDEX(INDIRECT("country"&amp;"["&amp;Q$140&amp; "]"),'Country performance'!$A79)</f>
        <v>#REF!</v>
      </c>
      <c r="R178" t="s">
        <v>662</v>
      </c>
      <c r="S178" s="36">
        <f t="shared" ca="1" si="49"/>
        <v>0</v>
      </c>
      <c r="T178" s="43">
        <f t="shared" ca="1" si="47"/>
        <v>0</v>
      </c>
      <c r="U178">
        <f t="shared" ca="1" si="51"/>
        <v>0</v>
      </c>
      <c r="V178">
        <f t="shared" ca="1" si="51"/>
        <v>0</v>
      </c>
      <c r="W178">
        <f t="shared" ca="1" si="51"/>
        <v>0</v>
      </c>
      <c r="X178">
        <f t="shared" ca="1" si="51"/>
        <v>0</v>
      </c>
      <c r="Y178">
        <f t="shared" ca="1" si="51"/>
        <v>0</v>
      </c>
      <c r="Z178">
        <f t="shared" ca="1" si="51"/>
        <v>0</v>
      </c>
      <c r="AA178">
        <f t="shared" ca="1" si="51"/>
        <v>0</v>
      </c>
      <c r="AB178">
        <f t="shared" ca="1" si="51"/>
        <v>0</v>
      </c>
      <c r="AC178">
        <f t="shared" ca="1" si="51"/>
        <v>0</v>
      </c>
      <c r="AD178">
        <f t="shared" ca="1" si="51"/>
        <v>0</v>
      </c>
      <c r="AE178">
        <f t="shared" ca="1" si="51"/>
        <v>0</v>
      </c>
      <c r="AF178">
        <f t="shared" ca="1" si="51"/>
        <v>0</v>
      </c>
      <c r="AG178">
        <f t="shared" ca="1" si="51"/>
        <v>0</v>
      </c>
      <c r="AI178" s="40"/>
    </row>
    <row r="179" spans="1:35">
      <c r="A179" s="41"/>
      <c r="B179" s="42"/>
      <c r="C179" s="30"/>
      <c r="D179" s="30">
        <f>'Country performance'!B38</f>
        <v>0</v>
      </c>
      <c r="E179" s="41" t="e" cm="1">
        <f t="array" aca="1" ref="E179" ca="1">E$141*INDEX(INDIRECT("country"&amp;"["&amp;E$140&amp; "]"),'Country performance'!$A80)</f>
        <v>#REF!</v>
      </c>
      <c r="F179" s="41" t="e" cm="1">
        <f t="array" aca="1" ref="F179" ca="1">F$141*INDEX(INDIRECT("country"&amp;"["&amp;F$140&amp; "]"),'Country performance'!$A80)</f>
        <v>#REF!</v>
      </c>
      <c r="G179" s="41" t="e" cm="1">
        <f t="array" aca="1" ref="G179" ca="1">G$141*INDEX(INDIRECT("country"&amp;"["&amp;G$140&amp; "]"),'Country performance'!$A80)</f>
        <v>#REF!</v>
      </c>
      <c r="H179" s="41" t="e" cm="1">
        <f t="array" aca="1" ref="H179" ca="1">H$141*INDEX(INDIRECT("country"&amp;"["&amp;H$140&amp; "]"),'Country performance'!$A80)</f>
        <v>#REF!</v>
      </c>
      <c r="I179" s="41" t="e" cm="1">
        <f t="array" aca="1" ref="I179" ca="1">I$141*INDEX(INDIRECT("country"&amp;"["&amp;I$140&amp; "]"),'Country performance'!$A80)</f>
        <v>#REF!</v>
      </c>
      <c r="J179" s="41" t="e" cm="1">
        <f t="array" aca="1" ref="J179" ca="1">J$141*INDEX(INDIRECT("country"&amp;"["&amp;J$140&amp; "]"),'Country performance'!$A80)</f>
        <v>#REF!</v>
      </c>
      <c r="K179" s="41" t="e" cm="1">
        <f t="array" aca="1" ref="K179" ca="1">K$141*INDEX(INDIRECT("country"&amp;"["&amp;K$140&amp; "]"),'Country performance'!$A80)</f>
        <v>#REF!</v>
      </c>
      <c r="L179" s="41" t="e" cm="1">
        <f t="array" aca="1" ref="L179" ca="1">L$141*INDEX(INDIRECT("country"&amp;"["&amp;L$140&amp; "]"),'Country performance'!$A80)</f>
        <v>#REF!</v>
      </c>
      <c r="M179" s="41" t="e" cm="1">
        <f t="array" aca="1" ref="M179" ca="1">M$141*INDEX(INDIRECT("country"&amp;"["&amp;M$140&amp; "]"),'Country performance'!$A80)</f>
        <v>#REF!</v>
      </c>
      <c r="N179" s="41" t="e" cm="1">
        <f t="array" aca="1" ref="N179" ca="1">N$141*INDEX(INDIRECT("country"&amp;"["&amp;N$140&amp; "]"),'Country performance'!$A80)</f>
        <v>#REF!</v>
      </c>
      <c r="O179" s="41" t="e" cm="1">
        <f t="array" aca="1" ref="O179" ca="1">O$141*INDEX(INDIRECT("country"&amp;"["&amp;O$140&amp; "]"),'Country performance'!$A80)</f>
        <v>#REF!</v>
      </c>
      <c r="P179" s="41" t="e" cm="1">
        <f t="array" aca="1" ref="P179" ca="1">P$141*INDEX(INDIRECT("country"&amp;"["&amp;P$140&amp; "]"),'Country performance'!$A80)</f>
        <v>#REF!</v>
      </c>
      <c r="Q179" s="41" t="e" cm="1">
        <f t="array" aca="1" ref="Q179" ca="1">Q$141*INDEX(INDIRECT("country"&amp;"["&amp;Q$140&amp; "]"),'Country performance'!$A80)</f>
        <v>#REF!</v>
      </c>
      <c r="R179" t="s">
        <v>662</v>
      </c>
      <c r="S179" s="36">
        <f t="shared" ca="1" si="49"/>
        <v>0</v>
      </c>
      <c r="T179" s="43">
        <f t="shared" ca="1" si="47"/>
        <v>0</v>
      </c>
      <c r="U179">
        <f t="shared" ca="1" si="51"/>
        <v>0</v>
      </c>
      <c r="V179">
        <f t="shared" ca="1" si="51"/>
        <v>0</v>
      </c>
      <c r="W179">
        <f t="shared" ca="1" si="51"/>
        <v>0</v>
      </c>
      <c r="X179">
        <f t="shared" ca="1" si="51"/>
        <v>0</v>
      </c>
      <c r="Y179">
        <f t="shared" ca="1" si="51"/>
        <v>0</v>
      </c>
      <c r="Z179">
        <f t="shared" ca="1" si="51"/>
        <v>0</v>
      </c>
      <c r="AA179">
        <f t="shared" ca="1" si="51"/>
        <v>0</v>
      </c>
      <c r="AB179">
        <f t="shared" ca="1" si="51"/>
        <v>0</v>
      </c>
      <c r="AC179">
        <f t="shared" ca="1" si="51"/>
        <v>0</v>
      </c>
      <c r="AD179">
        <f t="shared" ca="1" si="51"/>
        <v>0</v>
      </c>
      <c r="AE179">
        <f t="shared" ca="1" si="51"/>
        <v>0</v>
      </c>
      <c r="AF179">
        <f t="shared" ca="1" si="51"/>
        <v>0</v>
      </c>
      <c r="AG179">
        <f t="shared" ca="1" si="51"/>
        <v>0</v>
      </c>
      <c r="AI179" s="40"/>
    </row>
    <row r="180" spans="1:35">
      <c r="A180" s="41"/>
      <c r="B180" s="42"/>
      <c r="C180" s="30"/>
      <c r="D180" s="30">
        <f>'Country performance'!B39</f>
        <v>0</v>
      </c>
      <c r="E180" s="41" t="e" cm="1">
        <f t="array" aca="1" ref="E180" ca="1">E$141*INDEX(INDIRECT("country"&amp;"["&amp;E$140&amp; "]"),'Country performance'!$A81)</f>
        <v>#REF!</v>
      </c>
      <c r="F180" s="41" t="e" cm="1">
        <f t="array" aca="1" ref="F180" ca="1">F$141*INDEX(INDIRECT("country"&amp;"["&amp;F$140&amp; "]"),'Country performance'!$A81)</f>
        <v>#REF!</v>
      </c>
      <c r="G180" s="41" t="e" cm="1">
        <f t="array" aca="1" ref="G180" ca="1">G$141*INDEX(INDIRECT("country"&amp;"["&amp;G$140&amp; "]"),'Country performance'!$A81)</f>
        <v>#REF!</v>
      </c>
      <c r="H180" s="41" t="e" cm="1">
        <f t="array" aca="1" ref="H180" ca="1">H$141*INDEX(INDIRECT("country"&amp;"["&amp;H$140&amp; "]"),'Country performance'!$A81)</f>
        <v>#REF!</v>
      </c>
      <c r="I180" s="41" t="e" cm="1">
        <f t="array" aca="1" ref="I180" ca="1">I$141*INDEX(INDIRECT("country"&amp;"["&amp;I$140&amp; "]"),'Country performance'!$A81)</f>
        <v>#REF!</v>
      </c>
      <c r="J180" s="41" t="e" cm="1">
        <f t="array" aca="1" ref="J180" ca="1">J$141*INDEX(INDIRECT("country"&amp;"["&amp;J$140&amp; "]"),'Country performance'!$A81)</f>
        <v>#REF!</v>
      </c>
      <c r="K180" s="41" t="e" cm="1">
        <f t="array" aca="1" ref="K180" ca="1">K$141*INDEX(INDIRECT("country"&amp;"["&amp;K$140&amp; "]"),'Country performance'!$A81)</f>
        <v>#REF!</v>
      </c>
      <c r="L180" s="41" t="e" cm="1">
        <f t="array" aca="1" ref="L180" ca="1">L$141*INDEX(INDIRECT("country"&amp;"["&amp;L$140&amp; "]"),'Country performance'!$A81)</f>
        <v>#REF!</v>
      </c>
      <c r="M180" s="41" t="e" cm="1">
        <f t="array" aca="1" ref="M180" ca="1">M$141*INDEX(INDIRECT("country"&amp;"["&amp;M$140&amp; "]"),'Country performance'!$A81)</f>
        <v>#REF!</v>
      </c>
      <c r="N180" s="41" t="e" cm="1">
        <f t="array" aca="1" ref="N180" ca="1">N$141*INDEX(INDIRECT("country"&amp;"["&amp;N$140&amp; "]"),'Country performance'!$A81)</f>
        <v>#REF!</v>
      </c>
      <c r="O180" s="41" t="e" cm="1">
        <f t="array" aca="1" ref="O180" ca="1">O$141*INDEX(INDIRECT("country"&amp;"["&amp;O$140&amp; "]"),'Country performance'!$A81)</f>
        <v>#REF!</v>
      </c>
      <c r="P180" s="41" t="e" cm="1">
        <f t="array" aca="1" ref="P180" ca="1">P$141*INDEX(INDIRECT("country"&amp;"["&amp;P$140&amp; "]"),'Country performance'!$A81)</f>
        <v>#REF!</v>
      </c>
      <c r="Q180" s="41" t="e" cm="1">
        <f t="array" aca="1" ref="Q180" ca="1">Q$141*INDEX(INDIRECT("country"&amp;"["&amp;Q$140&amp; "]"),'Country performance'!$A81)</f>
        <v>#REF!</v>
      </c>
      <c r="R180" t="s">
        <v>662</v>
      </c>
      <c r="S180" s="36">
        <f t="shared" ca="1" si="49"/>
        <v>0</v>
      </c>
      <c r="T180" s="43">
        <f t="shared" ca="1" si="47"/>
        <v>0</v>
      </c>
      <c r="U180">
        <f t="shared" ca="1" si="51"/>
        <v>0</v>
      </c>
      <c r="V180">
        <f t="shared" ca="1" si="51"/>
        <v>0</v>
      </c>
      <c r="W180">
        <f t="shared" ca="1" si="51"/>
        <v>0</v>
      </c>
      <c r="X180">
        <f t="shared" ca="1" si="51"/>
        <v>0</v>
      </c>
      <c r="Y180">
        <f t="shared" ca="1" si="51"/>
        <v>0</v>
      </c>
      <c r="Z180">
        <f t="shared" ca="1" si="51"/>
        <v>0</v>
      </c>
      <c r="AA180">
        <f t="shared" ca="1" si="51"/>
        <v>0</v>
      </c>
      <c r="AB180">
        <f t="shared" ca="1" si="51"/>
        <v>0</v>
      </c>
      <c r="AC180">
        <f t="shared" ca="1" si="51"/>
        <v>0</v>
      </c>
      <c r="AD180">
        <f t="shared" ca="1" si="51"/>
        <v>0</v>
      </c>
      <c r="AE180">
        <f t="shared" ca="1" si="51"/>
        <v>0</v>
      </c>
      <c r="AF180">
        <f t="shared" ca="1" si="51"/>
        <v>0</v>
      </c>
      <c r="AG180">
        <f t="shared" ca="1" si="51"/>
        <v>0</v>
      </c>
      <c r="AI180" s="40"/>
    </row>
    <row r="181" spans="1:35">
      <c r="A181" s="41"/>
      <c r="B181" s="42"/>
      <c r="C181" s="30"/>
      <c r="D181" s="30">
        <f>'Country performance'!B40</f>
        <v>0</v>
      </c>
      <c r="E181" s="41" t="e" cm="1">
        <f t="array" aca="1" ref="E181" ca="1">E$141*INDEX(INDIRECT("country"&amp;"["&amp;E$140&amp; "]"),'Country performance'!$A82)</f>
        <v>#REF!</v>
      </c>
      <c r="F181" s="41" t="e" cm="1">
        <f t="array" aca="1" ref="F181" ca="1">F$141*INDEX(INDIRECT("country"&amp;"["&amp;F$140&amp; "]"),'Country performance'!$A82)</f>
        <v>#REF!</v>
      </c>
      <c r="G181" s="41" t="e" cm="1">
        <f t="array" aca="1" ref="G181" ca="1">G$141*INDEX(INDIRECT("country"&amp;"["&amp;G$140&amp; "]"),'Country performance'!$A82)</f>
        <v>#REF!</v>
      </c>
      <c r="H181" s="41" t="e" cm="1">
        <f t="array" aca="1" ref="H181" ca="1">H$141*INDEX(INDIRECT("country"&amp;"["&amp;H$140&amp; "]"),'Country performance'!$A82)</f>
        <v>#REF!</v>
      </c>
      <c r="I181" s="41" t="e" cm="1">
        <f t="array" aca="1" ref="I181" ca="1">I$141*INDEX(INDIRECT("country"&amp;"["&amp;I$140&amp; "]"),'Country performance'!$A82)</f>
        <v>#REF!</v>
      </c>
      <c r="J181" s="41" t="e" cm="1">
        <f t="array" aca="1" ref="J181" ca="1">J$141*INDEX(INDIRECT("country"&amp;"["&amp;J$140&amp; "]"),'Country performance'!$A82)</f>
        <v>#REF!</v>
      </c>
      <c r="K181" s="41" t="e" cm="1">
        <f t="array" aca="1" ref="K181" ca="1">K$141*INDEX(INDIRECT("country"&amp;"["&amp;K$140&amp; "]"),'Country performance'!$A82)</f>
        <v>#REF!</v>
      </c>
      <c r="L181" s="41" t="e" cm="1">
        <f t="array" aca="1" ref="L181" ca="1">L$141*INDEX(INDIRECT("country"&amp;"["&amp;L$140&amp; "]"),'Country performance'!$A82)</f>
        <v>#REF!</v>
      </c>
      <c r="M181" s="41" t="e" cm="1">
        <f t="array" aca="1" ref="M181" ca="1">M$141*INDEX(INDIRECT("country"&amp;"["&amp;M$140&amp; "]"),'Country performance'!$A82)</f>
        <v>#REF!</v>
      </c>
      <c r="N181" s="41" t="e" cm="1">
        <f t="array" aca="1" ref="N181" ca="1">N$141*INDEX(INDIRECT("country"&amp;"["&amp;N$140&amp; "]"),'Country performance'!$A82)</f>
        <v>#REF!</v>
      </c>
      <c r="O181" s="41" t="e" cm="1">
        <f t="array" aca="1" ref="O181" ca="1">O$141*INDEX(INDIRECT("country"&amp;"["&amp;O$140&amp; "]"),'Country performance'!$A82)</f>
        <v>#REF!</v>
      </c>
      <c r="P181" s="41" t="e" cm="1">
        <f t="array" aca="1" ref="P181" ca="1">P$141*INDEX(INDIRECT("country"&amp;"["&amp;P$140&amp; "]"),'Country performance'!$A82)</f>
        <v>#REF!</v>
      </c>
      <c r="Q181" s="41" t="e" cm="1">
        <f t="array" aca="1" ref="Q181" ca="1">Q$141*INDEX(INDIRECT("country"&amp;"["&amp;Q$140&amp; "]"),'Country performance'!$A82)</f>
        <v>#REF!</v>
      </c>
      <c r="R181" t="s">
        <v>662</v>
      </c>
      <c r="S181" s="36">
        <f t="shared" ca="1" si="49"/>
        <v>0</v>
      </c>
      <c r="T181" s="43">
        <f t="shared" ca="1" si="47"/>
        <v>0</v>
      </c>
      <c r="U181">
        <f t="shared" ca="1" si="51"/>
        <v>0</v>
      </c>
      <c r="V181">
        <f t="shared" ca="1" si="51"/>
        <v>0</v>
      </c>
      <c r="W181">
        <f t="shared" ca="1" si="51"/>
        <v>0</v>
      </c>
      <c r="X181">
        <f t="shared" ca="1" si="51"/>
        <v>0</v>
      </c>
      <c r="Y181">
        <f t="shared" ca="1" si="51"/>
        <v>0</v>
      </c>
      <c r="Z181">
        <f t="shared" ca="1" si="51"/>
        <v>0</v>
      </c>
      <c r="AA181">
        <f t="shared" ca="1" si="51"/>
        <v>0</v>
      </c>
      <c r="AB181">
        <f t="shared" ca="1" si="51"/>
        <v>0</v>
      </c>
      <c r="AC181">
        <f t="shared" ca="1" si="51"/>
        <v>0</v>
      </c>
      <c r="AD181">
        <f t="shared" ca="1" si="51"/>
        <v>0</v>
      </c>
      <c r="AE181">
        <f t="shared" ca="1" si="51"/>
        <v>0</v>
      </c>
      <c r="AF181">
        <f t="shared" ca="1" si="51"/>
        <v>0</v>
      </c>
      <c r="AG181">
        <f t="shared" ca="1" si="51"/>
        <v>0</v>
      </c>
      <c r="AI181" s="40"/>
    </row>
    <row r="182" spans="1:35">
      <c r="A182" s="41"/>
      <c r="B182" s="42"/>
      <c r="C182" s="30"/>
      <c r="D182" s="30">
        <f>'Country performance'!B41</f>
        <v>0</v>
      </c>
      <c r="E182" s="41" t="e" cm="1">
        <f t="array" aca="1" ref="E182" ca="1">E$141*INDEX(INDIRECT("country"&amp;"["&amp;E$140&amp; "]"),'Country performance'!$A83)</f>
        <v>#REF!</v>
      </c>
      <c r="F182" s="41" t="e" cm="1">
        <f t="array" aca="1" ref="F182" ca="1">F$141*INDEX(INDIRECT("country"&amp;"["&amp;F$140&amp; "]"),'Country performance'!$A83)</f>
        <v>#REF!</v>
      </c>
      <c r="G182" s="41" t="e" cm="1">
        <f t="array" aca="1" ref="G182" ca="1">G$141*INDEX(INDIRECT("country"&amp;"["&amp;G$140&amp; "]"),'Country performance'!$A83)</f>
        <v>#REF!</v>
      </c>
      <c r="H182" s="41" t="e" cm="1">
        <f t="array" aca="1" ref="H182" ca="1">H$141*INDEX(INDIRECT("country"&amp;"["&amp;H$140&amp; "]"),'Country performance'!$A83)</f>
        <v>#REF!</v>
      </c>
      <c r="I182" s="41" t="e" cm="1">
        <f t="array" aca="1" ref="I182" ca="1">I$141*INDEX(INDIRECT("country"&amp;"["&amp;I$140&amp; "]"),'Country performance'!$A83)</f>
        <v>#REF!</v>
      </c>
      <c r="J182" s="41" t="e" cm="1">
        <f t="array" aca="1" ref="J182" ca="1">J$141*INDEX(INDIRECT("country"&amp;"["&amp;J$140&amp; "]"),'Country performance'!$A83)</f>
        <v>#REF!</v>
      </c>
      <c r="K182" s="41" t="e" cm="1">
        <f t="array" aca="1" ref="K182" ca="1">K$141*INDEX(INDIRECT("country"&amp;"["&amp;K$140&amp; "]"),'Country performance'!$A83)</f>
        <v>#REF!</v>
      </c>
      <c r="L182" s="41" t="e" cm="1">
        <f t="array" aca="1" ref="L182" ca="1">L$141*INDEX(INDIRECT("country"&amp;"["&amp;L$140&amp; "]"),'Country performance'!$A83)</f>
        <v>#REF!</v>
      </c>
      <c r="M182" s="41" t="e" cm="1">
        <f t="array" aca="1" ref="M182" ca="1">M$141*INDEX(INDIRECT("country"&amp;"["&amp;M$140&amp; "]"),'Country performance'!$A83)</f>
        <v>#REF!</v>
      </c>
      <c r="N182" s="41" t="e" cm="1">
        <f t="array" aca="1" ref="N182" ca="1">N$141*INDEX(INDIRECT("country"&amp;"["&amp;N$140&amp; "]"),'Country performance'!$A83)</f>
        <v>#REF!</v>
      </c>
      <c r="O182" s="41" t="e" cm="1">
        <f t="array" aca="1" ref="O182" ca="1">O$141*INDEX(INDIRECT("country"&amp;"["&amp;O$140&amp; "]"),'Country performance'!$A83)</f>
        <v>#REF!</v>
      </c>
      <c r="P182" s="41" t="e" cm="1">
        <f t="array" aca="1" ref="P182" ca="1">P$141*INDEX(INDIRECT("country"&amp;"["&amp;P$140&amp; "]"),'Country performance'!$A83)</f>
        <v>#REF!</v>
      </c>
      <c r="Q182" s="41" t="e" cm="1">
        <f t="array" aca="1" ref="Q182" ca="1">Q$141*INDEX(INDIRECT("country"&amp;"["&amp;Q$140&amp; "]"),'Country performance'!$A83)</f>
        <v>#REF!</v>
      </c>
      <c r="R182" t="s">
        <v>662</v>
      </c>
      <c r="S182" s="36">
        <f t="shared" ca="1" si="49"/>
        <v>0</v>
      </c>
      <c r="T182" s="43">
        <f t="shared" ca="1" si="47"/>
        <v>0</v>
      </c>
      <c r="U182">
        <f t="shared" ca="1" si="51"/>
        <v>0</v>
      </c>
      <c r="V182">
        <f t="shared" ca="1" si="51"/>
        <v>0</v>
      </c>
      <c r="W182">
        <f t="shared" ca="1" si="51"/>
        <v>0</v>
      </c>
      <c r="X182">
        <f t="shared" ca="1" si="51"/>
        <v>0</v>
      </c>
      <c r="Y182">
        <f t="shared" ca="1" si="51"/>
        <v>0</v>
      </c>
      <c r="Z182">
        <f t="shared" ca="1" si="51"/>
        <v>0</v>
      </c>
      <c r="AA182">
        <f t="shared" ca="1" si="51"/>
        <v>0</v>
      </c>
      <c r="AB182">
        <f t="shared" ca="1" si="51"/>
        <v>0</v>
      </c>
      <c r="AC182">
        <f t="shared" ca="1" si="51"/>
        <v>0</v>
      </c>
      <c r="AD182">
        <f t="shared" ca="1" si="51"/>
        <v>0</v>
      </c>
      <c r="AE182">
        <f t="shared" ca="1" si="51"/>
        <v>0</v>
      </c>
      <c r="AF182">
        <f t="shared" ca="1" si="51"/>
        <v>0</v>
      </c>
      <c r="AG182">
        <f t="shared" ca="1" si="51"/>
        <v>0</v>
      </c>
      <c r="AI182" s="40"/>
    </row>
    <row r="183" spans="1:35" ht="15" thickBot="1">
      <c r="A183" s="44">
        <f>S142</f>
        <v>0</v>
      </c>
      <c r="D183" t="str">
        <f>R142</f>
        <v xml:space="preserve">Total subjected to export restrictions </v>
      </c>
      <c r="T183" s="43"/>
      <c r="AI183" s="45"/>
    </row>
    <row r="184" spans="1:35" ht="15" thickBot="1">
      <c r="AI184" s="45"/>
    </row>
    <row r="185" spans="1:35" ht="29.45" thickBot="1">
      <c r="A185" s="103" t="s">
        <v>656</v>
      </c>
      <c r="B185" s="30" t="s">
        <v>657</v>
      </c>
      <c r="C185" s="30" t="str">
        <f>T185</f>
        <v>% of market represented</v>
      </c>
      <c r="D185" s="30" t="s">
        <v>667</v>
      </c>
      <c r="E185" s="72" t="s">
        <v>400</v>
      </c>
      <c r="F185" s="72" t="s">
        <v>431</v>
      </c>
      <c r="G185" s="72" t="s">
        <v>563</v>
      </c>
      <c r="H185" s="72" t="s">
        <v>387</v>
      </c>
      <c r="I185" s="72" t="s">
        <v>525</v>
      </c>
      <c r="J185" s="31"/>
      <c r="K185" s="31"/>
      <c r="L185" s="31"/>
      <c r="M185" s="31"/>
      <c r="N185" s="31"/>
      <c r="O185" s="31"/>
      <c r="P185" s="31"/>
      <c r="Q185" s="31"/>
      <c r="T185" s="32" t="s">
        <v>659</v>
      </c>
      <c r="U185" t="str">
        <f t="shared" ref="U185:AE185" si="52">E185</f>
        <v>China</v>
      </c>
      <c r="V185" t="str">
        <f t="shared" si="52"/>
        <v>Germany</v>
      </c>
      <c r="W185" t="str">
        <f t="shared" si="52"/>
        <v>United States</v>
      </c>
      <c r="X185" t="str">
        <f t="shared" si="52"/>
        <v>Brazil</v>
      </c>
      <c r="Y185" t="str">
        <f t="shared" si="52"/>
        <v>Saudi Arabia</v>
      </c>
      <c r="Z185">
        <f t="shared" si="52"/>
        <v>0</v>
      </c>
      <c r="AA185">
        <f t="shared" si="52"/>
        <v>0</v>
      </c>
      <c r="AB185">
        <f t="shared" si="52"/>
        <v>0</v>
      </c>
      <c r="AC185">
        <f t="shared" si="52"/>
        <v>0</v>
      </c>
      <c r="AD185">
        <f t="shared" si="52"/>
        <v>0</v>
      </c>
      <c r="AE185">
        <f t="shared" si="52"/>
        <v>0</v>
      </c>
      <c r="AF185">
        <f>P185</f>
        <v>0</v>
      </c>
      <c r="AG185">
        <f>Q185</f>
        <v>0</v>
      </c>
      <c r="AI185" s="33"/>
    </row>
    <row r="186" spans="1:35">
      <c r="A186" s="103"/>
      <c r="B186" s="30">
        <f>S186</f>
        <v>3408</v>
      </c>
      <c r="C186" s="30">
        <f t="shared" ref="C186:C191" si="53">T186</f>
        <v>1</v>
      </c>
      <c r="D186" s="30" t="s">
        <v>660</v>
      </c>
      <c r="E186" s="73">
        <v>0.5</v>
      </c>
      <c r="F186" s="73">
        <v>0.25</v>
      </c>
      <c r="G186" s="73">
        <v>0.15</v>
      </c>
      <c r="H186" s="73">
        <v>7.0000000000000007E-2</v>
      </c>
      <c r="I186" s="73">
        <v>0.03</v>
      </c>
      <c r="J186" s="34"/>
      <c r="K186" s="34"/>
      <c r="L186" s="35"/>
      <c r="M186" s="35"/>
      <c r="N186" s="35"/>
      <c r="O186" s="35"/>
      <c r="P186" s="35"/>
      <c r="Q186" s="35"/>
      <c r="R186" t="s">
        <v>661</v>
      </c>
      <c r="S186" s="36">
        <f>SUM(U186:AG186)</f>
        <v>3408</v>
      </c>
      <c r="T186" s="37">
        <f>SUM($E186:Q186)</f>
        <v>1</v>
      </c>
      <c r="U186">
        <f t="shared" ref="U186:AE186" si="54">(100*E186)^2</f>
        <v>2500</v>
      </c>
      <c r="V186">
        <f t="shared" si="54"/>
        <v>625</v>
      </c>
      <c r="W186">
        <f t="shared" si="54"/>
        <v>225</v>
      </c>
      <c r="X186">
        <f t="shared" si="54"/>
        <v>49.000000000000014</v>
      </c>
      <c r="Y186">
        <f t="shared" si="54"/>
        <v>9</v>
      </c>
      <c r="Z186">
        <f t="shared" si="54"/>
        <v>0</v>
      </c>
      <c r="AA186">
        <f t="shared" si="54"/>
        <v>0</v>
      </c>
      <c r="AB186">
        <f t="shared" si="54"/>
        <v>0</v>
      </c>
      <c r="AC186">
        <f t="shared" si="54"/>
        <v>0</v>
      </c>
      <c r="AD186">
        <f t="shared" si="54"/>
        <v>0</v>
      </c>
      <c r="AE186">
        <f t="shared" si="54"/>
        <v>0</v>
      </c>
      <c r="AF186">
        <f>(100*P186)^2</f>
        <v>0</v>
      </c>
      <c r="AG186">
        <f>(100*Q186)^2</f>
        <v>0</v>
      </c>
      <c r="AI186" s="33"/>
    </row>
    <row r="187" spans="1:35">
      <c r="A187" s="30"/>
      <c r="B187" s="30"/>
      <c r="C187" s="30">
        <f>T187</f>
        <v>0</v>
      </c>
      <c r="D187" s="30" t="s">
        <v>127</v>
      </c>
      <c r="E187" s="74"/>
      <c r="F187" s="74"/>
      <c r="G187" s="74" t="s">
        <v>34</v>
      </c>
      <c r="H187" s="74"/>
      <c r="I187" s="74"/>
      <c r="J187" s="38"/>
      <c r="K187" s="38"/>
      <c r="L187" s="39"/>
      <c r="M187" s="39"/>
      <c r="N187" s="39"/>
      <c r="O187" s="39"/>
      <c r="P187" s="39"/>
      <c r="Q187" s="39"/>
      <c r="R187" s="31" t="s">
        <v>647</v>
      </c>
      <c r="S187" s="36">
        <f t="shared" ref="S187:S227" si="55">SUM(U187:AG187)</f>
        <v>0.15</v>
      </c>
      <c r="U187">
        <f>IF(E187&lt;&gt;"Yes",0,E$186)</f>
        <v>0</v>
      </c>
      <c r="V187">
        <f t="shared" ref="V187:AG187" si="56">IF(F187&lt;&gt;"Yes",0,F$186)</f>
        <v>0</v>
      </c>
      <c r="W187">
        <f t="shared" si="56"/>
        <v>0.15</v>
      </c>
      <c r="X187">
        <f t="shared" si="56"/>
        <v>0</v>
      </c>
      <c r="Y187">
        <f t="shared" si="56"/>
        <v>0</v>
      </c>
      <c r="Z187">
        <f t="shared" si="56"/>
        <v>0</v>
      </c>
      <c r="AA187">
        <f t="shared" si="56"/>
        <v>0</v>
      </c>
      <c r="AB187">
        <f t="shared" si="56"/>
        <v>0</v>
      </c>
      <c r="AC187">
        <f t="shared" si="56"/>
        <v>0</v>
      </c>
      <c r="AD187">
        <f t="shared" si="56"/>
        <v>0</v>
      </c>
      <c r="AE187">
        <f t="shared" si="56"/>
        <v>0</v>
      </c>
      <c r="AF187">
        <f t="shared" si="56"/>
        <v>0</v>
      </c>
      <c r="AG187">
        <f t="shared" si="56"/>
        <v>0</v>
      </c>
      <c r="AI187" s="40"/>
    </row>
    <row r="188" spans="1:35">
      <c r="A188" s="41">
        <f ca="1">_xlfn.AGGREGATE(9,6,E188:Q188)</f>
        <v>54.056604118347167</v>
      </c>
      <c r="B188" s="42"/>
      <c r="C188" s="30">
        <f t="shared" ca="1" si="53"/>
        <v>1</v>
      </c>
      <c r="D188" s="30" t="str">
        <f>'Country performance'!B2</f>
        <v>WGI - Political stability &amp; absence of Violence/terrorism (2020)</v>
      </c>
      <c r="E188" s="41" cm="1">
        <f t="array" aca="1" ref="E188" ca="1">E$186*INDEX(INDIRECT("country"&amp;"["&amp;E$185&amp; "]"),'Country performance'!$A44)</f>
        <v>31.132076263427734</v>
      </c>
      <c r="F188" s="41" cm="1">
        <f t="array" aca="1" ref="F188" ca="1">F$186*INDEX(INDIRECT("country"&amp;"["&amp;F$185&amp; "]"),'Country performance'!$A44)</f>
        <v>7.7830181121826172</v>
      </c>
      <c r="G188" s="41" cm="1">
        <f t="array" aca="1" ref="G188" ca="1">G$186*INDEX(INDIRECT("country"&amp;"["&amp;G$185&amp; "]"),'Country performance'!$A44)</f>
        <v>8.0660379409790028</v>
      </c>
      <c r="H188" s="41" cm="1">
        <f t="array" aca="1" ref="H188" ca="1">H$186*INDEX(INDIRECT("country"&amp;"["&amp;H$185&amp; "]"),'Country performance'!$A44)</f>
        <v>4.7547171020507815</v>
      </c>
      <c r="I188" s="41" cm="1">
        <f t="array" aca="1" ref="I188" ca="1">I$186*INDEX(INDIRECT("country"&amp;"["&amp;I$185&amp; "]"),'Country performance'!$A44)</f>
        <v>2.320754699707031</v>
      </c>
      <c r="J188" s="41" t="e" cm="1">
        <f t="array" aca="1" ref="J188" ca="1">J$186*INDEX(INDIRECT("country"&amp;"["&amp;J$185&amp; "]"),'Country performance'!$A44)</f>
        <v>#REF!</v>
      </c>
      <c r="K188" s="41" t="e" cm="1">
        <f t="array" aca="1" ref="K188" ca="1">K$186*INDEX(INDIRECT("country"&amp;"["&amp;K$185&amp; "]"),'Country performance'!$A44)</f>
        <v>#REF!</v>
      </c>
      <c r="L188" s="41" t="e" cm="1">
        <f t="array" aca="1" ref="L188" ca="1">L$186*INDEX(INDIRECT("country"&amp;"["&amp;L$185&amp; "]"),'Country performance'!$A44)</f>
        <v>#REF!</v>
      </c>
      <c r="M188" s="41" t="e" cm="1">
        <f t="array" aca="1" ref="M188" ca="1">M$186*INDEX(INDIRECT("country"&amp;"["&amp;M$185&amp; "]"),'Country performance'!$A44)</f>
        <v>#REF!</v>
      </c>
      <c r="N188" s="41" t="e" cm="1">
        <f t="array" aca="1" ref="N188" ca="1">N$186*INDEX(INDIRECT("country"&amp;"["&amp;N$185&amp; "]"),'Country performance'!$A44)</f>
        <v>#REF!</v>
      </c>
      <c r="O188" s="41" t="e" cm="1">
        <f t="array" aca="1" ref="O188" ca="1">O$186*INDEX(INDIRECT("country"&amp;"["&amp;O$185&amp; "]"),'Country performance'!$A44)</f>
        <v>#REF!</v>
      </c>
      <c r="P188" s="41" t="e" cm="1">
        <f t="array" aca="1" ref="P188" ca="1">P$186*INDEX(INDIRECT("country"&amp;"["&amp;P$185&amp; "]"),'Country performance'!$A44)</f>
        <v>#REF!</v>
      </c>
      <c r="Q188" s="41" t="e" cm="1">
        <f t="array" aca="1" ref="Q188" ca="1">Q$186*INDEX(INDIRECT("country"&amp;"["&amp;Q$185&amp; "]"),'Country performance'!$A44)</f>
        <v>#REF!</v>
      </c>
      <c r="R188" t="s">
        <v>662</v>
      </c>
      <c r="S188" s="36">
        <f t="shared" ca="1" si="55"/>
        <v>0</v>
      </c>
      <c r="T188" s="43">
        <f ca="1">T$186-S188</f>
        <v>1</v>
      </c>
      <c r="U188">
        <f ca="1">IFERROR((E188/E188-1),E$186)</f>
        <v>0</v>
      </c>
      <c r="V188">
        <f t="shared" ref="V188:AG203" ca="1" si="57">IFERROR((F188/F188-1),F$186)</f>
        <v>0</v>
      </c>
      <c r="W188">
        <f t="shared" ca="1" si="57"/>
        <v>0</v>
      </c>
      <c r="X188">
        <f t="shared" ca="1" si="57"/>
        <v>0</v>
      </c>
      <c r="Y188">
        <f t="shared" ca="1" si="57"/>
        <v>0</v>
      </c>
      <c r="Z188">
        <f t="shared" ca="1" si="57"/>
        <v>0</v>
      </c>
      <c r="AA188">
        <f t="shared" ca="1" si="57"/>
        <v>0</v>
      </c>
      <c r="AB188">
        <f t="shared" ca="1" si="57"/>
        <v>0</v>
      </c>
      <c r="AC188">
        <f t="shared" ca="1" si="57"/>
        <v>0</v>
      </c>
      <c r="AD188">
        <f t="shared" ca="1" si="57"/>
        <v>0</v>
      </c>
      <c r="AE188">
        <f t="shared" ca="1" si="57"/>
        <v>0</v>
      </c>
      <c r="AF188">
        <f t="shared" ca="1" si="57"/>
        <v>0</v>
      </c>
      <c r="AG188">
        <f t="shared" ca="1" si="57"/>
        <v>0</v>
      </c>
      <c r="AI188" s="40"/>
    </row>
    <row r="189" spans="1:35">
      <c r="A189" s="41">
        <f t="shared" ref="A189:A201" ca="1" si="58">_xlfn.AGGREGATE(9,6,E189:Q189)</f>
        <v>24.096154098510741</v>
      </c>
      <c r="B189" s="42"/>
      <c r="C189" s="30">
        <f t="shared" ca="1" si="53"/>
        <v>1</v>
      </c>
      <c r="D189" s="30" t="str">
        <f>'Country performance'!B3</f>
        <v>WGI - Government effectiveness (2020)</v>
      </c>
      <c r="E189" s="41" cm="1">
        <f t="array" aca="1" ref="E189" ca="1">E$186*INDEX(INDIRECT("country"&amp;"["&amp;E$185&amp; "]"),'Country performance'!$A45)</f>
        <v>13.701923370361328</v>
      </c>
      <c r="F189" s="41" cm="1">
        <f t="array" aca="1" ref="F189" ca="1">F$186*INDEX(INDIRECT("country"&amp;"["&amp;F$185&amp; "]"),'Country performance'!$A45)</f>
        <v>2.7644233703613281</v>
      </c>
      <c r="G189" s="41" cm="1">
        <f t="array" aca="1" ref="G189" ca="1">G$186*INDEX(INDIRECT("country"&amp;"["&amp;G$185&amp; "]"),'Country performance'!$A45)</f>
        <v>1.9471149444580078</v>
      </c>
      <c r="H189" s="41" cm="1">
        <f t="array" aca="1" ref="H189" ca="1">H$186*INDEX(INDIRECT("country"&amp;"["&amp;H$185&amp; "]"),'Country performance'!$A45)</f>
        <v>4.4423078155517581</v>
      </c>
      <c r="I189" s="41" cm="1">
        <f t="array" aca="1" ref="I189" ca="1">I$186*INDEX(INDIRECT("country"&amp;"["&amp;I$185&amp; "]"),'Country performance'!$A45)</f>
        <v>1.2403845977783203</v>
      </c>
      <c r="J189" s="41" t="e" cm="1">
        <f t="array" aca="1" ref="J189" ca="1">J$186*INDEX(INDIRECT("country"&amp;"["&amp;J$185&amp; "]"),'Country performance'!$A45)</f>
        <v>#REF!</v>
      </c>
      <c r="K189" s="41" t="e" cm="1">
        <f t="array" aca="1" ref="K189" ca="1">K$186*INDEX(INDIRECT("country"&amp;"["&amp;K$185&amp; "]"),'Country performance'!$A45)</f>
        <v>#REF!</v>
      </c>
      <c r="L189" s="41" t="e" cm="1">
        <f t="array" aca="1" ref="L189" ca="1">L$186*INDEX(INDIRECT("country"&amp;"["&amp;L$185&amp; "]"),'Country performance'!$A45)</f>
        <v>#REF!</v>
      </c>
      <c r="M189" s="41" t="e" cm="1">
        <f t="array" aca="1" ref="M189" ca="1">M$186*INDEX(INDIRECT("country"&amp;"["&amp;M$185&amp; "]"),'Country performance'!$A45)</f>
        <v>#REF!</v>
      </c>
      <c r="N189" s="41" t="e" cm="1">
        <f t="array" aca="1" ref="N189" ca="1">N$186*INDEX(INDIRECT("country"&amp;"["&amp;N$185&amp; "]"),'Country performance'!$A45)</f>
        <v>#REF!</v>
      </c>
      <c r="O189" s="41" t="e" cm="1">
        <f t="array" aca="1" ref="O189" ca="1">O$186*INDEX(INDIRECT("country"&amp;"["&amp;O$185&amp; "]"),'Country performance'!$A45)</f>
        <v>#REF!</v>
      </c>
      <c r="P189" s="41" t="e" cm="1">
        <f t="array" aca="1" ref="P189" ca="1">P$186*INDEX(INDIRECT("country"&amp;"["&amp;P$185&amp; "]"),'Country performance'!$A45)</f>
        <v>#REF!</v>
      </c>
      <c r="Q189" s="41" t="e" cm="1">
        <f t="array" aca="1" ref="Q189" ca="1">Q$186*INDEX(INDIRECT("country"&amp;"["&amp;Q$185&amp; "]"),'Country performance'!$A45)</f>
        <v>#REF!</v>
      </c>
      <c r="R189" t="s">
        <v>662</v>
      </c>
      <c r="S189" s="36">
        <f t="shared" ca="1" si="55"/>
        <v>0</v>
      </c>
      <c r="T189" s="43">
        <f t="shared" ref="T189:T227" ca="1" si="59">T$186-S189</f>
        <v>1</v>
      </c>
      <c r="U189">
        <f t="shared" ref="U189:U203" ca="1" si="60">IFERROR((E189/E189-1),E$186)</f>
        <v>0</v>
      </c>
      <c r="V189">
        <f t="shared" ca="1" si="57"/>
        <v>0</v>
      </c>
      <c r="W189">
        <f t="shared" ca="1" si="57"/>
        <v>0</v>
      </c>
      <c r="X189">
        <f t="shared" ca="1" si="57"/>
        <v>0</v>
      </c>
      <c r="Y189">
        <f t="shared" ca="1" si="57"/>
        <v>0</v>
      </c>
      <c r="Z189">
        <f t="shared" ca="1" si="57"/>
        <v>0</v>
      </c>
      <c r="AA189">
        <f t="shared" ca="1" si="57"/>
        <v>0</v>
      </c>
      <c r="AB189">
        <f t="shared" ca="1" si="57"/>
        <v>0</v>
      </c>
      <c r="AC189">
        <f t="shared" ca="1" si="57"/>
        <v>0</v>
      </c>
      <c r="AD189">
        <f t="shared" ca="1" si="57"/>
        <v>0</v>
      </c>
      <c r="AE189">
        <f t="shared" ca="1" si="57"/>
        <v>0</v>
      </c>
      <c r="AF189">
        <f t="shared" ca="1" si="57"/>
        <v>0</v>
      </c>
      <c r="AG189">
        <f t="shared" ca="1" si="57"/>
        <v>0</v>
      </c>
      <c r="AI189" s="40"/>
    </row>
    <row r="190" spans="1:35">
      <c r="A190" s="41">
        <f t="shared" ca="1" si="58"/>
        <v>33.480768508911133</v>
      </c>
      <c r="B190" s="42"/>
      <c r="C190" s="30">
        <f t="shared" ca="1" si="53"/>
        <v>1</v>
      </c>
      <c r="D190" s="30" t="str">
        <f>'Country performance'!B4</f>
        <v>WGI - Regulatory Quality (2020)</v>
      </c>
      <c r="E190" s="41" cm="1">
        <f t="array" aca="1" ref="E190" ca="1">E$186*INDEX(INDIRECT("country"&amp;"["&amp;E$185&amp; "]"),'Country performance'!$A46)</f>
        <v>25</v>
      </c>
      <c r="F190" s="41" cm="1">
        <f t="array" aca="1" ref="F190" ca="1">F$186*INDEX(INDIRECT("country"&amp;"["&amp;F$185&amp; "]"),'Country performance'!$A46)</f>
        <v>1.6826915740966797</v>
      </c>
      <c r="G190" s="41" cm="1">
        <f t="array" aca="1" ref="G190" ca="1">G$186*INDEX(INDIRECT("country"&amp;"["&amp;G$185&amp; "]"),'Country performance'!$A46)</f>
        <v>1.875</v>
      </c>
      <c r="H190" s="41" cm="1">
        <f t="array" aca="1" ref="H190" ca="1">H$186*INDEX(INDIRECT("country"&amp;"["&amp;H$185&amp; "]"),'Country performance'!$A46)</f>
        <v>3.7692307281494144</v>
      </c>
      <c r="I190" s="41" cm="1">
        <f t="array" aca="1" ref="I190" ca="1">I$186*INDEX(INDIRECT("country"&amp;"["&amp;I$185&amp; "]"),'Country performance'!$A46)</f>
        <v>1.153846206665039</v>
      </c>
      <c r="J190" s="41" t="e" cm="1">
        <f t="array" aca="1" ref="J190" ca="1">J$186*INDEX(INDIRECT("country"&amp;"["&amp;J$185&amp; "]"),'Country performance'!$A46)</f>
        <v>#REF!</v>
      </c>
      <c r="K190" s="41" t="e" cm="1">
        <f t="array" aca="1" ref="K190" ca="1">K$186*INDEX(INDIRECT("country"&amp;"["&amp;K$185&amp; "]"),'Country performance'!$A46)</f>
        <v>#REF!</v>
      </c>
      <c r="L190" s="41" t="e" cm="1">
        <f t="array" aca="1" ref="L190" ca="1">L$186*INDEX(INDIRECT("country"&amp;"["&amp;L$185&amp; "]"),'Country performance'!$A46)</f>
        <v>#REF!</v>
      </c>
      <c r="M190" s="41" t="e" cm="1">
        <f t="array" aca="1" ref="M190" ca="1">M$186*INDEX(INDIRECT("country"&amp;"["&amp;M$185&amp; "]"),'Country performance'!$A46)</f>
        <v>#REF!</v>
      </c>
      <c r="N190" s="41" t="e" cm="1">
        <f t="array" aca="1" ref="N190" ca="1">N$186*INDEX(INDIRECT("country"&amp;"["&amp;N$185&amp; "]"),'Country performance'!$A46)</f>
        <v>#REF!</v>
      </c>
      <c r="O190" s="41" t="e" cm="1">
        <f t="array" aca="1" ref="O190" ca="1">O$186*INDEX(INDIRECT("country"&amp;"["&amp;O$185&amp; "]"),'Country performance'!$A46)</f>
        <v>#REF!</v>
      </c>
      <c r="P190" s="41" t="e" cm="1">
        <f t="array" aca="1" ref="P190" ca="1">P$186*INDEX(INDIRECT("country"&amp;"["&amp;P$185&amp; "]"),'Country performance'!$A46)</f>
        <v>#REF!</v>
      </c>
      <c r="Q190" s="41" t="e" cm="1">
        <f t="array" aca="1" ref="Q190" ca="1">Q$186*INDEX(INDIRECT("country"&amp;"["&amp;Q$185&amp; "]"),'Country performance'!$A46)</f>
        <v>#REF!</v>
      </c>
      <c r="R190" t="s">
        <v>662</v>
      </c>
      <c r="S190" s="36">
        <f t="shared" ca="1" si="55"/>
        <v>0</v>
      </c>
      <c r="T190" s="43">
        <f t="shared" ca="1" si="59"/>
        <v>1</v>
      </c>
      <c r="U190">
        <f t="shared" ca="1" si="60"/>
        <v>0</v>
      </c>
      <c r="V190">
        <f t="shared" ca="1" si="57"/>
        <v>0</v>
      </c>
      <c r="W190">
        <f t="shared" ca="1" si="57"/>
        <v>0</v>
      </c>
      <c r="X190">
        <f t="shared" ca="1" si="57"/>
        <v>0</v>
      </c>
      <c r="Y190">
        <f t="shared" ca="1" si="57"/>
        <v>0</v>
      </c>
      <c r="Z190">
        <f t="shared" ca="1" si="57"/>
        <v>0</v>
      </c>
      <c r="AA190">
        <f t="shared" ca="1" si="57"/>
        <v>0</v>
      </c>
      <c r="AB190">
        <f t="shared" ca="1" si="57"/>
        <v>0</v>
      </c>
      <c r="AC190">
        <f t="shared" ca="1" si="57"/>
        <v>0</v>
      </c>
      <c r="AD190">
        <f t="shared" ca="1" si="57"/>
        <v>0</v>
      </c>
      <c r="AE190">
        <f t="shared" ca="1" si="57"/>
        <v>0</v>
      </c>
      <c r="AF190">
        <f t="shared" ca="1" si="57"/>
        <v>0</v>
      </c>
      <c r="AG190">
        <f t="shared" ca="1" si="57"/>
        <v>0</v>
      </c>
      <c r="AI190" s="40"/>
    </row>
    <row r="191" spans="1:35">
      <c r="A191" s="41">
        <f t="shared" ca="1" si="58"/>
        <v>32.283652992248534</v>
      </c>
      <c r="B191" s="42"/>
      <c r="C191" s="30">
        <f t="shared" ca="1" si="53"/>
        <v>1</v>
      </c>
      <c r="D191" s="30" t="str">
        <f>'Country performance'!B5</f>
        <v>WGI - Rule of law (2020)</v>
      </c>
      <c r="E191" s="41" cm="1">
        <f t="array" aca="1" ref="E191" ca="1">E$186*INDEX(INDIRECT("country"&amp;"["&amp;E$185&amp; "]"),'Country performance'!$A47)</f>
        <v>23.55769157409668</v>
      </c>
      <c r="F191" s="41" cm="1">
        <f t="array" aca="1" ref="F191" ca="1">F$186*INDEX(INDIRECT("country"&amp;"["&amp;F$185&amp; "]"),'Country performance'!$A47)</f>
        <v>2.1634616851806641</v>
      </c>
      <c r="G191" s="41" cm="1">
        <f t="array" aca="1" ref="G191" ca="1">G$186*INDEX(INDIRECT("country"&amp;"["&amp;G$185&amp; "]"),'Country performance'!$A47)</f>
        <v>1.7307689666748047</v>
      </c>
      <c r="H191" s="41" cm="1">
        <f t="array" aca="1" ref="H191" ca="1">H$186*INDEX(INDIRECT("country"&amp;"["&amp;H$185&amp; "]"),'Country performance'!$A47)</f>
        <v>3.6346153640747074</v>
      </c>
      <c r="I191" s="41" cm="1">
        <f t="array" aca="1" ref="I191" ca="1">I$186*INDEX(INDIRECT("country"&amp;"["&amp;I$185&amp; "]"),'Country performance'!$A47)</f>
        <v>1.1971154022216797</v>
      </c>
      <c r="J191" s="41" t="e" cm="1">
        <f t="array" aca="1" ref="J191" ca="1">J$186*INDEX(INDIRECT("country"&amp;"["&amp;J$185&amp; "]"),'Country performance'!$A47)</f>
        <v>#REF!</v>
      </c>
      <c r="K191" s="41" t="e" cm="1">
        <f t="array" aca="1" ref="K191" ca="1">K$186*INDEX(INDIRECT("country"&amp;"["&amp;K$185&amp; "]"),'Country performance'!$A47)</f>
        <v>#REF!</v>
      </c>
      <c r="L191" s="41" t="e" cm="1">
        <f t="array" aca="1" ref="L191" ca="1">L$186*INDEX(INDIRECT("country"&amp;"["&amp;L$185&amp; "]"),'Country performance'!$A47)</f>
        <v>#REF!</v>
      </c>
      <c r="M191" s="41" t="e" cm="1">
        <f t="array" aca="1" ref="M191" ca="1">M$186*INDEX(INDIRECT("country"&amp;"["&amp;M$185&amp; "]"),'Country performance'!$A47)</f>
        <v>#REF!</v>
      </c>
      <c r="N191" s="41" t="e" cm="1">
        <f t="array" aca="1" ref="N191" ca="1">N$186*INDEX(INDIRECT("country"&amp;"["&amp;N$185&amp; "]"),'Country performance'!$A47)</f>
        <v>#REF!</v>
      </c>
      <c r="O191" s="41" t="e" cm="1">
        <f t="array" aca="1" ref="O191" ca="1">O$186*INDEX(INDIRECT("country"&amp;"["&amp;O$185&amp; "]"),'Country performance'!$A47)</f>
        <v>#REF!</v>
      </c>
      <c r="P191" s="41" t="e" cm="1">
        <f t="array" aca="1" ref="P191" ca="1">P$186*INDEX(INDIRECT("country"&amp;"["&amp;P$185&amp; "]"),'Country performance'!$A47)</f>
        <v>#REF!</v>
      </c>
      <c r="Q191" s="41" t="e" cm="1">
        <f t="array" aca="1" ref="Q191" ca="1">Q$186*INDEX(INDIRECT("country"&amp;"["&amp;Q$185&amp; "]"),'Country performance'!$A47)</f>
        <v>#REF!</v>
      </c>
      <c r="R191" t="s">
        <v>662</v>
      </c>
      <c r="S191" s="36">
        <f t="shared" ca="1" si="55"/>
        <v>0</v>
      </c>
      <c r="T191" s="43">
        <f t="shared" ca="1" si="59"/>
        <v>1</v>
      </c>
      <c r="U191">
        <f t="shared" ca="1" si="60"/>
        <v>0</v>
      </c>
      <c r="V191">
        <f t="shared" ca="1" si="57"/>
        <v>0</v>
      </c>
      <c r="W191">
        <f t="shared" ca="1" si="57"/>
        <v>0</v>
      </c>
      <c r="X191">
        <f t="shared" ca="1" si="57"/>
        <v>0</v>
      </c>
      <c r="Y191">
        <f t="shared" ca="1" si="57"/>
        <v>0</v>
      </c>
      <c r="Z191">
        <f t="shared" ca="1" si="57"/>
        <v>0</v>
      </c>
      <c r="AA191">
        <f t="shared" ca="1" si="57"/>
        <v>0</v>
      </c>
      <c r="AB191">
        <f t="shared" ca="1" si="57"/>
        <v>0</v>
      </c>
      <c r="AC191">
        <f t="shared" ca="1" si="57"/>
        <v>0</v>
      </c>
      <c r="AD191">
        <f t="shared" ca="1" si="57"/>
        <v>0</v>
      </c>
      <c r="AE191">
        <f t="shared" ca="1" si="57"/>
        <v>0</v>
      </c>
      <c r="AF191">
        <f t="shared" ca="1" si="57"/>
        <v>0</v>
      </c>
      <c r="AG191">
        <f t="shared" ca="1" si="57"/>
        <v>0</v>
      </c>
      <c r="AI191" s="40"/>
    </row>
    <row r="192" spans="1:35">
      <c r="A192" s="41">
        <f ca="1">_xlfn.AGGREGATE(9,6,E192:Q192)</f>
        <v>32.403845863342283</v>
      </c>
      <c r="B192" s="42"/>
      <c r="C192" s="94">
        <f ca="1">T192</f>
        <v>1</v>
      </c>
      <c r="D192" s="30" t="str">
        <f>'Country performance'!B6</f>
        <v>WGI - Control of corruption (2020)</v>
      </c>
      <c r="E192" s="41" cm="1">
        <f t="array" aca="1" ref="E192" ca="1">E$186*INDEX(INDIRECT("country"&amp;"["&amp;E$185&amp; "]"),'Country performance'!$A48)</f>
        <v>23.55769157409668</v>
      </c>
      <c r="F192" s="41" cm="1">
        <f t="array" aca="1" ref="F192" ca="1">F$186*INDEX(INDIRECT("country"&amp;"["&amp;F$185&amp; "]"),'Country performance'!$A48)</f>
        <v>1.2019233703613281</v>
      </c>
      <c r="G192" s="41" cm="1">
        <f t="array" aca="1" ref="G192" ca="1">G$186*INDEX(INDIRECT("country"&amp;"["&amp;G$185&amp; "]"),'Country performance'!$A48)</f>
        <v>2.5961540222167967</v>
      </c>
      <c r="H192" s="41" cm="1">
        <f t="array" aca="1" ref="H192" ca="1">H$186*INDEX(INDIRECT("country"&amp;"["&amp;H$185&amp; "]"),'Country performance'!$A48)</f>
        <v>3.9375000000000004</v>
      </c>
      <c r="I192" s="41" cm="1">
        <f t="array" aca="1" ref="I192" ca="1">I$186*INDEX(INDIRECT("country"&amp;"["&amp;I$185&amp; "]"),'Country performance'!$A48)</f>
        <v>1.1105768966674805</v>
      </c>
      <c r="J192" s="41" t="e" cm="1">
        <f t="array" aca="1" ref="J192" ca="1">J$186*INDEX(INDIRECT("country"&amp;"["&amp;J$185&amp; "]"),'Country performance'!$A48)</f>
        <v>#REF!</v>
      </c>
      <c r="K192" s="41" t="e" cm="1">
        <f t="array" aca="1" ref="K192" ca="1">K$186*INDEX(INDIRECT("country"&amp;"["&amp;K$185&amp; "]"),'Country performance'!$A48)</f>
        <v>#REF!</v>
      </c>
      <c r="L192" s="41" t="e" cm="1">
        <f t="array" aca="1" ref="L192" ca="1">L$186*INDEX(INDIRECT("country"&amp;"["&amp;L$185&amp; "]"),'Country performance'!$A48)</f>
        <v>#REF!</v>
      </c>
      <c r="M192" s="41" t="e" cm="1">
        <f t="array" aca="1" ref="M192" ca="1">M$186*INDEX(INDIRECT("country"&amp;"["&amp;M$185&amp; "]"),'Country performance'!$A48)</f>
        <v>#REF!</v>
      </c>
      <c r="N192" s="41" t="e" cm="1">
        <f t="array" aca="1" ref="N192" ca="1">N$186*INDEX(INDIRECT("country"&amp;"["&amp;N$185&amp; "]"),'Country performance'!$A48)</f>
        <v>#REF!</v>
      </c>
      <c r="O192" s="41" t="e" cm="1">
        <f t="array" aca="1" ref="O192" ca="1">O$186*INDEX(INDIRECT("country"&amp;"["&amp;O$185&amp; "]"),'Country performance'!$A48)</f>
        <v>#REF!</v>
      </c>
      <c r="P192" s="41" t="e" cm="1">
        <f t="array" aca="1" ref="P192" ca="1">P$186*INDEX(INDIRECT("country"&amp;"["&amp;P$185&amp; "]"),'Country performance'!$A48)</f>
        <v>#REF!</v>
      </c>
      <c r="Q192" s="41" t="e" cm="1">
        <f t="array" aca="1" ref="Q192" ca="1">Q$186*INDEX(INDIRECT("country"&amp;"["&amp;Q$185&amp; "]"),'Country performance'!$A48)</f>
        <v>#REF!</v>
      </c>
      <c r="R192" t="s">
        <v>662</v>
      </c>
      <c r="S192" s="36">
        <f t="shared" ca="1" si="55"/>
        <v>0</v>
      </c>
      <c r="T192" s="43">
        <f t="shared" ca="1" si="59"/>
        <v>1</v>
      </c>
      <c r="U192">
        <f t="shared" ca="1" si="60"/>
        <v>0</v>
      </c>
      <c r="V192">
        <f t="shared" ca="1" si="57"/>
        <v>0</v>
      </c>
      <c r="W192">
        <f t="shared" ca="1" si="57"/>
        <v>0</v>
      </c>
      <c r="X192">
        <f t="shared" ca="1" si="57"/>
        <v>0</v>
      </c>
      <c r="Y192">
        <f t="shared" ca="1" si="57"/>
        <v>0</v>
      </c>
      <c r="Z192">
        <f t="shared" ca="1" si="57"/>
        <v>0</v>
      </c>
      <c r="AA192">
        <f t="shared" ca="1" si="57"/>
        <v>0</v>
      </c>
      <c r="AB192">
        <f t="shared" ca="1" si="57"/>
        <v>0</v>
      </c>
      <c r="AC192">
        <f t="shared" ca="1" si="57"/>
        <v>0</v>
      </c>
      <c r="AD192">
        <f t="shared" ca="1" si="57"/>
        <v>0</v>
      </c>
      <c r="AE192">
        <f t="shared" ca="1" si="57"/>
        <v>0</v>
      </c>
      <c r="AF192">
        <f t="shared" ca="1" si="57"/>
        <v>0</v>
      </c>
      <c r="AG192">
        <f t="shared" ca="1" si="57"/>
        <v>0</v>
      </c>
      <c r="AI192" s="40"/>
    </row>
    <row r="193" spans="1:35">
      <c r="A193" s="41">
        <f t="shared" ca="1" si="58"/>
        <v>58.975845775604249</v>
      </c>
      <c r="B193" s="42"/>
      <c r="C193" s="30">
        <f t="shared" ref="C193:C227" ca="1" si="61">T193</f>
        <v>1</v>
      </c>
      <c r="D193" s="30" t="str">
        <f>'Country performance'!B7</f>
        <v>WGI - Voice and Accountability (2020)</v>
      </c>
      <c r="E193" s="41" cm="1">
        <f t="array" aca="1" ref="E193" ca="1">E$186*INDEX(INDIRECT("country"&amp;"["&amp;E$185&amp; "]"),'Country performance'!$A49)</f>
        <v>47.584541082382202</v>
      </c>
      <c r="F193" s="41" cm="1">
        <f t="array" aca="1" ref="F193" ca="1">F$186*INDEX(INDIRECT("country"&amp;"["&amp;F$185&amp; "]"),'Country performance'!$A49)</f>
        <v>1.4492759704589844</v>
      </c>
      <c r="G193" s="41" cm="1">
        <f t="array" aca="1" ref="G193" ca="1">G$186*INDEX(INDIRECT("country"&amp;"["&amp;G$185&amp; "]"),'Country performance'!$A49)</f>
        <v>4.0579708099365233</v>
      </c>
      <c r="H193" s="41" cm="1">
        <f t="array" aca="1" ref="H193" ca="1">H$186*INDEX(INDIRECT("country"&amp;"["&amp;H$185&amp; "]"),'Country performance'!$A49)</f>
        <v>3.0434782028198244</v>
      </c>
      <c r="I193" s="41" cm="1">
        <f t="array" aca="1" ref="I193" ca="1">I$186*INDEX(INDIRECT("country"&amp;"["&amp;I$185&amp; "]"),'Country performance'!$A49)</f>
        <v>2.8405797100067138</v>
      </c>
      <c r="J193" s="41" t="e" cm="1">
        <f t="array" aca="1" ref="J193" ca="1">J$186*INDEX(INDIRECT("country"&amp;"["&amp;J$185&amp; "]"),'Country performance'!$A49)</f>
        <v>#REF!</v>
      </c>
      <c r="K193" s="41" t="e" cm="1">
        <f t="array" aca="1" ref="K193" ca="1">K$186*INDEX(INDIRECT("country"&amp;"["&amp;K$185&amp; "]"),'Country performance'!$A49)</f>
        <v>#REF!</v>
      </c>
      <c r="L193" s="41" t="e" cm="1">
        <f t="array" aca="1" ref="L193" ca="1">L$186*INDEX(INDIRECT("country"&amp;"["&amp;L$185&amp; "]"),'Country performance'!$A49)</f>
        <v>#REF!</v>
      </c>
      <c r="M193" s="41" t="e" cm="1">
        <f t="array" aca="1" ref="M193" ca="1">M$186*INDEX(INDIRECT("country"&amp;"["&amp;M$185&amp; "]"),'Country performance'!$A49)</f>
        <v>#REF!</v>
      </c>
      <c r="N193" s="41" t="e" cm="1">
        <f t="array" aca="1" ref="N193" ca="1">N$186*INDEX(INDIRECT("country"&amp;"["&amp;N$185&amp; "]"),'Country performance'!$A49)</f>
        <v>#REF!</v>
      </c>
      <c r="O193" s="41" t="e" cm="1">
        <f t="array" aca="1" ref="O193" ca="1">O$186*INDEX(INDIRECT("country"&amp;"["&amp;O$185&amp; "]"),'Country performance'!$A49)</f>
        <v>#REF!</v>
      </c>
      <c r="P193" s="41" t="e" cm="1">
        <f t="array" aca="1" ref="P193" ca="1">P$186*INDEX(INDIRECT("country"&amp;"["&amp;P$185&amp; "]"),'Country performance'!$A49)</f>
        <v>#REF!</v>
      </c>
      <c r="Q193" s="41" t="e" cm="1">
        <f t="array" aca="1" ref="Q193" ca="1">Q$186*INDEX(INDIRECT("country"&amp;"["&amp;Q$185&amp; "]"),'Country performance'!$A49)</f>
        <v>#REF!</v>
      </c>
      <c r="R193" t="s">
        <v>662</v>
      </c>
      <c r="S193" s="36">
        <f t="shared" ca="1" si="55"/>
        <v>0</v>
      </c>
      <c r="T193" s="43">
        <f t="shared" ca="1" si="59"/>
        <v>1</v>
      </c>
      <c r="U193">
        <f t="shared" ca="1" si="60"/>
        <v>0</v>
      </c>
      <c r="V193">
        <f t="shared" ca="1" si="57"/>
        <v>0</v>
      </c>
      <c r="W193">
        <f t="shared" ca="1" si="57"/>
        <v>0</v>
      </c>
      <c r="X193">
        <f t="shared" ca="1" si="57"/>
        <v>0</v>
      </c>
      <c r="Y193">
        <f t="shared" ca="1" si="57"/>
        <v>0</v>
      </c>
      <c r="Z193">
        <f t="shared" ca="1" si="57"/>
        <v>0</v>
      </c>
      <c r="AA193">
        <f t="shared" ca="1" si="57"/>
        <v>0</v>
      </c>
      <c r="AB193">
        <f t="shared" ca="1" si="57"/>
        <v>0</v>
      </c>
      <c r="AC193">
        <f t="shared" ca="1" si="57"/>
        <v>0</v>
      </c>
      <c r="AD193">
        <f t="shared" ca="1" si="57"/>
        <v>0</v>
      </c>
      <c r="AE193">
        <f t="shared" ca="1" si="57"/>
        <v>0</v>
      </c>
      <c r="AF193">
        <f t="shared" ca="1" si="57"/>
        <v>0</v>
      </c>
      <c r="AG193">
        <f t="shared" ca="1" si="57"/>
        <v>0</v>
      </c>
      <c r="AI193" s="40"/>
    </row>
    <row r="194" spans="1:35">
      <c r="A194" s="41">
        <f t="shared" ca="1" si="58"/>
        <v>45.469166666666659</v>
      </c>
      <c r="B194" s="42"/>
      <c r="C194" s="30">
        <f t="shared" ca="1" si="61"/>
        <v>1</v>
      </c>
      <c r="D194" s="30" t="str">
        <f>'Country performance'!B8</f>
        <v>Fragile State Index (2022)</v>
      </c>
      <c r="E194" s="41" cm="1">
        <f t="array" aca="1" ref="E194" ca="1">E$186*INDEX(INDIRECT("country"&amp;"["&amp;E$185&amp; "]"),'Country performance'!$A50)</f>
        <v>29.624999999999996</v>
      </c>
      <c r="F194" s="41" cm="1">
        <f t="array" aca="1" ref="F194" ca="1">F$186*INDEX(INDIRECT("country"&amp;"["&amp;F$185&amp; "]"),'Country performance'!$A50)</f>
        <v>5.1458333333333339</v>
      </c>
      <c r="G194" s="41" cm="1">
        <f t="array" aca="1" ref="G194" ca="1">G$186*INDEX(INDIRECT("country"&amp;"["&amp;G$185&amp; "]"),'Country performance'!$A50)</f>
        <v>4.7499999999999991</v>
      </c>
      <c r="H194" s="41" cm="1">
        <f t="array" aca="1" ref="H194" ca="1">H$186*INDEX(INDIRECT("country"&amp;"["&amp;H$185&amp; "]"),'Country performance'!$A50)</f>
        <v>4.1883333333333335</v>
      </c>
      <c r="I194" s="41" cm="1">
        <f t="array" aca="1" ref="I194" ca="1">I$186*INDEX(INDIRECT("country"&amp;"["&amp;I$185&amp; "]"),'Country performance'!$A50)</f>
        <v>1.7599999999999998</v>
      </c>
      <c r="J194" s="41" t="e" cm="1">
        <f t="array" aca="1" ref="J194" ca="1">J$186*INDEX(INDIRECT("country"&amp;"["&amp;J$185&amp; "]"),'Country performance'!$A50)</f>
        <v>#REF!</v>
      </c>
      <c r="K194" s="41" t="e" cm="1">
        <f t="array" aca="1" ref="K194" ca="1">K$186*INDEX(INDIRECT("country"&amp;"["&amp;K$185&amp; "]"),'Country performance'!$A50)</f>
        <v>#REF!</v>
      </c>
      <c r="L194" s="41" t="e" cm="1">
        <f t="array" aca="1" ref="L194" ca="1">L$186*INDEX(INDIRECT("country"&amp;"["&amp;L$185&amp; "]"),'Country performance'!$A50)</f>
        <v>#REF!</v>
      </c>
      <c r="M194" s="41" t="e" cm="1">
        <f t="array" aca="1" ref="M194" ca="1">M$186*INDEX(INDIRECT("country"&amp;"["&amp;M$185&amp; "]"),'Country performance'!$A50)</f>
        <v>#REF!</v>
      </c>
      <c r="N194" s="41" t="e" cm="1">
        <f t="array" aca="1" ref="N194" ca="1">N$186*INDEX(INDIRECT("country"&amp;"["&amp;N$185&amp; "]"),'Country performance'!$A50)</f>
        <v>#REF!</v>
      </c>
      <c r="O194" s="41" t="e" cm="1">
        <f t="array" aca="1" ref="O194" ca="1">O$186*INDEX(INDIRECT("country"&amp;"["&amp;O$185&amp; "]"),'Country performance'!$A50)</f>
        <v>#REF!</v>
      </c>
      <c r="P194" s="41" t="e" cm="1">
        <f t="array" aca="1" ref="P194" ca="1">P$186*INDEX(INDIRECT("country"&amp;"["&amp;P$185&amp; "]"),'Country performance'!$A50)</f>
        <v>#REF!</v>
      </c>
      <c r="Q194" s="41" t="e" cm="1">
        <f t="array" aca="1" ref="Q194" ca="1">Q$186*INDEX(INDIRECT("country"&amp;"["&amp;Q$185&amp; "]"),'Country performance'!$A50)</f>
        <v>#REF!</v>
      </c>
      <c r="R194" t="s">
        <v>662</v>
      </c>
      <c r="S194" s="36">
        <f t="shared" ca="1" si="55"/>
        <v>0</v>
      </c>
      <c r="T194" s="43">
        <f t="shared" ca="1" si="59"/>
        <v>1</v>
      </c>
      <c r="U194">
        <f t="shared" ca="1" si="60"/>
        <v>0</v>
      </c>
      <c r="V194">
        <f t="shared" ca="1" si="57"/>
        <v>0</v>
      </c>
      <c r="W194">
        <f t="shared" ca="1" si="57"/>
        <v>0</v>
      </c>
      <c r="X194">
        <f t="shared" ca="1" si="57"/>
        <v>0</v>
      </c>
      <c r="Y194">
        <f t="shared" ca="1" si="57"/>
        <v>0</v>
      </c>
      <c r="Z194">
        <f t="shared" ca="1" si="57"/>
        <v>0</v>
      </c>
      <c r="AA194">
        <f t="shared" ca="1" si="57"/>
        <v>0</v>
      </c>
      <c r="AB194">
        <f t="shared" ca="1" si="57"/>
        <v>0</v>
      </c>
      <c r="AC194">
        <f t="shared" ca="1" si="57"/>
        <v>0</v>
      </c>
      <c r="AD194">
        <f t="shared" ca="1" si="57"/>
        <v>0</v>
      </c>
      <c r="AE194">
        <f t="shared" ca="1" si="57"/>
        <v>0</v>
      </c>
      <c r="AF194">
        <f t="shared" ca="1" si="57"/>
        <v>0</v>
      </c>
      <c r="AG194">
        <f t="shared" ca="1" si="57"/>
        <v>0</v>
      </c>
      <c r="AI194" s="40"/>
    </row>
    <row r="195" spans="1:35">
      <c r="A195" s="41">
        <f t="shared" ca="1" si="58"/>
        <v>37.498699999999999</v>
      </c>
      <c r="B195" s="42"/>
      <c r="C195" s="30">
        <f t="shared" ca="1" si="61"/>
        <v>0.72</v>
      </c>
      <c r="D195" s="30" t="str">
        <f>'Country performance'!B9</f>
        <v>Policy Perception Index (2021)</v>
      </c>
      <c r="E195" s="41" cm="1">
        <f t="array" aca="1" ref="E195" ca="1">E$186*INDEX(INDIRECT("country"&amp;"["&amp;E$185&amp; "]"),'Country performance'!$A51)</f>
        <v>27.774999999999999</v>
      </c>
      <c r="F195" s="41" t="e" cm="1">
        <f t="array" aca="1" ref="F195" ca="1">F$186*INDEX(INDIRECT("country"&amp;"["&amp;F$185&amp; "]"),'Country performance'!$A51)</f>
        <v>#VALUE!</v>
      </c>
      <c r="G195" s="41" cm="1">
        <f t="array" aca="1" ref="G195" ca="1">G$186*INDEX(INDIRECT("country"&amp;"["&amp;G$185&amp; "]"),'Country performance'!$A51)</f>
        <v>6.0584999999999996</v>
      </c>
      <c r="H195" s="41" cm="1">
        <f t="array" aca="1" ref="H195" ca="1">H$186*INDEX(INDIRECT("country"&amp;"["&amp;H$185&amp; "]"),'Country performance'!$A51)</f>
        <v>3.6652000000000005</v>
      </c>
      <c r="I195" s="41" t="e" cm="1">
        <f t="array" aca="1" ref="I195" ca="1">I$186*INDEX(INDIRECT("country"&amp;"["&amp;I$185&amp; "]"),'Country performance'!$A51)</f>
        <v>#VALUE!</v>
      </c>
      <c r="J195" s="41" t="e" cm="1">
        <f t="array" aca="1" ref="J195" ca="1">J$186*INDEX(INDIRECT("country"&amp;"["&amp;J$185&amp; "]"),'Country performance'!$A51)</f>
        <v>#REF!</v>
      </c>
      <c r="K195" s="41" t="e" cm="1">
        <f t="array" aca="1" ref="K195" ca="1">K$186*INDEX(INDIRECT("country"&amp;"["&amp;K$185&amp; "]"),'Country performance'!$A51)</f>
        <v>#REF!</v>
      </c>
      <c r="L195" s="41" t="e" cm="1">
        <f t="array" aca="1" ref="L195" ca="1">L$186*INDEX(INDIRECT("country"&amp;"["&amp;L$185&amp; "]"),'Country performance'!$A51)</f>
        <v>#REF!</v>
      </c>
      <c r="M195" s="41" t="e" cm="1">
        <f t="array" aca="1" ref="M195" ca="1">M$186*INDEX(INDIRECT("country"&amp;"["&amp;M$185&amp; "]"),'Country performance'!$A51)</f>
        <v>#REF!</v>
      </c>
      <c r="N195" s="41" t="e" cm="1">
        <f t="array" aca="1" ref="N195" ca="1">N$186*INDEX(INDIRECT("country"&amp;"["&amp;N$185&amp; "]"),'Country performance'!$A51)</f>
        <v>#REF!</v>
      </c>
      <c r="O195" s="41" t="e" cm="1">
        <f t="array" aca="1" ref="O195" ca="1">O$186*INDEX(INDIRECT("country"&amp;"["&amp;O$185&amp; "]"),'Country performance'!$A51)</f>
        <v>#REF!</v>
      </c>
      <c r="P195" s="41" t="e" cm="1">
        <f t="array" aca="1" ref="P195" ca="1">P$186*INDEX(INDIRECT("country"&amp;"["&amp;P$185&amp; "]"),'Country performance'!$A51)</f>
        <v>#REF!</v>
      </c>
      <c r="Q195" s="41" t="e" cm="1">
        <f t="array" aca="1" ref="Q195" ca="1">Q$186*INDEX(INDIRECT("country"&amp;"["&amp;Q$185&amp; "]"),'Country performance'!$A51)</f>
        <v>#REF!</v>
      </c>
      <c r="R195" t="s">
        <v>662</v>
      </c>
      <c r="S195" s="36">
        <f t="shared" ca="1" si="55"/>
        <v>0.28000000000000003</v>
      </c>
      <c r="T195" s="43">
        <f t="shared" ca="1" si="59"/>
        <v>0.72</v>
      </c>
      <c r="U195">
        <f t="shared" ca="1" si="60"/>
        <v>0</v>
      </c>
      <c r="V195">
        <f t="shared" ca="1" si="57"/>
        <v>0.25</v>
      </c>
      <c r="W195">
        <f t="shared" ca="1" si="57"/>
        <v>0</v>
      </c>
      <c r="X195">
        <f t="shared" ca="1" si="57"/>
        <v>0</v>
      </c>
      <c r="Y195">
        <f t="shared" ca="1" si="57"/>
        <v>0.03</v>
      </c>
      <c r="Z195">
        <f t="shared" ca="1" si="57"/>
        <v>0</v>
      </c>
      <c r="AA195">
        <f t="shared" ca="1" si="57"/>
        <v>0</v>
      </c>
      <c r="AB195">
        <f t="shared" ca="1" si="57"/>
        <v>0</v>
      </c>
      <c r="AC195">
        <f t="shared" ca="1" si="57"/>
        <v>0</v>
      </c>
      <c r="AD195">
        <f t="shared" ca="1" si="57"/>
        <v>0</v>
      </c>
      <c r="AE195">
        <f t="shared" ca="1" si="57"/>
        <v>0</v>
      </c>
      <c r="AF195">
        <f t="shared" ca="1" si="57"/>
        <v>0</v>
      </c>
      <c r="AG195">
        <f t="shared" ca="1" si="57"/>
        <v>0</v>
      </c>
      <c r="AI195" s="40"/>
    </row>
    <row r="196" spans="1:35">
      <c r="A196" s="41">
        <f t="shared" ca="1" si="58"/>
        <v>36.676666666666669</v>
      </c>
      <c r="B196" s="42"/>
      <c r="C196" s="30">
        <f t="shared" ca="1" si="61"/>
        <v>1</v>
      </c>
      <c r="D196" s="30" t="str">
        <f>'Country performance'!B10</f>
        <v>Enabling trade index (2016)</v>
      </c>
      <c r="E196" s="41" cm="1">
        <f t="array" aca="1" ref="E196" ca="1">E$186*INDEX(INDIRECT("country"&amp;"["&amp;E$185&amp; "]"),'Country performance'!$A52)</f>
        <v>20.916666666666668</v>
      </c>
      <c r="F196" s="41" cm="1">
        <f t="array" aca="1" ref="F196" ca="1">F$186*INDEX(INDIRECT("country"&amp;"["&amp;F$185&amp; "]"),'Country performance'!$A52)</f>
        <v>6.2916666666666652</v>
      </c>
      <c r="G196" s="41" cm="1">
        <f t="array" aca="1" ref="G196" ca="1">G$186*INDEX(INDIRECT("country"&amp;"["&amp;G$185&amp; "]"),'Country performance'!$A52)</f>
        <v>4.3999999999999995</v>
      </c>
      <c r="H196" s="41" cm="1">
        <f t="array" aca="1" ref="H196" ca="1">H$186*INDEX(INDIRECT("country"&amp;"["&amp;H$185&amp; "]"),'Country performance'!$A52)</f>
        <v>3.7333333333333343</v>
      </c>
      <c r="I196" s="41" cm="1">
        <f t="array" aca="1" ref="I196" ca="1">I$186*INDEX(INDIRECT("country"&amp;"["&amp;I$185&amp; "]"),'Country performance'!$A52)</f>
        <v>1.3349999999999997</v>
      </c>
      <c r="J196" s="41" t="e" cm="1">
        <f t="array" aca="1" ref="J196" ca="1">J$186*INDEX(INDIRECT("country"&amp;"["&amp;J$185&amp; "]"),'Country performance'!$A52)</f>
        <v>#REF!</v>
      </c>
      <c r="K196" s="41" t="e" cm="1">
        <f t="array" aca="1" ref="K196" ca="1">K$186*INDEX(INDIRECT("country"&amp;"["&amp;K$185&amp; "]"),'Country performance'!$A52)</f>
        <v>#REF!</v>
      </c>
      <c r="L196" s="41" t="e" cm="1">
        <f t="array" aca="1" ref="L196" ca="1">L$186*INDEX(INDIRECT("country"&amp;"["&amp;L$185&amp; "]"),'Country performance'!$A52)</f>
        <v>#REF!</v>
      </c>
      <c r="M196" s="41" t="e" cm="1">
        <f t="array" aca="1" ref="M196" ca="1">M$186*INDEX(INDIRECT("country"&amp;"["&amp;M$185&amp; "]"),'Country performance'!$A52)</f>
        <v>#REF!</v>
      </c>
      <c r="N196" s="41" t="e" cm="1">
        <f t="array" aca="1" ref="N196" ca="1">N$186*INDEX(INDIRECT("country"&amp;"["&amp;N$185&amp; "]"),'Country performance'!$A52)</f>
        <v>#REF!</v>
      </c>
      <c r="O196" s="41" t="e" cm="1">
        <f t="array" aca="1" ref="O196" ca="1">O$186*INDEX(INDIRECT("country"&amp;"["&amp;O$185&amp; "]"),'Country performance'!$A52)</f>
        <v>#REF!</v>
      </c>
      <c r="P196" s="41" t="e" cm="1">
        <f t="array" aca="1" ref="P196" ca="1">P$186*INDEX(INDIRECT("country"&amp;"["&amp;P$185&amp; "]"),'Country performance'!$A52)</f>
        <v>#REF!</v>
      </c>
      <c r="Q196" s="41" t="e" cm="1">
        <f t="array" aca="1" ref="Q196" ca="1">Q$186*INDEX(INDIRECT("country"&amp;"["&amp;Q$185&amp; "]"),'Country performance'!$A52)</f>
        <v>#REF!</v>
      </c>
      <c r="R196" t="s">
        <v>662</v>
      </c>
      <c r="S196" s="36">
        <f t="shared" ca="1" si="55"/>
        <v>0</v>
      </c>
      <c r="T196" s="43">
        <f t="shared" ca="1" si="59"/>
        <v>1</v>
      </c>
      <c r="U196">
        <f t="shared" ca="1" si="60"/>
        <v>0</v>
      </c>
      <c r="V196">
        <f t="shared" ca="1" si="57"/>
        <v>0</v>
      </c>
      <c r="W196">
        <f t="shared" ca="1" si="57"/>
        <v>0</v>
      </c>
      <c r="X196">
        <f t="shared" ca="1" si="57"/>
        <v>0</v>
      </c>
      <c r="Y196">
        <f t="shared" ca="1" si="57"/>
        <v>0</v>
      </c>
      <c r="Z196">
        <f t="shared" ca="1" si="57"/>
        <v>0</v>
      </c>
      <c r="AA196">
        <f t="shared" ca="1" si="57"/>
        <v>0</v>
      </c>
      <c r="AB196">
        <f t="shared" ca="1" si="57"/>
        <v>0</v>
      </c>
      <c r="AC196">
        <f t="shared" ca="1" si="57"/>
        <v>0</v>
      </c>
      <c r="AD196">
        <f t="shared" ca="1" si="57"/>
        <v>0</v>
      </c>
      <c r="AE196">
        <f t="shared" ca="1" si="57"/>
        <v>0</v>
      </c>
      <c r="AF196">
        <f t="shared" ca="1" si="57"/>
        <v>0</v>
      </c>
      <c r="AG196">
        <f t="shared" ca="1" si="57"/>
        <v>0</v>
      </c>
      <c r="AI196" s="40"/>
    </row>
    <row r="197" spans="1:35">
      <c r="A197" s="41">
        <f t="shared" ca="1" si="58"/>
        <v>50.11</v>
      </c>
      <c r="B197" s="42"/>
      <c r="C197" s="30">
        <f t="shared" ca="1" si="61"/>
        <v>1</v>
      </c>
      <c r="D197" s="30" t="str">
        <f>'Country performance'!B11</f>
        <v>Environmental Performance Index (2024)</v>
      </c>
      <c r="E197" s="41" cm="1">
        <f t="array" aca="1" ref="E197" ca="1">E$186*INDEX(INDIRECT("country"&amp;"["&amp;E$185&amp; "]"),'Country performance'!$A53)</f>
        <v>32.299999999999997</v>
      </c>
      <c r="F197" s="41" cm="1">
        <f t="array" aca="1" ref="F197" ca="1">F$186*INDEX(INDIRECT("country"&amp;"["&amp;F$185&amp; "]"),'Country performance'!$A53)</f>
        <v>6.375</v>
      </c>
      <c r="G197" s="41" cm="1">
        <f t="array" aca="1" ref="G197" ca="1">G$186*INDEX(INDIRECT("country"&amp;"["&amp;G$185&amp; "]"),'Country performance'!$A53)</f>
        <v>6.419999999999999</v>
      </c>
      <c r="H197" s="41" cm="1">
        <f t="array" aca="1" ref="H197" ca="1">H$186*INDEX(INDIRECT("country"&amp;"["&amp;H$185&amp; "]"),'Country performance'!$A53)</f>
        <v>3.2900000000000005</v>
      </c>
      <c r="I197" s="41" cm="1">
        <f t="array" aca="1" ref="I197" ca="1">I$186*INDEX(INDIRECT("country"&amp;"["&amp;I$185&amp; "]"),'Country performance'!$A53)</f>
        <v>1.7249999999999999</v>
      </c>
      <c r="J197" s="41" t="e" cm="1">
        <f t="array" aca="1" ref="J197" ca="1">J$186*INDEX(INDIRECT("country"&amp;"["&amp;J$185&amp; "]"),'Country performance'!$A53)</f>
        <v>#REF!</v>
      </c>
      <c r="K197" s="41" t="e" cm="1">
        <f t="array" aca="1" ref="K197" ca="1">K$186*INDEX(INDIRECT("country"&amp;"["&amp;K$185&amp; "]"),'Country performance'!$A53)</f>
        <v>#REF!</v>
      </c>
      <c r="L197" s="41" t="e" cm="1">
        <f t="array" aca="1" ref="L197" ca="1">L$186*INDEX(INDIRECT("country"&amp;"["&amp;L$185&amp; "]"),'Country performance'!$A53)</f>
        <v>#REF!</v>
      </c>
      <c r="M197" s="41" t="e" cm="1">
        <f t="array" aca="1" ref="M197" ca="1">M$186*INDEX(INDIRECT("country"&amp;"["&amp;M$185&amp; "]"),'Country performance'!$A53)</f>
        <v>#REF!</v>
      </c>
      <c r="N197" s="41" t="e" cm="1">
        <f t="array" aca="1" ref="N197" ca="1">N$186*INDEX(INDIRECT("country"&amp;"["&amp;N$185&amp; "]"),'Country performance'!$A53)</f>
        <v>#REF!</v>
      </c>
      <c r="O197" s="41" t="e" cm="1">
        <f t="array" aca="1" ref="O197" ca="1">O$186*INDEX(INDIRECT("country"&amp;"["&amp;O$185&amp; "]"),'Country performance'!$A53)</f>
        <v>#REF!</v>
      </c>
      <c r="P197" s="41" t="e" cm="1">
        <f t="array" aca="1" ref="P197" ca="1">P$186*INDEX(INDIRECT("country"&amp;"["&amp;P$185&amp; "]"),'Country performance'!$A53)</f>
        <v>#REF!</v>
      </c>
      <c r="Q197" s="41" t="e" cm="1">
        <f t="array" aca="1" ref="Q197" ca="1">Q$186*INDEX(INDIRECT("country"&amp;"["&amp;Q$185&amp; "]"),'Country performance'!$A53)</f>
        <v>#REF!</v>
      </c>
      <c r="R197" t="s">
        <v>662</v>
      </c>
      <c r="S197" s="36">
        <f t="shared" ca="1" si="55"/>
        <v>0</v>
      </c>
      <c r="T197" s="43">
        <f t="shared" ca="1" si="59"/>
        <v>1</v>
      </c>
      <c r="U197">
        <f t="shared" ca="1" si="60"/>
        <v>0</v>
      </c>
      <c r="V197">
        <f t="shared" ca="1" si="57"/>
        <v>0</v>
      </c>
      <c r="W197">
        <f t="shared" ca="1" si="57"/>
        <v>0</v>
      </c>
      <c r="X197">
        <f t="shared" ca="1" si="57"/>
        <v>0</v>
      </c>
      <c r="Y197">
        <f t="shared" ca="1" si="57"/>
        <v>0</v>
      </c>
      <c r="Z197">
        <f t="shared" ca="1" si="57"/>
        <v>0</v>
      </c>
      <c r="AA197">
        <f t="shared" ca="1" si="57"/>
        <v>0</v>
      </c>
      <c r="AB197">
        <f t="shared" ca="1" si="57"/>
        <v>0</v>
      </c>
      <c r="AC197">
        <f t="shared" ca="1" si="57"/>
        <v>0</v>
      </c>
      <c r="AD197">
        <f t="shared" ca="1" si="57"/>
        <v>0</v>
      </c>
      <c r="AE197">
        <f t="shared" ca="1" si="57"/>
        <v>0</v>
      </c>
      <c r="AF197">
        <f t="shared" ca="1" si="57"/>
        <v>0</v>
      </c>
      <c r="AG197">
        <f t="shared" ca="1" si="57"/>
        <v>0</v>
      </c>
      <c r="AI197" s="40"/>
    </row>
    <row r="198" spans="1:35">
      <c r="A198" s="41">
        <f t="shared" ca="1" si="58"/>
        <v>0.37800000000000006</v>
      </c>
      <c r="B198" s="42"/>
      <c r="C198" s="30">
        <f t="shared" ca="1" si="61"/>
        <v>6.9999999999999951E-2</v>
      </c>
      <c r="D198" s="30" t="str">
        <f>'Country performance'!B12</f>
        <v>Child labour (% ages 5-17) (2010-2019)</v>
      </c>
      <c r="E198" s="41" t="e" cm="1">
        <f t="array" aca="1" ref="E198" ca="1">E$186*INDEX(INDIRECT("country"&amp;"["&amp;E$185&amp; "]"),'Country performance'!$A54)</f>
        <v>#VALUE!</v>
      </c>
      <c r="F198" s="41" t="e" cm="1">
        <f t="array" aca="1" ref="F198" ca="1">F$186*INDEX(INDIRECT("country"&amp;"["&amp;F$185&amp; "]"),'Country performance'!$A54)</f>
        <v>#VALUE!</v>
      </c>
      <c r="G198" s="41" t="e" cm="1">
        <f t="array" aca="1" ref="G198" ca="1">G$186*INDEX(INDIRECT("country"&amp;"["&amp;G$185&amp; "]"),'Country performance'!$A54)</f>
        <v>#VALUE!</v>
      </c>
      <c r="H198" s="41" cm="1">
        <f t="array" aca="1" ref="H198" ca="1">H$186*INDEX(INDIRECT("country"&amp;"["&amp;H$185&amp; "]"),'Country performance'!$A54)</f>
        <v>0.37800000000000006</v>
      </c>
      <c r="I198" s="41" t="e" cm="1">
        <f t="array" aca="1" ref="I198" ca="1">I$186*INDEX(INDIRECT("country"&amp;"["&amp;I$185&amp; "]"),'Country performance'!$A54)</f>
        <v>#VALUE!</v>
      </c>
      <c r="J198" s="41" t="e" cm="1">
        <f t="array" aca="1" ref="J198" ca="1">J$186*INDEX(INDIRECT("country"&amp;"["&amp;J$185&amp; "]"),'Country performance'!$A54)</f>
        <v>#REF!</v>
      </c>
      <c r="K198" s="41" t="e" cm="1">
        <f t="array" aca="1" ref="K198" ca="1">K$186*INDEX(INDIRECT("country"&amp;"["&amp;K$185&amp; "]"),'Country performance'!$A54)</f>
        <v>#REF!</v>
      </c>
      <c r="L198" s="41" t="e" cm="1">
        <f t="array" aca="1" ref="L198" ca="1">L$186*INDEX(INDIRECT("country"&amp;"["&amp;L$185&amp; "]"),'Country performance'!$A54)</f>
        <v>#REF!</v>
      </c>
      <c r="M198" s="41" t="e" cm="1">
        <f t="array" aca="1" ref="M198" ca="1">M$186*INDEX(INDIRECT("country"&amp;"["&amp;M$185&amp; "]"),'Country performance'!$A54)</f>
        <v>#REF!</v>
      </c>
      <c r="N198" s="41" t="e" cm="1">
        <f t="array" aca="1" ref="N198" ca="1">N$186*INDEX(INDIRECT("country"&amp;"["&amp;N$185&amp; "]"),'Country performance'!$A54)</f>
        <v>#REF!</v>
      </c>
      <c r="O198" s="41" t="e" cm="1">
        <f t="array" aca="1" ref="O198" ca="1">O$186*INDEX(INDIRECT("country"&amp;"["&amp;O$185&amp; "]"),'Country performance'!$A54)</f>
        <v>#REF!</v>
      </c>
      <c r="P198" s="41" t="e" cm="1">
        <f t="array" aca="1" ref="P198" ca="1">P$186*INDEX(INDIRECT("country"&amp;"["&amp;P$185&amp; "]"),'Country performance'!$A54)</f>
        <v>#REF!</v>
      </c>
      <c r="Q198" s="41" t="e" cm="1">
        <f t="array" aca="1" ref="Q198" ca="1">Q$186*INDEX(INDIRECT("country"&amp;"["&amp;Q$185&amp; "]"),'Country performance'!$A54)</f>
        <v>#REF!</v>
      </c>
      <c r="R198" t="s">
        <v>662</v>
      </c>
      <c r="S198" s="36">
        <f t="shared" ca="1" si="55"/>
        <v>0.93</v>
      </c>
      <c r="T198" s="43">
        <f t="shared" ca="1" si="59"/>
        <v>6.9999999999999951E-2</v>
      </c>
      <c r="U198">
        <f t="shared" ca="1" si="60"/>
        <v>0.5</v>
      </c>
      <c r="V198">
        <f t="shared" ca="1" si="57"/>
        <v>0.25</v>
      </c>
      <c r="W198">
        <f t="shared" ca="1" si="57"/>
        <v>0.15</v>
      </c>
      <c r="X198">
        <f t="shared" ca="1" si="57"/>
        <v>0</v>
      </c>
      <c r="Y198">
        <f t="shared" ca="1" si="57"/>
        <v>0.03</v>
      </c>
      <c r="Z198">
        <f t="shared" ca="1" si="57"/>
        <v>0</v>
      </c>
      <c r="AA198">
        <f t="shared" ca="1" si="57"/>
        <v>0</v>
      </c>
      <c r="AB198">
        <f t="shared" ca="1" si="57"/>
        <v>0</v>
      </c>
      <c r="AC198">
        <f t="shared" ca="1" si="57"/>
        <v>0</v>
      </c>
      <c r="AD198">
        <f t="shared" ca="1" si="57"/>
        <v>0</v>
      </c>
      <c r="AE198">
        <f t="shared" ca="1" si="57"/>
        <v>0</v>
      </c>
      <c r="AF198">
        <f t="shared" ca="1" si="57"/>
        <v>0</v>
      </c>
      <c r="AG198">
        <f t="shared" ca="1" si="57"/>
        <v>0</v>
      </c>
      <c r="AI198" s="40"/>
    </row>
    <row r="199" spans="1:35">
      <c r="A199" s="41">
        <f t="shared" ca="1" si="58"/>
        <v>26.118749999999999</v>
      </c>
      <c r="B199" s="42"/>
      <c r="C199" s="30">
        <f t="shared" ca="1" si="61"/>
        <v>1</v>
      </c>
      <c r="D199" s="30" t="str">
        <f>'Country performance'!B13</f>
        <v>Global Peace Index (2022)</v>
      </c>
      <c r="E199" s="41" cm="1">
        <f t="array" aca="1" ref="E199" ca="1">E$186*INDEX(INDIRECT("country"&amp;"["&amp;E$185&amp; "]"),'Country performance'!$A55)</f>
        <v>14.574999999999999</v>
      </c>
      <c r="F199" s="41" cm="1">
        <f t="array" aca="1" ref="F199" ca="1">F$186*INDEX(INDIRECT("country"&amp;"["&amp;F$185&amp; "]"),'Country performance'!$A55)</f>
        <v>3.0874999999999999</v>
      </c>
      <c r="G199" s="41" cm="1">
        <f t="array" aca="1" ref="G199" ca="1">G$186*INDEX(INDIRECT("country"&amp;"["&amp;G$185&amp; "]"),'Country performance'!$A55)</f>
        <v>4.9012499999999992</v>
      </c>
      <c r="H199" s="41" cm="1">
        <f t="array" aca="1" ref="H199" ca="1">H$186*INDEX(INDIRECT("country"&amp;"["&amp;H$185&amp; "]"),'Country performance'!$A55)</f>
        <v>2.47275</v>
      </c>
      <c r="I199" s="41" cm="1">
        <f t="array" aca="1" ref="I199" ca="1">I$186*INDEX(INDIRECT("country"&amp;"["&amp;I$185&amp; "]"),'Country performance'!$A55)</f>
        <v>1.0822499999999999</v>
      </c>
      <c r="J199" s="41" t="e" cm="1">
        <f t="array" aca="1" ref="J199" ca="1">J$186*INDEX(INDIRECT("country"&amp;"["&amp;J$185&amp; "]"),'Country performance'!$A55)</f>
        <v>#REF!</v>
      </c>
      <c r="K199" s="41" t="e" cm="1">
        <f t="array" aca="1" ref="K199" ca="1">K$186*INDEX(INDIRECT("country"&amp;"["&amp;K$185&amp; "]"),'Country performance'!$A55)</f>
        <v>#REF!</v>
      </c>
      <c r="L199" s="41" t="e" cm="1">
        <f t="array" aca="1" ref="L199" ca="1">L$186*INDEX(INDIRECT("country"&amp;"["&amp;L$185&amp; "]"),'Country performance'!$A55)</f>
        <v>#REF!</v>
      </c>
      <c r="M199" s="41" t="e" cm="1">
        <f t="array" aca="1" ref="M199" ca="1">M$186*INDEX(INDIRECT("country"&amp;"["&amp;M$185&amp; "]"),'Country performance'!$A55)</f>
        <v>#REF!</v>
      </c>
      <c r="N199" s="41" t="e" cm="1">
        <f t="array" aca="1" ref="N199" ca="1">N$186*INDEX(INDIRECT("country"&amp;"["&amp;N$185&amp; "]"),'Country performance'!$A55)</f>
        <v>#REF!</v>
      </c>
      <c r="O199" s="41" t="e" cm="1">
        <f t="array" aca="1" ref="O199" ca="1">O$186*INDEX(INDIRECT("country"&amp;"["&amp;O$185&amp; "]"),'Country performance'!$A55)</f>
        <v>#REF!</v>
      </c>
      <c r="P199" s="41" t="e" cm="1">
        <f t="array" aca="1" ref="P199" ca="1">P$186*INDEX(INDIRECT("country"&amp;"["&amp;P$185&amp; "]"),'Country performance'!$A55)</f>
        <v>#REF!</v>
      </c>
      <c r="Q199" s="41" t="e" cm="1">
        <f t="array" aca="1" ref="Q199" ca="1">Q$186*INDEX(INDIRECT("country"&amp;"["&amp;Q$185&amp; "]"),'Country performance'!$A55)</f>
        <v>#REF!</v>
      </c>
      <c r="R199" t="s">
        <v>662</v>
      </c>
      <c r="S199" s="36">
        <f t="shared" ca="1" si="55"/>
        <v>0</v>
      </c>
      <c r="T199" s="43">
        <f t="shared" ca="1" si="59"/>
        <v>1</v>
      </c>
      <c r="U199">
        <f t="shared" ca="1" si="60"/>
        <v>0</v>
      </c>
      <c r="V199">
        <f t="shared" ca="1" si="57"/>
        <v>0</v>
      </c>
      <c r="W199">
        <f t="shared" ca="1" si="57"/>
        <v>0</v>
      </c>
      <c r="X199">
        <f t="shared" ca="1" si="57"/>
        <v>0</v>
      </c>
      <c r="Y199">
        <f t="shared" ca="1" si="57"/>
        <v>0</v>
      </c>
      <c r="Z199">
        <f t="shared" ca="1" si="57"/>
        <v>0</v>
      </c>
      <c r="AA199">
        <f t="shared" ca="1" si="57"/>
        <v>0</v>
      </c>
      <c r="AB199">
        <f t="shared" ca="1" si="57"/>
        <v>0</v>
      </c>
      <c r="AC199">
        <f t="shared" ca="1" si="57"/>
        <v>0</v>
      </c>
      <c r="AD199">
        <f t="shared" ca="1" si="57"/>
        <v>0</v>
      </c>
      <c r="AE199">
        <f t="shared" ca="1" si="57"/>
        <v>0</v>
      </c>
      <c r="AF199">
        <f t="shared" ca="1" si="57"/>
        <v>0</v>
      </c>
      <c r="AG199">
        <f t="shared" ca="1" si="57"/>
        <v>0</v>
      </c>
      <c r="AI199" s="40"/>
    </row>
    <row r="200" spans="1:35">
      <c r="A200" s="41">
        <f t="shared" ca="1" si="58"/>
        <v>43.2</v>
      </c>
      <c r="B200" s="42"/>
      <c r="C200" s="30">
        <f t="shared" ca="1" si="61"/>
        <v>1</v>
      </c>
      <c r="D200" s="30" t="str">
        <f>'Country performance'!B14</f>
        <v>Corruption Perceptions Index CPI (2021)</v>
      </c>
      <c r="E200" s="41" cm="1">
        <f t="array" aca="1" ref="E200" ca="1">E$186*INDEX(INDIRECT("country"&amp;"["&amp;E$185&amp; "]"),'Country performance'!$A56)</f>
        <v>27.5</v>
      </c>
      <c r="F200" s="41" cm="1">
        <f t="array" aca="1" ref="F200" ca="1">F$186*INDEX(INDIRECT("country"&amp;"["&amp;F$185&amp; "]"),'Country performance'!$A56)</f>
        <v>5</v>
      </c>
      <c r="G200" s="41" cm="1">
        <f t="array" aca="1" ref="G200" ca="1">G$186*INDEX(INDIRECT("country"&amp;"["&amp;G$185&amp; "]"),'Country performance'!$A56)</f>
        <v>4.95</v>
      </c>
      <c r="H200" s="41" cm="1">
        <f t="array" aca="1" ref="H200" ca="1">H$186*INDEX(INDIRECT("country"&amp;"["&amp;H$185&amp; "]"),'Country performance'!$A56)</f>
        <v>4.3400000000000007</v>
      </c>
      <c r="I200" s="41" cm="1">
        <f t="array" aca="1" ref="I200" ca="1">I$186*INDEX(INDIRECT("country"&amp;"["&amp;I$185&amp; "]"),'Country performance'!$A56)</f>
        <v>1.41</v>
      </c>
      <c r="J200" s="41" t="e" cm="1">
        <f t="array" aca="1" ref="J200" ca="1">J$186*INDEX(INDIRECT("country"&amp;"["&amp;J$185&amp; "]"),'Country performance'!$A56)</f>
        <v>#REF!</v>
      </c>
      <c r="K200" s="41" t="e" cm="1">
        <f t="array" aca="1" ref="K200" ca="1">K$186*INDEX(INDIRECT("country"&amp;"["&amp;K$185&amp; "]"),'Country performance'!$A56)</f>
        <v>#REF!</v>
      </c>
      <c r="L200" s="41" t="e" cm="1">
        <f t="array" aca="1" ref="L200" ca="1">L$186*INDEX(INDIRECT("country"&amp;"["&amp;L$185&amp; "]"),'Country performance'!$A56)</f>
        <v>#REF!</v>
      </c>
      <c r="M200" s="41" t="e" cm="1">
        <f t="array" aca="1" ref="M200" ca="1">M$186*INDEX(INDIRECT("country"&amp;"["&amp;M$185&amp; "]"),'Country performance'!$A56)</f>
        <v>#REF!</v>
      </c>
      <c r="N200" s="41" t="e" cm="1">
        <f t="array" aca="1" ref="N200" ca="1">N$186*INDEX(INDIRECT("country"&amp;"["&amp;N$185&amp; "]"),'Country performance'!$A56)</f>
        <v>#REF!</v>
      </c>
      <c r="O200" s="41" t="e" cm="1">
        <f t="array" aca="1" ref="O200" ca="1">O$186*INDEX(INDIRECT("country"&amp;"["&amp;O$185&amp; "]"),'Country performance'!$A56)</f>
        <v>#REF!</v>
      </c>
      <c r="P200" s="41" t="e" cm="1">
        <f t="array" aca="1" ref="P200" ca="1">P$186*INDEX(INDIRECT("country"&amp;"["&amp;P$185&amp; "]"),'Country performance'!$A56)</f>
        <v>#REF!</v>
      </c>
      <c r="Q200" s="41" t="e" cm="1">
        <f t="array" aca="1" ref="Q200" ca="1">Q$186*INDEX(INDIRECT("country"&amp;"["&amp;Q$185&amp; "]"),'Country performance'!$A56)</f>
        <v>#REF!</v>
      </c>
      <c r="R200" t="s">
        <v>662</v>
      </c>
      <c r="S200" s="36">
        <f t="shared" ca="1" si="55"/>
        <v>0</v>
      </c>
      <c r="T200" s="43">
        <f t="shared" ca="1" si="59"/>
        <v>1</v>
      </c>
      <c r="U200">
        <f t="shared" ca="1" si="60"/>
        <v>0</v>
      </c>
      <c r="V200">
        <f t="shared" ca="1" si="57"/>
        <v>0</v>
      </c>
      <c r="W200">
        <f t="shared" ca="1" si="57"/>
        <v>0</v>
      </c>
      <c r="X200">
        <f t="shared" ca="1" si="57"/>
        <v>0</v>
      </c>
      <c r="Y200">
        <f t="shared" ca="1" si="57"/>
        <v>0</v>
      </c>
      <c r="Z200">
        <f t="shared" ca="1" si="57"/>
        <v>0</v>
      </c>
      <c r="AA200">
        <f t="shared" ca="1" si="57"/>
        <v>0</v>
      </c>
      <c r="AB200">
        <f t="shared" ca="1" si="57"/>
        <v>0</v>
      </c>
      <c r="AC200">
        <f t="shared" ca="1" si="57"/>
        <v>0</v>
      </c>
      <c r="AD200">
        <f t="shared" ca="1" si="57"/>
        <v>0</v>
      </c>
      <c r="AE200">
        <f t="shared" ca="1" si="57"/>
        <v>0</v>
      </c>
      <c r="AF200">
        <f t="shared" ca="1" si="57"/>
        <v>0</v>
      </c>
      <c r="AG200">
        <f t="shared" ca="1" si="57"/>
        <v>0</v>
      </c>
      <c r="AI200" s="40"/>
    </row>
    <row r="201" spans="1:35">
      <c r="A201" s="41">
        <f t="shared" ca="1" si="58"/>
        <v>16.468</v>
      </c>
      <c r="B201" s="42"/>
      <c r="C201" s="30">
        <f t="shared" ca="1" si="61"/>
        <v>1</v>
      </c>
      <c r="D201" s="30" t="str">
        <f>'Country performance'!B15</f>
        <v>Human Development Index HDI (2019)</v>
      </c>
      <c r="E201" s="41" cm="1">
        <f t="array" aca="1" ref="E201" ca="1">E$186*INDEX(INDIRECT("country"&amp;"["&amp;E$185&amp; "]"),'Country performance'!$A57)</f>
        <v>11.95</v>
      </c>
      <c r="F201" s="41" cm="1">
        <f t="array" aca="1" ref="F201" ca="1">F$186*INDEX(INDIRECT("country"&amp;"["&amp;F$185&amp; "]"),'Country performance'!$A57)</f>
        <v>1.3250000000000011</v>
      </c>
      <c r="G201" s="41" cm="1">
        <f t="array" aca="1" ref="G201" ca="1">G$186*INDEX(INDIRECT("country"&amp;"["&amp;G$185&amp; "]"),'Country performance'!$A57)</f>
        <v>1.1099999999999992</v>
      </c>
      <c r="H201" s="41" cm="1">
        <f t="array" aca="1" ref="H201" ca="1">H$186*INDEX(INDIRECT("country"&amp;"["&amp;H$185&amp; "]"),'Country performance'!$A57)</f>
        <v>1.6450000000000002</v>
      </c>
      <c r="I201" s="41" cm="1">
        <f t="array" aca="1" ref="I201" ca="1">I$186*INDEX(INDIRECT("country"&amp;"["&amp;I$185&amp; "]"),'Country performance'!$A57)</f>
        <v>0.438</v>
      </c>
      <c r="J201" s="41" t="e" cm="1">
        <f t="array" aca="1" ref="J201" ca="1">J$186*INDEX(INDIRECT("country"&amp;"["&amp;J$185&amp; "]"),'Country performance'!$A57)</f>
        <v>#REF!</v>
      </c>
      <c r="K201" s="41" t="e" cm="1">
        <f t="array" aca="1" ref="K201" ca="1">K$186*INDEX(INDIRECT("country"&amp;"["&amp;K$185&amp; "]"),'Country performance'!$A57)</f>
        <v>#REF!</v>
      </c>
      <c r="L201" s="41" t="e" cm="1">
        <f t="array" aca="1" ref="L201" ca="1">L$186*INDEX(INDIRECT("country"&amp;"["&amp;L$185&amp; "]"),'Country performance'!$A57)</f>
        <v>#REF!</v>
      </c>
      <c r="M201" s="41" t="e" cm="1">
        <f t="array" aca="1" ref="M201" ca="1">M$186*INDEX(INDIRECT("country"&amp;"["&amp;M$185&amp; "]"),'Country performance'!$A57)</f>
        <v>#REF!</v>
      </c>
      <c r="N201" s="41" t="e" cm="1">
        <f t="array" aca="1" ref="N201" ca="1">N$186*INDEX(INDIRECT("country"&amp;"["&amp;N$185&amp; "]"),'Country performance'!$A57)</f>
        <v>#REF!</v>
      </c>
      <c r="O201" s="41" t="e" cm="1">
        <f t="array" aca="1" ref="O201" ca="1">O$186*INDEX(INDIRECT("country"&amp;"["&amp;O$185&amp; "]"),'Country performance'!$A57)</f>
        <v>#REF!</v>
      </c>
      <c r="P201" s="41" t="e" cm="1">
        <f t="array" aca="1" ref="P201" ca="1">P$186*INDEX(INDIRECT("country"&amp;"["&amp;P$185&amp; "]"),'Country performance'!$A57)</f>
        <v>#REF!</v>
      </c>
      <c r="Q201" s="41" t="e" cm="1">
        <f t="array" aca="1" ref="Q201" ca="1">Q$186*INDEX(INDIRECT("country"&amp;"["&amp;Q$185&amp; "]"),'Country performance'!$A57)</f>
        <v>#REF!</v>
      </c>
      <c r="R201" t="s">
        <v>662</v>
      </c>
      <c r="S201" s="36">
        <f t="shared" ca="1" si="55"/>
        <v>0</v>
      </c>
      <c r="T201" s="43">
        <f t="shared" ca="1" si="59"/>
        <v>1</v>
      </c>
      <c r="U201">
        <f t="shared" ca="1" si="60"/>
        <v>0</v>
      </c>
      <c r="V201">
        <f t="shared" ca="1" si="57"/>
        <v>0</v>
      </c>
      <c r="W201">
        <f t="shared" ca="1" si="57"/>
        <v>0</v>
      </c>
      <c r="X201">
        <f t="shared" ca="1" si="57"/>
        <v>0</v>
      </c>
      <c r="Y201">
        <f t="shared" ca="1" si="57"/>
        <v>0</v>
      </c>
      <c r="Z201">
        <f t="shared" ca="1" si="57"/>
        <v>0</v>
      </c>
      <c r="AA201">
        <f t="shared" ca="1" si="57"/>
        <v>0</v>
      </c>
      <c r="AB201">
        <f t="shared" ca="1" si="57"/>
        <v>0</v>
      </c>
      <c r="AC201">
        <f t="shared" ca="1" si="57"/>
        <v>0</v>
      </c>
      <c r="AD201">
        <f t="shared" ca="1" si="57"/>
        <v>0</v>
      </c>
      <c r="AE201">
        <f t="shared" ca="1" si="57"/>
        <v>0</v>
      </c>
      <c r="AF201">
        <f t="shared" ca="1" si="57"/>
        <v>0</v>
      </c>
      <c r="AG201">
        <f t="shared" ca="1" si="57"/>
        <v>0</v>
      </c>
      <c r="AI201" s="40"/>
    </row>
    <row r="202" spans="1:35">
      <c r="A202" s="41">
        <f ca="1">_xlfn.AGGREGATE(9,6,E202:Q202)</f>
        <v>18.377100000000002</v>
      </c>
      <c r="B202" s="42"/>
      <c r="C202" s="30">
        <f t="shared" ca="1" si="61"/>
        <v>0.97</v>
      </c>
      <c r="D202" s="30" t="str">
        <f>'Country performance'!B16</f>
        <v>Natural disaster Index (NDI) (2013)</v>
      </c>
      <c r="E202" s="41" cm="1">
        <f t="array" aca="1" ref="E202" ca="1">E$186*INDEX(INDIRECT("country"&amp;"["&amp;E$185&amp; "]"),'Country performance'!$A58)</f>
        <v>12.685</v>
      </c>
      <c r="F202" s="41" cm="1">
        <f t="array" aca="1" ref="F202" ca="1">F$186*INDEX(INDIRECT("country"&amp;"["&amp;F$185&amp; "]"),'Country performance'!$A58)</f>
        <v>0.22500000000000001</v>
      </c>
      <c r="G202" s="41" cm="1">
        <f t="array" aca="1" ref="G202" ca="1">G$186*INDEX(INDIRECT("country"&amp;"["&amp;G$185&amp; "]"),'Country performance'!$A58)</f>
        <v>4.7054999999999998</v>
      </c>
      <c r="H202" s="41" cm="1">
        <f t="array" aca="1" ref="H202" ca="1">H$186*INDEX(INDIRECT("country"&amp;"["&amp;H$185&amp; "]"),'Country performance'!$A58)</f>
        <v>0.76160000000000017</v>
      </c>
      <c r="I202" s="41" t="e" cm="1">
        <f t="array" aca="1" ref="I202" ca="1">I$186*INDEX(INDIRECT("country"&amp;"["&amp;I$185&amp; "]"),'Country performance'!$A58)</f>
        <v>#VALUE!</v>
      </c>
      <c r="J202" s="41" t="e" cm="1">
        <f t="array" aca="1" ref="J202" ca="1">J$186*INDEX(INDIRECT("country"&amp;"["&amp;J$185&amp; "]"),'Country performance'!$A58)</f>
        <v>#REF!</v>
      </c>
      <c r="K202" s="41" t="e" cm="1">
        <f t="array" aca="1" ref="K202" ca="1">K$186*INDEX(INDIRECT("country"&amp;"["&amp;K$185&amp; "]"),'Country performance'!$A58)</f>
        <v>#REF!</v>
      </c>
      <c r="L202" s="41" t="e" cm="1">
        <f t="array" aca="1" ref="L202" ca="1">L$186*INDEX(INDIRECT("country"&amp;"["&amp;L$185&amp; "]"),'Country performance'!$A58)</f>
        <v>#REF!</v>
      </c>
      <c r="M202" s="41" t="e" cm="1">
        <f t="array" aca="1" ref="M202" ca="1">M$186*INDEX(INDIRECT("country"&amp;"["&amp;M$185&amp; "]"),'Country performance'!$A58)</f>
        <v>#REF!</v>
      </c>
      <c r="N202" s="41" t="e" cm="1">
        <f t="array" aca="1" ref="N202" ca="1">N$186*INDEX(INDIRECT("country"&amp;"["&amp;N$185&amp; "]"),'Country performance'!$A58)</f>
        <v>#REF!</v>
      </c>
      <c r="O202" s="41" t="e" cm="1">
        <f t="array" aca="1" ref="O202" ca="1">O$186*INDEX(INDIRECT("country"&amp;"["&amp;O$185&amp; "]"),'Country performance'!$A58)</f>
        <v>#REF!</v>
      </c>
      <c r="P202" s="41" t="e" cm="1">
        <f t="array" aca="1" ref="P202" ca="1">P$186*INDEX(INDIRECT("country"&amp;"["&amp;P$185&amp; "]"),'Country performance'!$A58)</f>
        <v>#REF!</v>
      </c>
      <c r="Q202" s="41" t="e" cm="1">
        <f t="array" aca="1" ref="Q202" ca="1">Q$186*INDEX(INDIRECT("country"&amp;"["&amp;Q$185&amp; "]"),'Country performance'!$A58)</f>
        <v>#REF!</v>
      </c>
      <c r="R202" t="s">
        <v>662</v>
      </c>
      <c r="S202" s="36">
        <f t="shared" ca="1" si="55"/>
        <v>0.03</v>
      </c>
      <c r="T202" s="43">
        <f t="shared" ca="1" si="59"/>
        <v>0.97</v>
      </c>
      <c r="U202">
        <f t="shared" ca="1" si="60"/>
        <v>0</v>
      </c>
      <c r="V202">
        <f t="shared" ca="1" si="57"/>
        <v>0</v>
      </c>
      <c r="W202">
        <f t="shared" ca="1" si="57"/>
        <v>0</v>
      </c>
      <c r="X202">
        <f t="shared" ca="1" si="57"/>
        <v>0</v>
      </c>
      <c r="Y202">
        <f t="shared" ca="1" si="57"/>
        <v>0.03</v>
      </c>
      <c r="Z202">
        <f t="shared" ca="1" si="57"/>
        <v>0</v>
      </c>
      <c r="AA202">
        <f t="shared" ca="1" si="57"/>
        <v>0</v>
      </c>
      <c r="AB202">
        <f t="shared" ca="1" si="57"/>
        <v>0</v>
      </c>
      <c r="AC202">
        <f t="shared" ca="1" si="57"/>
        <v>0</v>
      </c>
      <c r="AD202">
        <f t="shared" ca="1" si="57"/>
        <v>0</v>
      </c>
      <c r="AE202">
        <f t="shared" ca="1" si="57"/>
        <v>0</v>
      </c>
      <c r="AF202">
        <f t="shared" ca="1" si="57"/>
        <v>0</v>
      </c>
      <c r="AG202">
        <f t="shared" ca="1" si="57"/>
        <v>0</v>
      </c>
      <c r="AI202" s="40"/>
    </row>
    <row r="203" spans="1:35">
      <c r="A203" s="41">
        <f t="shared" ref="A203:A227" ca="1" si="62">_xlfn.AGGREGATE(9,6,E203:Q203)</f>
        <v>12.27</v>
      </c>
      <c r="B203" s="42"/>
      <c r="C203" s="30">
        <f t="shared" ca="1" si="61"/>
        <v>0.6</v>
      </c>
      <c r="D203" s="30" t="str">
        <f>'Country performance'!B17</f>
        <v>Economic Vulnerability Index (2024)</v>
      </c>
      <c r="E203" s="41" cm="1">
        <f t="array" aca="1" ref="E203" ca="1">E$186*INDEX(INDIRECT("country"&amp;"["&amp;E$185&amp; "]"),'Country performance'!$A59)</f>
        <v>10.1</v>
      </c>
      <c r="F203" s="41" t="e" cm="1">
        <f t="array" aca="1" ref="F203" ca="1">F$186*INDEX(INDIRECT("country"&amp;"["&amp;F$185&amp; "]"),'Country performance'!$A59)</f>
        <v>#VALUE!</v>
      </c>
      <c r="G203" s="41" t="e" cm="1">
        <f t="array" aca="1" ref="G203" ca="1">G$186*INDEX(INDIRECT("country"&amp;"["&amp;G$185&amp; "]"),'Country performance'!$A59)</f>
        <v>#VALUE!</v>
      </c>
      <c r="H203" s="41" cm="1">
        <f t="array" aca="1" ref="H203" ca="1">H$186*INDEX(INDIRECT("country"&amp;"["&amp;H$185&amp; "]"),'Country performance'!$A59)</f>
        <v>1.5610000000000002</v>
      </c>
      <c r="I203" s="41" cm="1">
        <f t="array" aca="1" ref="I203" ca="1">I$186*INDEX(INDIRECT("country"&amp;"["&amp;I$185&amp; "]"),'Country performance'!$A59)</f>
        <v>0.60899999999999999</v>
      </c>
      <c r="J203" s="41" t="e" cm="1">
        <f t="array" aca="1" ref="J203" ca="1">J$186*INDEX(INDIRECT("country"&amp;"["&amp;J$185&amp; "]"),'Country performance'!$A59)</f>
        <v>#REF!</v>
      </c>
      <c r="K203" s="41" t="e" cm="1">
        <f t="array" aca="1" ref="K203" ca="1">K$186*INDEX(INDIRECT("country"&amp;"["&amp;K$185&amp; "]"),'Country performance'!$A59)</f>
        <v>#REF!</v>
      </c>
      <c r="L203" s="41" t="e" cm="1">
        <f t="array" aca="1" ref="L203" ca="1">L$186*INDEX(INDIRECT("country"&amp;"["&amp;L$185&amp; "]"),'Country performance'!$A59)</f>
        <v>#REF!</v>
      </c>
      <c r="M203" s="41" t="e" cm="1">
        <f t="array" aca="1" ref="M203" ca="1">M$186*INDEX(INDIRECT("country"&amp;"["&amp;M$185&amp; "]"),'Country performance'!$A59)</f>
        <v>#REF!</v>
      </c>
      <c r="N203" s="41" t="e" cm="1">
        <f t="array" aca="1" ref="N203" ca="1">N$186*INDEX(INDIRECT("country"&amp;"["&amp;N$185&amp; "]"),'Country performance'!$A59)</f>
        <v>#REF!</v>
      </c>
      <c r="O203" s="41" t="e" cm="1">
        <f t="array" aca="1" ref="O203" ca="1">O$186*INDEX(INDIRECT("country"&amp;"["&amp;O$185&amp; "]"),'Country performance'!$A59)</f>
        <v>#REF!</v>
      </c>
      <c r="P203" s="41" t="e" cm="1">
        <f t="array" aca="1" ref="P203" ca="1">P$186*INDEX(INDIRECT("country"&amp;"["&amp;P$185&amp; "]"),'Country performance'!$A59)</f>
        <v>#REF!</v>
      </c>
      <c r="Q203" s="41" t="e" cm="1">
        <f t="array" aca="1" ref="Q203" ca="1">Q$186*INDEX(INDIRECT("country"&amp;"["&amp;Q$185&amp; "]"),'Country performance'!$A59)</f>
        <v>#REF!</v>
      </c>
      <c r="R203" t="s">
        <v>662</v>
      </c>
      <c r="S203" s="36">
        <f t="shared" ca="1" si="55"/>
        <v>0.4</v>
      </c>
      <c r="T203" s="43">
        <f t="shared" ca="1" si="59"/>
        <v>0.6</v>
      </c>
      <c r="U203">
        <f t="shared" ca="1" si="60"/>
        <v>0</v>
      </c>
      <c r="V203">
        <f t="shared" ca="1" si="57"/>
        <v>0.25</v>
      </c>
      <c r="W203">
        <f t="shared" ca="1" si="57"/>
        <v>0.15</v>
      </c>
      <c r="X203">
        <f t="shared" ca="1" si="57"/>
        <v>0</v>
      </c>
      <c r="Y203">
        <f t="shared" ca="1" si="57"/>
        <v>0</v>
      </c>
      <c r="Z203">
        <f t="shared" ca="1" si="57"/>
        <v>0</v>
      </c>
      <c r="AA203">
        <f t="shared" ca="1" si="57"/>
        <v>0</v>
      </c>
      <c r="AB203">
        <f t="shared" ca="1" si="57"/>
        <v>0</v>
      </c>
      <c r="AC203">
        <f t="shared" ca="1" si="57"/>
        <v>0</v>
      </c>
      <c r="AD203">
        <f t="shared" ca="1" si="57"/>
        <v>0</v>
      </c>
      <c r="AE203">
        <f t="shared" ca="1" si="57"/>
        <v>0</v>
      </c>
      <c r="AF203">
        <f t="shared" ca="1" si="57"/>
        <v>0</v>
      </c>
      <c r="AG203">
        <f t="shared" ca="1" si="57"/>
        <v>0</v>
      </c>
      <c r="AI203" s="40"/>
    </row>
    <row r="204" spans="1:35">
      <c r="A204" s="41">
        <f t="shared" ca="1" si="62"/>
        <v>4.5229999999999997</v>
      </c>
      <c r="B204" s="42"/>
      <c r="C204" s="30">
        <f t="shared" ca="1" si="61"/>
        <v>0.6</v>
      </c>
      <c r="D204" s="30" t="str">
        <f>'Country performance'!B18</f>
        <v>Economic Vulnerability Index - Share of agriculture, forestry and fisheries (2024)</v>
      </c>
      <c r="E204" s="41" cm="1">
        <f t="array" aca="1" ref="E204" ca="1">E$186*INDEX(INDIRECT("country"&amp;"["&amp;E$185&amp; "]"),'Country performance'!$A60)</f>
        <v>3.9</v>
      </c>
      <c r="F204" s="41" t="e" cm="1">
        <f t="array" aca="1" ref="F204" ca="1">F$186*INDEX(INDIRECT("country"&amp;"["&amp;F$185&amp; "]"),'Country performance'!$A60)</f>
        <v>#VALUE!</v>
      </c>
      <c r="G204" s="41" t="e" cm="1">
        <f t="array" aca="1" ref="G204" ca="1">G$186*INDEX(INDIRECT("country"&amp;"["&amp;G$185&amp; "]"),'Country performance'!$A60)</f>
        <v>#VALUE!</v>
      </c>
      <c r="H204" s="41" cm="1">
        <f t="array" aca="1" ref="H204" ca="1">H$186*INDEX(INDIRECT("country"&amp;"["&amp;H$185&amp; "]"),'Country performance'!$A60)</f>
        <v>0.53900000000000003</v>
      </c>
      <c r="I204" s="41" cm="1">
        <f t="array" aca="1" ref="I204" ca="1">I$186*INDEX(INDIRECT("country"&amp;"["&amp;I$185&amp; "]"),'Country performance'!$A60)</f>
        <v>8.3999999999999991E-2</v>
      </c>
      <c r="J204" s="41" t="e" cm="1">
        <f t="array" aca="1" ref="J204" ca="1">J$186*INDEX(INDIRECT("country"&amp;"["&amp;J$185&amp; "]"),'Country performance'!$A60)</f>
        <v>#REF!</v>
      </c>
      <c r="K204" s="41" t="e" cm="1">
        <f t="array" aca="1" ref="K204" ca="1">K$186*INDEX(INDIRECT("country"&amp;"["&amp;K$185&amp; "]"),'Country performance'!$A60)</f>
        <v>#REF!</v>
      </c>
      <c r="L204" s="41" t="e" cm="1">
        <f t="array" aca="1" ref="L204" ca="1">L$186*INDEX(INDIRECT("country"&amp;"["&amp;L$185&amp; "]"),'Country performance'!$A60)</f>
        <v>#REF!</v>
      </c>
      <c r="M204" s="41" t="e" cm="1">
        <f t="array" aca="1" ref="M204" ca="1">M$186*INDEX(INDIRECT("country"&amp;"["&amp;M$185&amp; "]"),'Country performance'!$A60)</f>
        <v>#REF!</v>
      </c>
      <c r="N204" s="41" t="e" cm="1">
        <f t="array" aca="1" ref="N204" ca="1">N$186*INDEX(INDIRECT("country"&amp;"["&amp;N$185&amp; "]"),'Country performance'!$A60)</f>
        <v>#REF!</v>
      </c>
      <c r="O204" s="41" t="e" cm="1">
        <f t="array" aca="1" ref="O204" ca="1">O$186*INDEX(INDIRECT("country"&amp;"["&amp;O$185&amp; "]"),'Country performance'!$A60)</f>
        <v>#REF!</v>
      </c>
      <c r="P204" s="41" t="e" cm="1">
        <f t="array" aca="1" ref="P204" ca="1">P$186*INDEX(INDIRECT("country"&amp;"["&amp;P$185&amp; "]"),'Country performance'!$A60)</f>
        <v>#REF!</v>
      </c>
      <c r="Q204" s="41" t="e" cm="1">
        <f t="array" aca="1" ref="Q204" ca="1">Q$186*INDEX(INDIRECT("country"&amp;"["&amp;Q$185&amp; "]"),'Country performance'!$A60)</f>
        <v>#REF!</v>
      </c>
      <c r="R204" t="s">
        <v>662</v>
      </c>
      <c r="S204" s="36">
        <f t="shared" ca="1" si="55"/>
        <v>0.4</v>
      </c>
      <c r="T204" s="43">
        <f t="shared" ca="1" si="59"/>
        <v>0.6</v>
      </c>
      <c r="U204">
        <f ca="1">IFERROR((E204/E204-1),E$186)</f>
        <v>0</v>
      </c>
      <c r="V204">
        <f t="shared" ref="V204:AG204" ca="1" si="63">IFERROR((F204/F204-1),F$186)</f>
        <v>0.25</v>
      </c>
      <c r="W204">
        <f t="shared" ca="1" si="63"/>
        <v>0.15</v>
      </c>
      <c r="X204">
        <f t="shared" ca="1" si="63"/>
        <v>0</v>
      </c>
      <c r="Y204">
        <f t="shared" ca="1" si="63"/>
        <v>0</v>
      </c>
      <c r="Z204">
        <f t="shared" ca="1" si="63"/>
        <v>0</v>
      </c>
      <c r="AA204">
        <f t="shared" ca="1" si="63"/>
        <v>0</v>
      </c>
      <c r="AB204">
        <f t="shared" ca="1" si="63"/>
        <v>0</v>
      </c>
      <c r="AC204">
        <f t="shared" ca="1" si="63"/>
        <v>0</v>
      </c>
      <c r="AD204">
        <f t="shared" ca="1" si="63"/>
        <v>0</v>
      </c>
      <c r="AE204">
        <f t="shared" ca="1" si="63"/>
        <v>0</v>
      </c>
      <c r="AF204">
        <f t="shared" ca="1" si="63"/>
        <v>0</v>
      </c>
      <c r="AG204">
        <f t="shared" ca="1" si="63"/>
        <v>0</v>
      </c>
      <c r="AI204" s="40"/>
    </row>
    <row r="205" spans="1:35">
      <c r="A205" s="41">
        <f t="shared" ca="1" si="62"/>
        <v>22.076000000000001</v>
      </c>
      <c r="B205" s="42"/>
      <c r="C205" s="30">
        <f t="shared" ca="1" si="61"/>
        <v>0.6</v>
      </c>
      <c r="D205" s="30" t="str">
        <f>'Country performance'!B19</f>
        <v xml:space="preserve">Economic Vulnerability Index - Remoteness and landlockedness (2024)		</v>
      </c>
      <c r="E205" s="41" cm="1">
        <f t="array" aca="1" ref="E205" ca="1">E$186*INDEX(INDIRECT("country"&amp;"["&amp;E$185&amp; "]"),'Country performance'!$A61)</f>
        <v>15.85</v>
      </c>
      <c r="F205" s="41" t="e" cm="1">
        <f t="array" aca="1" ref="F205" ca="1">F$186*INDEX(INDIRECT("country"&amp;"["&amp;F$185&amp; "]"),'Country performance'!$A61)</f>
        <v>#VALUE!</v>
      </c>
      <c r="G205" s="41" t="e" cm="1">
        <f t="array" aca="1" ref="G205" ca="1">G$186*INDEX(INDIRECT("country"&amp;"["&amp;G$185&amp; "]"),'Country performance'!$A61)</f>
        <v>#VALUE!</v>
      </c>
      <c r="H205" s="41" cm="1">
        <f t="array" aca="1" ref="H205" ca="1">H$186*INDEX(INDIRECT("country"&amp;"["&amp;H$185&amp; "]"),'Country performance'!$A61)</f>
        <v>5.1940000000000008</v>
      </c>
      <c r="I205" s="41" cm="1">
        <f t="array" aca="1" ref="I205" ca="1">I$186*INDEX(INDIRECT("country"&amp;"["&amp;I$185&amp; "]"),'Country performance'!$A61)</f>
        <v>1.032</v>
      </c>
      <c r="J205" s="41" t="e" cm="1">
        <f t="array" aca="1" ref="J205" ca="1">J$186*INDEX(INDIRECT("country"&amp;"["&amp;J$185&amp; "]"),'Country performance'!$A61)</f>
        <v>#REF!</v>
      </c>
      <c r="K205" s="41" t="e" cm="1">
        <f t="array" aca="1" ref="K205" ca="1">K$186*INDEX(INDIRECT("country"&amp;"["&amp;K$185&amp; "]"),'Country performance'!$A61)</f>
        <v>#REF!</v>
      </c>
      <c r="L205" s="41" t="e" cm="1">
        <f t="array" aca="1" ref="L205" ca="1">L$186*INDEX(INDIRECT("country"&amp;"["&amp;L$185&amp; "]"),'Country performance'!$A61)</f>
        <v>#REF!</v>
      </c>
      <c r="M205" s="41" t="e" cm="1">
        <f t="array" aca="1" ref="M205" ca="1">M$186*INDEX(INDIRECT("country"&amp;"["&amp;M$185&amp; "]"),'Country performance'!$A61)</f>
        <v>#REF!</v>
      </c>
      <c r="N205" s="41" t="e" cm="1">
        <f t="array" aca="1" ref="N205" ca="1">N$186*INDEX(INDIRECT("country"&amp;"["&amp;N$185&amp; "]"),'Country performance'!$A61)</f>
        <v>#REF!</v>
      </c>
      <c r="O205" s="41" t="e" cm="1">
        <f t="array" aca="1" ref="O205" ca="1">O$186*INDEX(INDIRECT("country"&amp;"["&amp;O$185&amp; "]"),'Country performance'!$A61)</f>
        <v>#REF!</v>
      </c>
      <c r="P205" s="41" t="e" cm="1">
        <f t="array" aca="1" ref="P205" ca="1">P$186*INDEX(INDIRECT("country"&amp;"["&amp;P$185&amp; "]"),'Country performance'!$A61)</f>
        <v>#REF!</v>
      </c>
      <c r="Q205" s="41" t="e" cm="1">
        <f t="array" aca="1" ref="Q205" ca="1">Q$186*INDEX(INDIRECT("country"&amp;"["&amp;Q$185&amp; "]"),'Country performance'!$A61)</f>
        <v>#REF!</v>
      </c>
      <c r="R205" t="s">
        <v>662</v>
      </c>
      <c r="S205" s="36">
        <f t="shared" ca="1" si="55"/>
        <v>0.4</v>
      </c>
      <c r="T205" s="43">
        <f t="shared" ca="1" si="59"/>
        <v>0.6</v>
      </c>
      <c r="U205">
        <f t="shared" ref="U205:AG222" ca="1" si="64">IFERROR((E205/E205-1),E$186)</f>
        <v>0</v>
      </c>
      <c r="V205">
        <f t="shared" ca="1" si="64"/>
        <v>0.25</v>
      </c>
      <c r="W205">
        <f t="shared" ca="1" si="64"/>
        <v>0.15</v>
      </c>
      <c r="X205">
        <f t="shared" ca="1" si="64"/>
        <v>0</v>
      </c>
      <c r="Y205">
        <f t="shared" ca="1" si="64"/>
        <v>0</v>
      </c>
      <c r="Z205">
        <f t="shared" ca="1" si="64"/>
        <v>0</v>
      </c>
      <c r="AA205">
        <f t="shared" ca="1" si="64"/>
        <v>0</v>
      </c>
      <c r="AB205">
        <f t="shared" ca="1" si="64"/>
        <v>0</v>
      </c>
      <c r="AC205">
        <f t="shared" ca="1" si="64"/>
        <v>0</v>
      </c>
      <c r="AD205">
        <f t="shared" ca="1" si="64"/>
        <v>0</v>
      </c>
      <c r="AE205">
        <f t="shared" ca="1" si="64"/>
        <v>0</v>
      </c>
      <c r="AF205">
        <f t="shared" ca="1" si="64"/>
        <v>0</v>
      </c>
      <c r="AG205">
        <f t="shared" ca="1" si="64"/>
        <v>0</v>
      </c>
      <c r="AI205" s="40"/>
    </row>
    <row r="206" spans="1:35">
      <c r="A206" s="41">
        <f t="shared" ca="1" si="62"/>
        <v>2.1959999999999997</v>
      </c>
      <c r="B206" s="42"/>
      <c r="C206" s="30">
        <f t="shared" ca="1" si="61"/>
        <v>0.6</v>
      </c>
      <c r="D206" s="30" t="str">
        <f>'Country performance'!B20</f>
        <v>Economic Vulnerability Index - Export concentration (2024)</v>
      </c>
      <c r="E206" s="41" cm="1">
        <f t="array" aca="1" ref="E206" ca="1">E$186*INDEX(INDIRECT("country"&amp;"["&amp;E$185&amp; "]"),'Country performance'!$A62)</f>
        <v>1.65</v>
      </c>
      <c r="F206" s="41" t="e" cm="1">
        <f t="array" aca="1" ref="F206" ca="1">F$186*INDEX(INDIRECT("country"&amp;"["&amp;F$185&amp; "]"),'Country performance'!$A62)</f>
        <v>#VALUE!</v>
      </c>
      <c r="G206" s="41" t="e" cm="1">
        <f t="array" aca="1" ref="G206" ca="1">G$186*INDEX(INDIRECT("country"&amp;"["&amp;G$185&amp; "]"),'Country performance'!$A62)</f>
        <v>#VALUE!</v>
      </c>
      <c r="H206" s="41" cm="1">
        <f t="array" aca="1" ref="H206" ca="1">H$186*INDEX(INDIRECT("country"&amp;"["&amp;H$185&amp; "]"),'Country performance'!$A62)</f>
        <v>0.35699999999999998</v>
      </c>
      <c r="I206" s="41" cm="1">
        <f t="array" aca="1" ref="I206" ca="1">I$186*INDEX(INDIRECT("country"&amp;"["&amp;I$185&amp; "]"),'Country performance'!$A62)</f>
        <v>0.189</v>
      </c>
      <c r="J206" s="41" t="e" cm="1">
        <f t="array" aca="1" ref="J206" ca="1">J$186*INDEX(INDIRECT("country"&amp;"["&amp;J$185&amp; "]"),'Country performance'!$A62)</f>
        <v>#REF!</v>
      </c>
      <c r="K206" s="41" t="e" cm="1">
        <f t="array" aca="1" ref="K206" ca="1">K$186*INDEX(INDIRECT("country"&amp;"["&amp;K$185&amp; "]"),'Country performance'!$A62)</f>
        <v>#REF!</v>
      </c>
      <c r="L206" s="41" t="e" cm="1">
        <f t="array" aca="1" ref="L206" ca="1">L$186*INDEX(INDIRECT("country"&amp;"["&amp;L$185&amp; "]"),'Country performance'!$A62)</f>
        <v>#REF!</v>
      </c>
      <c r="M206" s="41" t="e" cm="1">
        <f t="array" aca="1" ref="M206" ca="1">M$186*INDEX(INDIRECT("country"&amp;"["&amp;M$185&amp; "]"),'Country performance'!$A62)</f>
        <v>#REF!</v>
      </c>
      <c r="N206" s="41" t="e" cm="1">
        <f t="array" aca="1" ref="N206" ca="1">N$186*INDEX(INDIRECT("country"&amp;"["&amp;N$185&amp; "]"),'Country performance'!$A62)</f>
        <v>#REF!</v>
      </c>
      <c r="O206" s="41" t="e" cm="1">
        <f t="array" aca="1" ref="O206" ca="1">O$186*INDEX(INDIRECT("country"&amp;"["&amp;O$185&amp; "]"),'Country performance'!$A62)</f>
        <v>#REF!</v>
      </c>
      <c r="P206" s="41" t="e" cm="1">
        <f t="array" aca="1" ref="P206" ca="1">P$186*INDEX(INDIRECT("country"&amp;"["&amp;P$185&amp; "]"),'Country performance'!$A62)</f>
        <v>#REF!</v>
      </c>
      <c r="Q206" s="41" t="e" cm="1">
        <f t="array" aca="1" ref="Q206" ca="1">Q$186*INDEX(INDIRECT("country"&amp;"["&amp;Q$185&amp; "]"),'Country performance'!$A62)</f>
        <v>#REF!</v>
      </c>
      <c r="R206" t="s">
        <v>662</v>
      </c>
      <c r="S206" s="36">
        <f t="shared" ca="1" si="55"/>
        <v>0.4</v>
      </c>
      <c r="T206" s="43">
        <f t="shared" ca="1" si="59"/>
        <v>0.6</v>
      </c>
      <c r="U206">
        <f t="shared" ca="1" si="64"/>
        <v>0</v>
      </c>
      <c r="V206">
        <f t="shared" ca="1" si="64"/>
        <v>0.25</v>
      </c>
      <c r="W206">
        <f t="shared" ca="1" si="64"/>
        <v>0.15</v>
      </c>
      <c r="X206">
        <f t="shared" ca="1" si="64"/>
        <v>0</v>
      </c>
      <c r="Y206">
        <f t="shared" ca="1" si="64"/>
        <v>0</v>
      </c>
      <c r="Z206">
        <f t="shared" ca="1" si="64"/>
        <v>0</v>
      </c>
      <c r="AA206">
        <f t="shared" ca="1" si="64"/>
        <v>0</v>
      </c>
      <c r="AB206">
        <f t="shared" ca="1" si="64"/>
        <v>0</v>
      </c>
      <c r="AC206">
        <f t="shared" ca="1" si="64"/>
        <v>0</v>
      </c>
      <c r="AD206">
        <f t="shared" ca="1" si="64"/>
        <v>0</v>
      </c>
      <c r="AE206">
        <f t="shared" ca="1" si="64"/>
        <v>0</v>
      </c>
      <c r="AF206">
        <f t="shared" ca="1" si="64"/>
        <v>0</v>
      </c>
      <c r="AG206">
        <f t="shared" ca="1" si="64"/>
        <v>0</v>
      </c>
      <c r="AI206" s="40"/>
    </row>
    <row r="207" spans="1:35">
      <c r="A207" s="41">
        <f t="shared" ca="1" si="62"/>
        <v>1.1880000000000002</v>
      </c>
      <c r="B207" s="42"/>
      <c r="C207" s="30">
        <f t="shared" ca="1" si="61"/>
        <v>0.6</v>
      </c>
      <c r="D207" s="30" t="str">
        <f>'Country performance'!B21</f>
        <v>Economic Vulnerability Index - Export instability (2024)</v>
      </c>
      <c r="E207" s="41" cm="1">
        <f t="array" aca="1" ref="E207" ca="1">E$186*INDEX(INDIRECT("country"&amp;"["&amp;E$185&amp; "]"),'Country performance'!$A63)</f>
        <v>1</v>
      </c>
      <c r="F207" s="41" t="e" cm="1">
        <f t="array" aca="1" ref="F207" ca="1">F$186*INDEX(INDIRECT("country"&amp;"["&amp;F$185&amp; "]"),'Country performance'!$A63)</f>
        <v>#VALUE!</v>
      </c>
      <c r="G207" s="41" t="e" cm="1">
        <f t="array" aca="1" ref="G207" ca="1">G$186*INDEX(INDIRECT("country"&amp;"["&amp;G$185&amp; "]"),'Country performance'!$A63)</f>
        <v>#VALUE!</v>
      </c>
      <c r="H207" s="41" cm="1">
        <f t="array" aca="1" ref="H207" ca="1">H$186*INDEX(INDIRECT("country"&amp;"["&amp;H$185&amp; "]"),'Country performance'!$A63)</f>
        <v>9.8000000000000004E-2</v>
      </c>
      <c r="I207" s="41" cm="1">
        <f t="array" aca="1" ref="I207" ca="1">I$186*INDEX(INDIRECT("country"&amp;"["&amp;I$185&amp; "]"),'Country performance'!$A63)</f>
        <v>0.09</v>
      </c>
      <c r="J207" s="41" t="e" cm="1">
        <f t="array" aca="1" ref="J207" ca="1">J$186*INDEX(INDIRECT("country"&amp;"["&amp;J$185&amp; "]"),'Country performance'!$A63)</f>
        <v>#REF!</v>
      </c>
      <c r="K207" s="41" t="e" cm="1">
        <f t="array" aca="1" ref="K207" ca="1">K$186*INDEX(INDIRECT("country"&amp;"["&amp;K$185&amp; "]"),'Country performance'!$A63)</f>
        <v>#REF!</v>
      </c>
      <c r="L207" s="41" t="e" cm="1">
        <f t="array" aca="1" ref="L207" ca="1">L$186*INDEX(INDIRECT("country"&amp;"["&amp;L$185&amp; "]"),'Country performance'!$A63)</f>
        <v>#REF!</v>
      </c>
      <c r="M207" s="41" t="e" cm="1">
        <f t="array" aca="1" ref="M207" ca="1">M$186*INDEX(INDIRECT("country"&amp;"["&amp;M$185&amp; "]"),'Country performance'!$A63)</f>
        <v>#REF!</v>
      </c>
      <c r="N207" s="41" t="e" cm="1">
        <f t="array" aca="1" ref="N207" ca="1">N$186*INDEX(INDIRECT("country"&amp;"["&amp;N$185&amp; "]"),'Country performance'!$A63)</f>
        <v>#REF!</v>
      </c>
      <c r="O207" s="41" t="e" cm="1">
        <f t="array" aca="1" ref="O207" ca="1">O$186*INDEX(INDIRECT("country"&amp;"["&amp;O$185&amp; "]"),'Country performance'!$A63)</f>
        <v>#REF!</v>
      </c>
      <c r="P207" s="41" t="e" cm="1">
        <f t="array" aca="1" ref="P207" ca="1">P$186*INDEX(INDIRECT("country"&amp;"["&amp;P$185&amp; "]"),'Country performance'!$A63)</f>
        <v>#REF!</v>
      </c>
      <c r="Q207" s="41" t="e" cm="1">
        <f t="array" aca="1" ref="Q207" ca="1">Q$186*INDEX(INDIRECT("country"&amp;"["&amp;Q$185&amp; "]"),'Country performance'!$A63)</f>
        <v>#REF!</v>
      </c>
      <c r="R207" t="s">
        <v>662</v>
      </c>
      <c r="S207" s="36">
        <f t="shared" ca="1" si="55"/>
        <v>0.4</v>
      </c>
      <c r="T207" s="43">
        <f t="shared" ca="1" si="59"/>
        <v>0.6</v>
      </c>
      <c r="U207">
        <f t="shared" ca="1" si="64"/>
        <v>0</v>
      </c>
      <c r="V207">
        <f t="shared" ca="1" si="64"/>
        <v>0.25</v>
      </c>
      <c r="W207">
        <f t="shared" ca="1" si="64"/>
        <v>0.15</v>
      </c>
      <c r="X207">
        <f t="shared" ca="1" si="64"/>
        <v>0</v>
      </c>
      <c r="Y207">
        <f t="shared" ca="1" si="64"/>
        <v>0</v>
      </c>
      <c r="Z207">
        <f t="shared" ca="1" si="64"/>
        <v>0</v>
      </c>
      <c r="AA207">
        <f t="shared" ca="1" si="64"/>
        <v>0</v>
      </c>
      <c r="AB207">
        <f t="shared" ca="1" si="64"/>
        <v>0</v>
      </c>
      <c r="AC207">
        <f t="shared" ca="1" si="64"/>
        <v>0</v>
      </c>
      <c r="AD207">
        <f t="shared" ca="1" si="64"/>
        <v>0</v>
      </c>
      <c r="AE207">
        <f t="shared" ca="1" si="64"/>
        <v>0</v>
      </c>
      <c r="AF207">
        <f t="shared" ca="1" si="64"/>
        <v>0</v>
      </c>
      <c r="AG207">
        <f t="shared" ca="1" si="64"/>
        <v>0</v>
      </c>
      <c r="AI207" s="40"/>
    </row>
    <row r="208" spans="1:35">
      <c r="A208" s="41">
        <f t="shared" ca="1" si="62"/>
        <v>2.7</v>
      </c>
      <c r="B208" s="42"/>
      <c r="C208" s="30">
        <f t="shared" ca="1" si="61"/>
        <v>0.6</v>
      </c>
      <c r="D208" s="30" t="str">
        <f>'Country performance'!B22</f>
        <v>Economic Vulnerability Index - Share of population living in low elevated coastal zones (2024)</v>
      </c>
      <c r="E208" s="41" cm="1">
        <f t="array" aca="1" ref="E208" ca="1">E$186*INDEX(INDIRECT("country"&amp;"["&amp;E$185&amp; "]"),'Country performance'!$A64)</f>
        <v>2.4500000000000002</v>
      </c>
      <c r="F208" s="41" t="e" cm="1">
        <f t="array" aca="1" ref="F208" ca="1">F$186*INDEX(INDIRECT("country"&amp;"["&amp;F$185&amp; "]"),'Country performance'!$A64)</f>
        <v>#VALUE!</v>
      </c>
      <c r="G208" s="41" t="e" cm="1">
        <f t="array" aca="1" ref="G208" ca="1">G$186*INDEX(INDIRECT("country"&amp;"["&amp;G$185&amp; "]"),'Country performance'!$A64)</f>
        <v>#VALUE!</v>
      </c>
      <c r="H208" s="41" cm="1">
        <f t="array" aca="1" ref="H208" ca="1">H$186*INDEX(INDIRECT("country"&amp;"["&amp;H$185&amp; "]"),'Country performance'!$A64)</f>
        <v>0.15400000000000003</v>
      </c>
      <c r="I208" s="41" cm="1">
        <f t="array" aca="1" ref="I208" ca="1">I$186*INDEX(INDIRECT("country"&amp;"["&amp;I$185&amp; "]"),'Country performance'!$A64)</f>
        <v>9.6000000000000002E-2</v>
      </c>
      <c r="J208" s="41" t="e" cm="1">
        <f t="array" aca="1" ref="J208" ca="1">J$186*INDEX(INDIRECT("country"&amp;"["&amp;J$185&amp; "]"),'Country performance'!$A64)</f>
        <v>#REF!</v>
      </c>
      <c r="K208" s="41" t="e" cm="1">
        <f t="array" aca="1" ref="K208" ca="1">K$186*INDEX(INDIRECT("country"&amp;"["&amp;K$185&amp; "]"),'Country performance'!$A64)</f>
        <v>#REF!</v>
      </c>
      <c r="L208" s="41" t="e" cm="1">
        <f t="array" aca="1" ref="L208" ca="1">L$186*INDEX(INDIRECT("country"&amp;"["&amp;L$185&amp; "]"),'Country performance'!$A64)</f>
        <v>#REF!</v>
      </c>
      <c r="M208" s="41" t="e" cm="1">
        <f t="array" aca="1" ref="M208" ca="1">M$186*INDEX(INDIRECT("country"&amp;"["&amp;M$185&amp; "]"),'Country performance'!$A64)</f>
        <v>#REF!</v>
      </c>
      <c r="N208" s="41" t="e" cm="1">
        <f t="array" aca="1" ref="N208" ca="1">N$186*INDEX(INDIRECT("country"&amp;"["&amp;N$185&amp; "]"),'Country performance'!$A64)</f>
        <v>#REF!</v>
      </c>
      <c r="O208" s="41" t="e" cm="1">
        <f t="array" aca="1" ref="O208" ca="1">O$186*INDEX(INDIRECT("country"&amp;"["&amp;O$185&amp; "]"),'Country performance'!$A64)</f>
        <v>#REF!</v>
      </c>
      <c r="P208" s="41" t="e" cm="1">
        <f t="array" aca="1" ref="P208" ca="1">P$186*INDEX(INDIRECT("country"&amp;"["&amp;P$185&amp; "]"),'Country performance'!$A64)</f>
        <v>#REF!</v>
      </c>
      <c r="Q208" s="41" t="e" cm="1">
        <f t="array" aca="1" ref="Q208" ca="1">Q$186*INDEX(INDIRECT("country"&amp;"["&amp;Q$185&amp; "]"),'Country performance'!$A64)</f>
        <v>#REF!</v>
      </c>
      <c r="R208" t="s">
        <v>662</v>
      </c>
      <c r="S208" s="36">
        <f t="shared" ca="1" si="55"/>
        <v>0.4</v>
      </c>
      <c r="T208" s="43">
        <f t="shared" ca="1" si="59"/>
        <v>0.6</v>
      </c>
      <c r="U208">
        <f t="shared" ca="1" si="64"/>
        <v>0</v>
      </c>
      <c r="V208">
        <f t="shared" ca="1" si="64"/>
        <v>0.25</v>
      </c>
      <c r="W208">
        <f t="shared" ca="1" si="64"/>
        <v>0.15</v>
      </c>
      <c r="X208">
        <f t="shared" ca="1" si="64"/>
        <v>0</v>
      </c>
      <c r="Y208">
        <f t="shared" ca="1" si="64"/>
        <v>0</v>
      </c>
      <c r="Z208">
        <f t="shared" ca="1" si="64"/>
        <v>0</v>
      </c>
      <c r="AA208">
        <f t="shared" ca="1" si="64"/>
        <v>0</v>
      </c>
      <c r="AB208">
        <f t="shared" ca="1" si="64"/>
        <v>0</v>
      </c>
      <c r="AC208">
        <f t="shared" ca="1" si="64"/>
        <v>0</v>
      </c>
      <c r="AD208">
        <f t="shared" ca="1" si="64"/>
        <v>0</v>
      </c>
      <c r="AE208">
        <f t="shared" ca="1" si="64"/>
        <v>0</v>
      </c>
      <c r="AF208">
        <f t="shared" ca="1" si="64"/>
        <v>0</v>
      </c>
      <c r="AG208">
        <f t="shared" ca="1" si="64"/>
        <v>0</v>
      </c>
      <c r="AI208" s="40"/>
    </row>
    <row r="209" spans="1:35">
      <c r="A209" s="41">
        <f t="shared" ca="1" si="62"/>
        <v>16.842000000000002</v>
      </c>
      <c r="B209" s="42"/>
      <c r="C209" s="30">
        <f t="shared" ca="1" si="61"/>
        <v>0.6</v>
      </c>
      <c r="D209" s="30" t="str">
        <f>'Country performance'!B23</f>
        <v xml:space="preserve">Economic Vulnerability Index - Share of population living in drylands (2024) 	</v>
      </c>
      <c r="E209" s="41" cm="1">
        <f t="array" aca="1" ref="E209" ca="1">E$186*INDEX(INDIRECT("country"&amp;"["&amp;E$185&amp; "]"),'Country performance'!$A65)</f>
        <v>14.55</v>
      </c>
      <c r="F209" s="41" t="e" cm="1">
        <f t="array" aca="1" ref="F209" ca="1">F$186*INDEX(INDIRECT("country"&amp;"["&amp;F$185&amp; "]"),'Country performance'!$A65)</f>
        <v>#VALUE!</v>
      </c>
      <c r="G209" s="41" t="e" cm="1">
        <f t="array" aca="1" ref="G209" ca="1">G$186*INDEX(INDIRECT("country"&amp;"["&amp;G$185&amp; "]"),'Country performance'!$A65)</f>
        <v>#VALUE!</v>
      </c>
      <c r="H209" s="41" cm="1">
        <f t="array" aca="1" ref="H209" ca="1">H$186*INDEX(INDIRECT("country"&amp;"["&amp;H$185&amp; "]"),'Country performance'!$A65)</f>
        <v>0.75600000000000012</v>
      </c>
      <c r="I209" s="41" cm="1">
        <f t="array" aca="1" ref="I209" ca="1">I$186*INDEX(INDIRECT("country"&amp;"["&amp;I$185&amp; "]"),'Country performance'!$A65)</f>
        <v>1.536</v>
      </c>
      <c r="J209" s="41" t="e" cm="1">
        <f t="array" aca="1" ref="J209" ca="1">J$186*INDEX(INDIRECT("country"&amp;"["&amp;J$185&amp; "]"),'Country performance'!$A65)</f>
        <v>#REF!</v>
      </c>
      <c r="K209" s="41" t="e" cm="1">
        <f t="array" aca="1" ref="K209" ca="1">K$186*INDEX(INDIRECT("country"&amp;"["&amp;K$185&amp; "]"),'Country performance'!$A65)</f>
        <v>#REF!</v>
      </c>
      <c r="L209" s="41" t="e" cm="1">
        <f t="array" aca="1" ref="L209" ca="1">L$186*INDEX(INDIRECT("country"&amp;"["&amp;L$185&amp; "]"),'Country performance'!$A65)</f>
        <v>#REF!</v>
      </c>
      <c r="M209" s="41" t="e" cm="1">
        <f t="array" aca="1" ref="M209" ca="1">M$186*INDEX(INDIRECT("country"&amp;"["&amp;M$185&amp; "]"),'Country performance'!$A65)</f>
        <v>#REF!</v>
      </c>
      <c r="N209" s="41" t="e" cm="1">
        <f t="array" aca="1" ref="N209" ca="1">N$186*INDEX(INDIRECT("country"&amp;"["&amp;N$185&amp; "]"),'Country performance'!$A65)</f>
        <v>#REF!</v>
      </c>
      <c r="O209" s="41" t="e" cm="1">
        <f t="array" aca="1" ref="O209" ca="1">O$186*INDEX(INDIRECT("country"&amp;"["&amp;O$185&amp; "]"),'Country performance'!$A65)</f>
        <v>#REF!</v>
      </c>
      <c r="P209" s="41" t="e" cm="1">
        <f t="array" aca="1" ref="P209" ca="1">P$186*INDEX(INDIRECT("country"&amp;"["&amp;P$185&amp; "]"),'Country performance'!$A65)</f>
        <v>#REF!</v>
      </c>
      <c r="Q209" s="41" t="e" cm="1">
        <f t="array" aca="1" ref="Q209" ca="1">Q$186*INDEX(INDIRECT("country"&amp;"["&amp;Q$185&amp; "]"),'Country performance'!$A65)</f>
        <v>#REF!</v>
      </c>
      <c r="R209" t="s">
        <v>662</v>
      </c>
      <c r="S209" s="36">
        <f t="shared" ca="1" si="55"/>
        <v>0.4</v>
      </c>
      <c r="T209" s="43">
        <f t="shared" ca="1" si="59"/>
        <v>0.6</v>
      </c>
      <c r="U209">
        <f t="shared" ca="1" si="64"/>
        <v>0</v>
      </c>
      <c r="V209">
        <f t="shared" ca="1" si="64"/>
        <v>0.25</v>
      </c>
      <c r="W209">
        <f t="shared" ca="1" si="64"/>
        <v>0.15</v>
      </c>
      <c r="X209">
        <f t="shared" ca="1" si="64"/>
        <v>0</v>
      </c>
      <c r="Y209">
        <f t="shared" ca="1" si="64"/>
        <v>0</v>
      </c>
      <c r="Z209">
        <f t="shared" ca="1" si="64"/>
        <v>0</v>
      </c>
      <c r="AA209">
        <f t="shared" ca="1" si="64"/>
        <v>0</v>
      </c>
      <c r="AB209">
        <f t="shared" ca="1" si="64"/>
        <v>0</v>
      </c>
      <c r="AC209">
        <f t="shared" ca="1" si="64"/>
        <v>0</v>
      </c>
      <c r="AD209">
        <f t="shared" ca="1" si="64"/>
        <v>0</v>
      </c>
      <c r="AE209">
        <f t="shared" ca="1" si="64"/>
        <v>0</v>
      </c>
      <c r="AF209">
        <f t="shared" ca="1" si="64"/>
        <v>0</v>
      </c>
      <c r="AG209">
        <f t="shared" ca="1" si="64"/>
        <v>0</v>
      </c>
      <c r="AI209" s="40"/>
    </row>
    <row r="210" spans="1:35">
      <c r="A210" s="41">
        <f t="shared" ca="1" si="62"/>
        <v>1.002</v>
      </c>
      <c r="B210" s="42"/>
      <c r="C210" s="30">
        <f t="shared" ca="1" si="61"/>
        <v>0.6</v>
      </c>
      <c r="D210" s="30" t="str">
        <f>'Country performance'!B24</f>
        <v>Economic Vulnerability Index - Agricultural instability (2024)</v>
      </c>
      <c r="E210" s="41" cm="1">
        <f t="array" aca="1" ref="E210" ca="1">E$186*INDEX(INDIRECT("country"&amp;"["&amp;E$185&amp; "]"),'Country performance'!$A66)</f>
        <v>0.65</v>
      </c>
      <c r="F210" s="41" t="e" cm="1">
        <f t="array" aca="1" ref="F210" ca="1">F$186*INDEX(INDIRECT("country"&amp;"["&amp;F$185&amp; "]"),'Country performance'!$A66)</f>
        <v>#VALUE!</v>
      </c>
      <c r="G210" s="41" t="e" cm="1">
        <f t="array" aca="1" ref="G210" ca="1">G$186*INDEX(INDIRECT("country"&amp;"["&amp;G$185&amp; "]"),'Country performance'!$A66)</f>
        <v>#VALUE!</v>
      </c>
      <c r="H210" s="41" cm="1">
        <f t="array" aca="1" ref="H210" ca="1">H$186*INDEX(INDIRECT("country"&amp;"["&amp;H$185&amp; "]"),'Country performance'!$A66)</f>
        <v>0.17500000000000002</v>
      </c>
      <c r="I210" s="41" cm="1">
        <f t="array" aca="1" ref="I210" ca="1">I$186*INDEX(INDIRECT("country"&amp;"["&amp;I$185&amp; "]"),'Country performance'!$A66)</f>
        <v>0.17699999999999999</v>
      </c>
      <c r="J210" s="41" t="e" cm="1">
        <f t="array" aca="1" ref="J210" ca="1">J$186*INDEX(INDIRECT("country"&amp;"["&amp;J$185&amp; "]"),'Country performance'!$A66)</f>
        <v>#REF!</v>
      </c>
      <c r="K210" s="41" t="e" cm="1">
        <f t="array" aca="1" ref="K210" ca="1">K$186*INDEX(INDIRECT("country"&amp;"["&amp;K$185&amp; "]"),'Country performance'!$A66)</f>
        <v>#REF!</v>
      </c>
      <c r="L210" s="41" t="e" cm="1">
        <f t="array" aca="1" ref="L210" ca="1">L$186*INDEX(INDIRECT("country"&amp;"["&amp;L$185&amp; "]"),'Country performance'!$A66)</f>
        <v>#REF!</v>
      </c>
      <c r="M210" s="41" t="e" cm="1">
        <f t="array" aca="1" ref="M210" ca="1">M$186*INDEX(INDIRECT("country"&amp;"["&amp;M$185&amp; "]"),'Country performance'!$A66)</f>
        <v>#REF!</v>
      </c>
      <c r="N210" s="41" t="e" cm="1">
        <f t="array" aca="1" ref="N210" ca="1">N$186*INDEX(INDIRECT("country"&amp;"["&amp;N$185&amp; "]"),'Country performance'!$A66)</f>
        <v>#REF!</v>
      </c>
      <c r="O210" s="41" t="e" cm="1">
        <f t="array" aca="1" ref="O210" ca="1">O$186*INDEX(INDIRECT("country"&amp;"["&amp;O$185&amp; "]"),'Country performance'!$A66)</f>
        <v>#REF!</v>
      </c>
      <c r="P210" s="41" t="e" cm="1">
        <f t="array" aca="1" ref="P210" ca="1">P$186*INDEX(INDIRECT("country"&amp;"["&amp;P$185&amp; "]"),'Country performance'!$A66)</f>
        <v>#REF!</v>
      </c>
      <c r="Q210" s="41" t="e" cm="1">
        <f t="array" aca="1" ref="Q210" ca="1">Q$186*INDEX(INDIRECT("country"&amp;"["&amp;Q$185&amp; "]"),'Country performance'!$A66)</f>
        <v>#REF!</v>
      </c>
      <c r="R210" t="s">
        <v>662</v>
      </c>
      <c r="S210" s="36">
        <f t="shared" ca="1" si="55"/>
        <v>0.4</v>
      </c>
      <c r="T210" s="43">
        <f t="shared" ca="1" si="59"/>
        <v>0.6</v>
      </c>
      <c r="U210">
        <f t="shared" ca="1" si="64"/>
        <v>0</v>
      </c>
      <c r="V210">
        <f t="shared" ca="1" si="64"/>
        <v>0.25</v>
      </c>
      <c r="W210">
        <f t="shared" ca="1" si="64"/>
        <v>0.15</v>
      </c>
      <c r="X210">
        <f t="shared" ca="1" si="64"/>
        <v>0</v>
      </c>
      <c r="Y210">
        <f t="shared" ca="1" si="64"/>
        <v>0</v>
      </c>
      <c r="Z210">
        <f t="shared" ca="1" si="64"/>
        <v>0</v>
      </c>
      <c r="AA210">
        <f t="shared" ca="1" si="64"/>
        <v>0</v>
      </c>
      <c r="AB210">
        <f t="shared" ca="1" si="64"/>
        <v>0</v>
      </c>
      <c r="AC210">
        <f t="shared" ca="1" si="64"/>
        <v>0</v>
      </c>
      <c r="AD210">
        <f t="shared" ca="1" si="64"/>
        <v>0</v>
      </c>
      <c r="AE210">
        <f t="shared" ca="1" si="64"/>
        <v>0</v>
      </c>
      <c r="AF210">
        <f t="shared" ca="1" si="64"/>
        <v>0</v>
      </c>
      <c r="AG210">
        <f t="shared" ca="1" si="64"/>
        <v>0</v>
      </c>
      <c r="AI210" s="40"/>
    </row>
    <row r="211" spans="1:35">
      <c r="A211" s="41">
        <f t="shared" ca="1" si="62"/>
        <v>1.8920000000000001</v>
      </c>
      <c r="B211" s="42"/>
      <c r="C211" s="30">
        <f t="shared" ca="1" si="61"/>
        <v>0.56999999999999995</v>
      </c>
      <c r="D211" s="30" t="str">
        <f>'Country performance'!B25</f>
        <v>Economic Vulnerability Index -  Victims of disasters (%) (2024)</v>
      </c>
      <c r="E211" s="41" cm="1">
        <f t="array" aca="1" ref="E211" ca="1">E$186*INDEX(INDIRECT("country"&amp;"["&amp;E$185&amp; "]"),'Country performance'!$A67)</f>
        <v>1.85</v>
      </c>
      <c r="F211" s="41" t="e" cm="1">
        <f t="array" aca="1" ref="F211" ca="1">F$186*INDEX(INDIRECT("country"&amp;"["&amp;F$185&amp; "]"),'Country performance'!$A67)</f>
        <v>#VALUE!</v>
      </c>
      <c r="G211" s="41" t="e" cm="1">
        <f t="array" aca="1" ref="G211" ca="1">G$186*INDEX(INDIRECT("country"&amp;"["&amp;G$185&amp; "]"),'Country performance'!$A67)</f>
        <v>#VALUE!</v>
      </c>
      <c r="H211" s="41" cm="1">
        <f t="array" aca="1" ref="H211" ca="1">H$186*INDEX(INDIRECT("country"&amp;"["&amp;H$185&amp; "]"),'Country performance'!$A67)</f>
        <v>4.2000000000000003E-2</v>
      </c>
      <c r="I211" s="41" cm="1">
        <f t="array" aca="1" ref="I211" ca="1">I$186*INDEX(INDIRECT("country"&amp;"["&amp;I$185&amp; "]"),'Country performance'!$A67)</f>
        <v>0</v>
      </c>
      <c r="J211" s="41" t="e" cm="1">
        <f t="array" aca="1" ref="J211" ca="1">J$186*INDEX(INDIRECT("country"&amp;"["&amp;J$185&amp; "]"),'Country performance'!$A67)</f>
        <v>#REF!</v>
      </c>
      <c r="K211" s="41" t="e" cm="1">
        <f t="array" aca="1" ref="K211" ca="1">K$186*INDEX(INDIRECT("country"&amp;"["&amp;K$185&amp; "]"),'Country performance'!$A67)</f>
        <v>#REF!</v>
      </c>
      <c r="L211" s="41" t="e" cm="1">
        <f t="array" aca="1" ref="L211" ca="1">L$186*INDEX(INDIRECT("country"&amp;"["&amp;L$185&amp; "]"),'Country performance'!$A67)</f>
        <v>#REF!</v>
      </c>
      <c r="M211" s="41" t="e" cm="1">
        <f t="array" aca="1" ref="M211" ca="1">M$186*INDEX(INDIRECT("country"&amp;"["&amp;M$185&amp; "]"),'Country performance'!$A67)</f>
        <v>#REF!</v>
      </c>
      <c r="N211" s="41" t="e" cm="1">
        <f t="array" aca="1" ref="N211" ca="1">N$186*INDEX(INDIRECT("country"&amp;"["&amp;N$185&amp; "]"),'Country performance'!$A67)</f>
        <v>#REF!</v>
      </c>
      <c r="O211" s="41" t="e" cm="1">
        <f t="array" aca="1" ref="O211" ca="1">O$186*INDEX(INDIRECT("country"&amp;"["&amp;O$185&amp; "]"),'Country performance'!$A67)</f>
        <v>#REF!</v>
      </c>
      <c r="P211" s="41" t="e" cm="1">
        <f t="array" aca="1" ref="P211" ca="1">P$186*INDEX(INDIRECT("country"&amp;"["&amp;P$185&amp; "]"),'Country performance'!$A67)</f>
        <v>#REF!</v>
      </c>
      <c r="Q211" s="41" t="e" cm="1">
        <f t="array" aca="1" ref="Q211" ca="1">Q$186*INDEX(INDIRECT("country"&amp;"["&amp;Q$185&amp; "]"),'Country performance'!$A67)</f>
        <v>#REF!</v>
      </c>
      <c r="R211" t="s">
        <v>662</v>
      </c>
      <c r="S211" s="36">
        <f t="shared" ca="1" si="55"/>
        <v>0.43000000000000005</v>
      </c>
      <c r="T211" s="43">
        <f t="shared" ca="1" si="59"/>
        <v>0.56999999999999995</v>
      </c>
      <c r="U211">
        <f t="shared" ca="1" si="64"/>
        <v>0</v>
      </c>
      <c r="V211">
        <f t="shared" ca="1" si="64"/>
        <v>0.25</v>
      </c>
      <c r="W211">
        <f t="shared" ca="1" si="64"/>
        <v>0.15</v>
      </c>
      <c r="X211">
        <f t="shared" ca="1" si="64"/>
        <v>0</v>
      </c>
      <c r="Y211">
        <f t="shared" ca="1" si="64"/>
        <v>0.03</v>
      </c>
      <c r="Z211">
        <f t="shared" ca="1" si="64"/>
        <v>0</v>
      </c>
      <c r="AA211">
        <f t="shared" ca="1" si="64"/>
        <v>0</v>
      </c>
      <c r="AB211">
        <f t="shared" ca="1" si="64"/>
        <v>0</v>
      </c>
      <c r="AC211">
        <f t="shared" ca="1" si="64"/>
        <v>0</v>
      </c>
      <c r="AD211">
        <f t="shared" ca="1" si="64"/>
        <v>0</v>
      </c>
      <c r="AE211">
        <f t="shared" ca="1" si="64"/>
        <v>0</v>
      </c>
      <c r="AF211">
        <f t="shared" ca="1" si="64"/>
        <v>0</v>
      </c>
      <c r="AG211">
        <f t="shared" ca="1" si="64"/>
        <v>0</v>
      </c>
      <c r="AI211" s="40"/>
    </row>
    <row r="212" spans="1:35">
      <c r="A212" s="41">
        <f t="shared" ca="1" si="62"/>
        <v>43.400501452179881</v>
      </c>
      <c r="B212" s="42"/>
      <c r="C212" s="30">
        <f t="shared" ca="1" si="61"/>
        <v>1</v>
      </c>
      <c r="D212" s="30" t="str">
        <f>'Country performance'!B26</f>
        <v>Water Depletion Index (WDI) (2018)</v>
      </c>
      <c r="E212" s="41" cm="1">
        <f t="array" aca="1" ref="E212" ca="1">E$186*INDEX(INDIRECT("country"&amp;"["&amp;E$185&amp; "]"),'Country performance'!$A68)</f>
        <v>26.513659763896204</v>
      </c>
      <c r="F212" s="41" cm="1">
        <f t="array" aca="1" ref="F212" ca="1">F$186*INDEX(INDIRECT("country"&amp;"["&amp;F$185&amp; "]"),'Country performance'!$A68)</f>
        <v>1.1188563838237549</v>
      </c>
      <c r="G212" s="41" cm="1">
        <f t="array" aca="1" ref="G212" ca="1">G$186*INDEX(INDIRECT("country"&amp;"["&amp;G$185&amp; "]"),'Country performance'!$A68)</f>
        <v>12.042457542215056</v>
      </c>
      <c r="H212" s="41" cm="1">
        <f t="array" aca="1" ref="H212" ca="1">H$186*INDEX(INDIRECT("country"&amp;"["&amp;H$185&amp; "]"),'Country performance'!$A68)</f>
        <v>0.86819877155332303</v>
      </c>
      <c r="I212" s="41" cm="1">
        <f t="array" aca="1" ref="I212" ca="1">I$186*INDEX(INDIRECT("country"&amp;"["&amp;I$185&amp; "]"),'Country performance'!$A68)</f>
        <v>2.8573289906915429</v>
      </c>
      <c r="J212" s="41" t="e" cm="1">
        <f t="array" aca="1" ref="J212" ca="1">J$186*INDEX(INDIRECT("country"&amp;"["&amp;J$185&amp; "]"),'Country performance'!$A68)</f>
        <v>#REF!</v>
      </c>
      <c r="K212" s="41" t="e" cm="1">
        <f t="array" aca="1" ref="K212" ca="1">K$186*INDEX(INDIRECT("country"&amp;"["&amp;K$185&amp; "]"),'Country performance'!$A68)</f>
        <v>#REF!</v>
      </c>
      <c r="L212" s="41" t="e" cm="1">
        <f t="array" aca="1" ref="L212" ca="1">L$186*INDEX(INDIRECT("country"&amp;"["&amp;L$185&amp; "]"),'Country performance'!$A68)</f>
        <v>#REF!</v>
      </c>
      <c r="M212" s="41" t="e" cm="1">
        <f t="array" aca="1" ref="M212" ca="1">M$186*INDEX(INDIRECT("country"&amp;"["&amp;M$185&amp; "]"),'Country performance'!$A68)</f>
        <v>#REF!</v>
      </c>
      <c r="N212" s="41" t="e" cm="1">
        <f t="array" aca="1" ref="N212" ca="1">N$186*INDEX(INDIRECT("country"&amp;"["&amp;N$185&amp; "]"),'Country performance'!$A68)</f>
        <v>#REF!</v>
      </c>
      <c r="O212" s="41" t="e" cm="1">
        <f t="array" aca="1" ref="O212" ca="1">O$186*INDEX(INDIRECT("country"&amp;"["&amp;O$185&amp; "]"),'Country performance'!$A68)</f>
        <v>#REF!</v>
      </c>
      <c r="P212" s="41" t="e" cm="1">
        <f t="array" aca="1" ref="P212" ca="1">P$186*INDEX(INDIRECT("country"&amp;"["&amp;P$185&amp; "]"),'Country performance'!$A68)</f>
        <v>#REF!</v>
      </c>
      <c r="Q212" s="41" t="e" cm="1">
        <f t="array" aca="1" ref="Q212" ca="1">Q$186*INDEX(INDIRECT("country"&amp;"["&amp;Q$185&amp; "]"),'Country performance'!$A68)</f>
        <v>#REF!</v>
      </c>
      <c r="R212" t="s">
        <v>662</v>
      </c>
      <c r="S212" s="36">
        <f t="shared" ca="1" si="55"/>
        <v>0</v>
      </c>
      <c r="T212" s="43">
        <f t="shared" ca="1" si="59"/>
        <v>1</v>
      </c>
      <c r="U212">
        <f t="shared" ca="1" si="64"/>
        <v>0</v>
      </c>
      <c r="V212">
        <f t="shared" ca="1" si="64"/>
        <v>0</v>
      </c>
      <c r="W212">
        <f t="shared" ca="1" si="64"/>
        <v>0</v>
      </c>
      <c r="X212">
        <f t="shared" ca="1" si="64"/>
        <v>0</v>
      </c>
      <c r="Y212">
        <f t="shared" ca="1" si="64"/>
        <v>0</v>
      </c>
      <c r="Z212">
        <f t="shared" ca="1" si="64"/>
        <v>0</v>
      </c>
      <c r="AA212">
        <f t="shared" ca="1" si="64"/>
        <v>0</v>
      </c>
      <c r="AB212">
        <f t="shared" ca="1" si="64"/>
        <v>0</v>
      </c>
      <c r="AC212">
        <f t="shared" ca="1" si="64"/>
        <v>0</v>
      </c>
      <c r="AD212">
        <f t="shared" ca="1" si="64"/>
        <v>0</v>
      </c>
      <c r="AE212">
        <f t="shared" ca="1" si="64"/>
        <v>0</v>
      </c>
      <c r="AF212">
        <f t="shared" ca="1" si="64"/>
        <v>0</v>
      </c>
      <c r="AG212">
        <f t="shared" ca="1" si="64"/>
        <v>0</v>
      </c>
      <c r="AI212" s="40"/>
    </row>
    <row r="213" spans="1:35">
      <c r="A213" s="41">
        <f t="shared" ca="1" si="62"/>
        <v>63.778999999999996</v>
      </c>
      <c r="B213" s="42"/>
      <c r="C213" s="30">
        <f t="shared" ca="1" si="61"/>
        <v>1</v>
      </c>
      <c r="D213" s="30" t="str">
        <f>'Country performance'!B27</f>
        <v>EPI Species Habitat Index (2024)</v>
      </c>
      <c r="E213" s="41" cm="1">
        <f t="array" aca="1" ref="E213" ca="1">E$186*INDEX(INDIRECT("country"&amp;"["&amp;E$185&amp; "]"),'Country performance'!$A69)</f>
        <v>37.549999999999997</v>
      </c>
      <c r="F213" s="41" cm="1">
        <f t="array" aca="1" ref="F213" ca="1">F$186*INDEX(INDIRECT("country"&amp;"["&amp;F$185&amp; "]"),'Country performance'!$A69)</f>
        <v>7.0249999999999986</v>
      </c>
      <c r="G213" s="41" cm="1">
        <f t="array" aca="1" ref="G213" ca="1">G$186*INDEX(INDIRECT("country"&amp;"["&amp;G$185&amp; "]"),'Country performance'!$A69)</f>
        <v>11.88</v>
      </c>
      <c r="H213" s="41" cm="1">
        <f t="array" aca="1" ref="H213" ca="1">H$186*INDEX(INDIRECT("country"&amp;"["&amp;H$185&amp; "]"),'Country performance'!$A69)</f>
        <v>7.0000000000000009</v>
      </c>
      <c r="I213" s="41" cm="1">
        <f t="array" aca="1" ref="I213" ca="1">I$186*INDEX(INDIRECT("country"&amp;"["&amp;I$185&amp; "]"),'Country performance'!$A69)</f>
        <v>0.3239999999999999</v>
      </c>
      <c r="J213" s="41" t="e" cm="1">
        <f t="array" aca="1" ref="J213" ca="1">J$186*INDEX(INDIRECT("country"&amp;"["&amp;J$185&amp; "]"),'Country performance'!$A69)</f>
        <v>#REF!</v>
      </c>
      <c r="K213" s="41" t="e" cm="1">
        <f t="array" aca="1" ref="K213" ca="1">K$186*INDEX(INDIRECT("country"&amp;"["&amp;K$185&amp; "]"),'Country performance'!$A69)</f>
        <v>#REF!</v>
      </c>
      <c r="L213" s="41" t="e" cm="1">
        <f t="array" aca="1" ref="L213" ca="1">L$186*INDEX(INDIRECT("country"&amp;"["&amp;L$185&amp; "]"),'Country performance'!$A69)</f>
        <v>#REF!</v>
      </c>
      <c r="M213" s="41" t="e" cm="1">
        <f t="array" aca="1" ref="M213" ca="1">M$186*INDEX(INDIRECT("country"&amp;"["&amp;M$185&amp; "]"),'Country performance'!$A69)</f>
        <v>#REF!</v>
      </c>
      <c r="N213" s="41" t="e" cm="1">
        <f t="array" aca="1" ref="N213" ca="1">N$186*INDEX(INDIRECT("country"&amp;"["&amp;N$185&amp; "]"),'Country performance'!$A69)</f>
        <v>#REF!</v>
      </c>
      <c r="O213" s="41" t="e" cm="1">
        <f t="array" aca="1" ref="O213" ca="1">O$186*INDEX(INDIRECT("country"&amp;"["&amp;O$185&amp; "]"),'Country performance'!$A69)</f>
        <v>#REF!</v>
      </c>
      <c r="P213" s="41" t="e" cm="1">
        <f t="array" aca="1" ref="P213" ca="1">P$186*INDEX(INDIRECT("country"&amp;"["&amp;P$185&amp; "]"),'Country performance'!$A69)</f>
        <v>#REF!</v>
      </c>
      <c r="Q213" s="41" t="e" cm="1">
        <f t="array" aca="1" ref="Q213" ca="1">Q$186*INDEX(INDIRECT("country"&amp;"["&amp;Q$185&amp; "]"),'Country performance'!$A69)</f>
        <v>#REF!</v>
      </c>
      <c r="R213" t="s">
        <v>662</v>
      </c>
      <c r="S213" s="36">
        <f t="shared" ca="1" si="55"/>
        <v>0</v>
      </c>
      <c r="T213" s="43">
        <f t="shared" ca="1" si="59"/>
        <v>1</v>
      </c>
      <c r="U213">
        <f t="shared" ca="1" si="64"/>
        <v>0</v>
      </c>
      <c r="V213">
        <f t="shared" ca="1" si="64"/>
        <v>0</v>
      </c>
      <c r="W213">
        <f t="shared" ca="1" si="64"/>
        <v>0</v>
      </c>
      <c r="X213">
        <f t="shared" ca="1" si="64"/>
        <v>0</v>
      </c>
      <c r="Y213">
        <f t="shared" ca="1" si="64"/>
        <v>0</v>
      </c>
      <c r="Z213">
        <f t="shared" ca="1" si="64"/>
        <v>0</v>
      </c>
      <c r="AA213">
        <f t="shared" ca="1" si="64"/>
        <v>0</v>
      </c>
      <c r="AB213">
        <f t="shared" ca="1" si="64"/>
        <v>0</v>
      </c>
      <c r="AC213">
        <f t="shared" ca="1" si="64"/>
        <v>0</v>
      </c>
      <c r="AD213">
        <f t="shared" ca="1" si="64"/>
        <v>0</v>
      </c>
      <c r="AE213">
        <f t="shared" ca="1" si="64"/>
        <v>0</v>
      </c>
      <c r="AF213">
        <f t="shared" ca="1" si="64"/>
        <v>0</v>
      </c>
      <c r="AG213">
        <f t="shared" ca="1" si="64"/>
        <v>0</v>
      </c>
      <c r="AI213" s="40"/>
    </row>
    <row r="214" spans="1:35">
      <c r="A214" s="41">
        <f t="shared" ca="1" si="62"/>
        <v>70.712000000000003</v>
      </c>
      <c r="B214" s="42"/>
      <c r="C214" s="30">
        <f t="shared" ca="1" si="61"/>
        <v>0.92999999999999994</v>
      </c>
      <c r="D214" s="30" t="str">
        <f>'Country performance'!B28</f>
        <v>EPI Protected Area Representativeness Index (2024)</v>
      </c>
      <c r="E214" s="41" cm="1">
        <f t="array" aca="1" ref="E214" ca="1">E$186*INDEX(INDIRECT("country"&amp;"["&amp;E$185&amp; "]"),'Country performance'!$A70)</f>
        <v>50</v>
      </c>
      <c r="F214" s="41" cm="1">
        <f t="array" aca="1" ref="F214" ca="1">F$186*INDEX(INDIRECT("country"&amp;"["&amp;F$185&amp; "]"),'Country performance'!$A70)</f>
        <v>5.9250000000000007</v>
      </c>
      <c r="G214" s="41" cm="1">
        <f t="array" aca="1" ref="G214" ca="1">G$186*INDEX(INDIRECT("country"&amp;"["&amp;G$185&amp; "]"),'Country performance'!$A70)</f>
        <v>12.81</v>
      </c>
      <c r="H214" s="41" cm="1">
        <f t="array" aca="1" ref="H214" ca="1">H$186*INDEX(INDIRECT("country"&amp;"["&amp;H$185&amp; "]"),'Country performance'!$A70)</f>
        <v>0</v>
      </c>
      <c r="I214" s="41" cm="1">
        <f t="array" aca="1" ref="I214" ca="1">I$186*INDEX(INDIRECT("country"&amp;"["&amp;I$185&amp; "]"),'Country performance'!$A70)</f>
        <v>1.9770000000000001</v>
      </c>
      <c r="J214" s="41" t="e" cm="1">
        <f t="array" aca="1" ref="J214" ca="1">J$186*INDEX(INDIRECT("country"&amp;"["&amp;J$185&amp; "]"),'Country performance'!$A70)</f>
        <v>#REF!</v>
      </c>
      <c r="K214" s="41" t="e" cm="1">
        <f t="array" aca="1" ref="K214" ca="1">K$186*INDEX(INDIRECT("country"&amp;"["&amp;K$185&amp; "]"),'Country performance'!$A70)</f>
        <v>#REF!</v>
      </c>
      <c r="L214" s="41" t="e" cm="1">
        <f t="array" aca="1" ref="L214" ca="1">L$186*INDEX(INDIRECT("country"&amp;"["&amp;L$185&amp; "]"),'Country performance'!$A70)</f>
        <v>#REF!</v>
      </c>
      <c r="M214" s="41" t="e" cm="1">
        <f t="array" aca="1" ref="M214" ca="1">M$186*INDEX(INDIRECT("country"&amp;"["&amp;M$185&amp; "]"),'Country performance'!$A70)</f>
        <v>#REF!</v>
      </c>
      <c r="N214" s="41" t="e" cm="1">
        <f t="array" aca="1" ref="N214" ca="1">N$186*INDEX(INDIRECT("country"&amp;"["&amp;N$185&amp; "]"),'Country performance'!$A70)</f>
        <v>#REF!</v>
      </c>
      <c r="O214" s="41" t="e" cm="1">
        <f t="array" aca="1" ref="O214" ca="1">O$186*INDEX(INDIRECT("country"&amp;"["&amp;O$185&amp; "]"),'Country performance'!$A70)</f>
        <v>#REF!</v>
      </c>
      <c r="P214" s="41" t="e" cm="1">
        <f t="array" aca="1" ref="P214" ca="1">P$186*INDEX(INDIRECT("country"&amp;"["&amp;P$185&amp; "]"),'Country performance'!$A70)</f>
        <v>#REF!</v>
      </c>
      <c r="Q214" s="41" t="e" cm="1">
        <f t="array" aca="1" ref="Q214" ca="1">Q$186*INDEX(INDIRECT("country"&amp;"["&amp;Q$185&amp; "]"),'Country performance'!$A70)</f>
        <v>#REF!</v>
      </c>
      <c r="R214" t="s">
        <v>662</v>
      </c>
      <c r="S214" s="36">
        <f t="shared" ca="1" si="55"/>
        <v>7.0000000000000007E-2</v>
      </c>
      <c r="T214" s="43">
        <f t="shared" ca="1" si="59"/>
        <v>0.92999999999999994</v>
      </c>
      <c r="U214">
        <f t="shared" ca="1" si="64"/>
        <v>0</v>
      </c>
      <c r="V214">
        <f t="shared" ca="1" si="64"/>
        <v>0</v>
      </c>
      <c r="W214">
        <f t="shared" ca="1" si="64"/>
        <v>0</v>
      </c>
      <c r="X214">
        <f t="shared" ca="1" si="64"/>
        <v>7.0000000000000007E-2</v>
      </c>
      <c r="Y214">
        <f t="shared" ca="1" si="64"/>
        <v>0</v>
      </c>
      <c r="Z214">
        <f t="shared" ca="1" si="64"/>
        <v>0</v>
      </c>
      <c r="AA214">
        <f t="shared" ca="1" si="64"/>
        <v>0</v>
      </c>
      <c r="AB214">
        <f t="shared" ca="1" si="64"/>
        <v>0</v>
      </c>
      <c r="AC214">
        <f t="shared" ca="1" si="64"/>
        <v>0</v>
      </c>
      <c r="AD214">
        <f t="shared" ca="1" si="64"/>
        <v>0</v>
      </c>
      <c r="AE214">
        <f t="shared" ca="1" si="64"/>
        <v>0</v>
      </c>
      <c r="AF214">
        <f t="shared" ca="1" si="64"/>
        <v>0</v>
      </c>
      <c r="AG214">
        <f t="shared" ca="1" si="64"/>
        <v>0</v>
      </c>
      <c r="AI214" s="40"/>
    </row>
    <row r="215" spans="1:35">
      <c r="A215" s="41">
        <f t="shared" ca="1" si="62"/>
        <v>65.093000000000004</v>
      </c>
      <c r="B215" s="42"/>
      <c r="C215" s="30">
        <f t="shared" ca="1" si="61"/>
        <v>1</v>
      </c>
      <c r="D215" s="30" t="str">
        <f>'Country performance'!B29</f>
        <v>EPI Marine Protected Areas (2024)</v>
      </c>
      <c r="E215" s="41" cm="1">
        <f t="array" aca="1" ref="E215" ca="1">E$186*INDEX(INDIRECT("country"&amp;"["&amp;E$185&amp; "]"),'Country performance'!$A71)</f>
        <v>48.75</v>
      </c>
      <c r="F215" s="41" cm="1">
        <f t="array" aca="1" ref="F215" ca="1">F$186*INDEX(INDIRECT("country"&amp;"["&amp;F$185&amp; "]"),'Country performance'!$A71)</f>
        <v>1.2250000000000014</v>
      </c>
      <c r="G215" s="41" cm="1">
        <f t="array" aca="1" ref="G215" ca="1">G$186*INDEX(INDIRECT("country"&amp;"["&amp;G$185&amp; "]"),'Country performance'!$A71)</f>
        <v>8.0849999999999991</v>
      </c>
      <c r="H215" s="41" cm="1">
        <f t="array" aca="1" ref="H215" ca="1">H$186*INDEX(INDIRECT("country"&amp;"["&amp;H$185&amp; "]"),'Country performance'!$A71)</f>
        <v>4.2070000000000007</v>
      </c>
      <c r="I215" s="41" cm="1">
        <f t="array" aca="1" ref="I215" ca="1">I$186*INDEX(INDIRECT("country"&amp;"["&amp;I$185&amp; "]"),'Country performance'!$A71)</f>
        <v>2.8260000000000001</v>
      </c>
      <c r="J215" s="41" t="e" cm="1">
        <f t="array" aca="1" ref="J215" ca="1">J$186*INDEX(INDIRECT("country"&amp;"["&amp;J$185&amp; "]"),'Country performance'!$A71)</f>
        <v>#REF!</v>
      </c>
      <c r="K215" s="41" t="e" cm="1">
        <f t="array" aca="1" ref="K215" ca="1">K$186*INDEX(INDIRECT("country"&amp;"["&amp;K$185&amp; "]"),'Country performance'!$A71)</f>
        <v>#REF!</v>
      </c>
      <c r="L215" s="41" t="e" cm="1">
        <f t="array" aca="1" ref="L215" ca="1">L$186*INDEX(INDIRECT("country"&amp;"["&amp;L$185&amp; "]"),'Country performance'!$A71)</f>
        <v>#REF!</v>
      </c>
      <c r="M215" s="41" t="e" cm="1">
        <f t="array" aca="1" ref="M215" ca="1">M$186*INDEX(INDIRECT("country"&amp;"["&amp;M$185&amp; "]"),'Country performance'!$A71)</f>
        <v>#REF!</v>
      </c>
      <c r="N215" s="41" t="e" cm="1">
        <f t="array" aca="1" ref="N215" ca="1">N$186*INDEX(INDIRECT("country"&amp;"["&amp;N$185&amp; "]"),'Country performance'!$A71)</f>
        <v>#REF!</v>
      </c>
      <c r="O215" s="41" t="e" cm="1">
        <f t="array" aca="1" ref="O215" ca="1">O$186*INDEX(INDIRECT("country"&amp;"["&amp;O$185&amp; "]"),'Country performance'!$A71)</f>
        <v>#REF!</v>
      </c>
      <c r="P215" s="41" t="e" cm="1">
        <f t="array" aca="1" ref="P215" ca="1">P$186*INDEX(INDIRECT("country"&amp;"["&amp;P$185&amp; "]"),'Country performance'!$A71)</f>
        <v>#REF!</v>
      </c>
      <c r="Q215" s="41" t="e" cm="1">
        <f t="array" aca="1" ref="Q215" ca="1">Q$186*INDEX(INDIRECT("country"&amp;"["&amp;Q$185&amp; "]"),'Country performance'!$A71)</f>
        <v>#REF!</v>
      </c>
      <c r="R215" t="s">
        <v>662</v>
      </c>
      <c r="S215" s="36">
        <f t="shared" ca="1" si="55"/>
        <v>0</v>
      </c>
      <c r="T215" s="43">
        <f t="shared" ca="1" si="59"/>
        <v>1</v>
      </c>
      <c r="U215">
        <f t="shared" ca="1" si="64"/>
        <v>0</v>
      </c>
      <c r="V215">
        <f t="shared" ca="1" si="64"/>
        <v>0</v>
      </c>
      <c r="W215">
        <f t="shared" ca="1" si="64"/>
        <v>0</v>
      </c>
      <c r="X215">
        <f t="shared" ca="1" si="64"/>
        <v>0</v>
      </c>
      <c r="Y215">
        <f t="shared" ca="1" si="64"/>
        <v>0</v>
      </c>
      <c r="Z215">
        <f t="shared" ca="1" si="64"/>
        <v>0</v>
      </c>
      <c r="AA215">
        <f t="shared" ca="1" si="64"/>
        <v>0</v>
      </c>
      <c r="AB215">
        <f t="shared" ca="1" si="64"/>
        <v>0</v>
      </c>
      <c r="AC215">
        <f t="shared" ca="1" si="64"/>
        <v>0</v>
      </c>
      <c r="AD215">
        <f t="shared" ca="1" si="64"/>
        <v>0</v>
      </c>
      <c r="AE215">
        <f t="shared" ca="1" si="64"/>
        <v>0</v>
      </c>
      <c r="AF215">
        <f t="shared" ca="1" si="64"/>
        <v>0</v>
      </c>
      <c r="AG215">
        <f t="shared" ca="1" si="64"/>
        <v>0</v>
      </c>
      <c r="AI215" s="40"/>
    </row>
    <row r="216" spans="1:35">
      <c r="A216" s="41">
        <f t="shared" ca="1" si="62"/>
        <v>68.742999999999995</v>
      </c>
      <c r="B216" s="42"/>
      <c r="C216" s="30">
        <f t="shared" ca="1" si="61"/>
        <v>1</v>
      </c>
      <c r="D216" s="30" t="str">
        <f>'Country performance'!B30</f>
        <v>EPI Terrestrial Protected Areas (2024)</v>
      </c>
      <c r="E216" s="41" cm="1">
        <f t="array" aca="1" ref="E216" ca="1">E$186*INDEX(INDIRECT("country"&amp;"["&amp;E$185&amp; "]"),'Country performance'!$A72)</f>
        <v>48.1</v>
      </c>
      <c r="F216" s="41" cm="1">
        <f t="array" aca="1" ref="F216" ca="1">F$186*INDEX(INDIRECT("country"&amp;"["&amp;F$185&amp; "]"),'Country performance'!$A72)</f>
        <v>5.8249999999999993</v>
      </c>
      <c r="G216" s="41" cm="1">
        <f t="array" aca="1" ref="G216" ca="1">G$186*INDEX(INDIRECT("country"&amp;"["&amp;G$185&amp; "]"),'Country performance'!$A72)</f>
        <v>9.4649999999999999</v>
      </c>
      <c r="H216" s="41" cm="1">
        <f t="array" aca="1" ref="H216" ca="1">H$186*INDEX(INDIRECT("country"&amp;"["&amp;H$185&amp; "]"),'Country performance'!$A72)</f>
        <v>2.8210000000000002</v>
      </c>
      <c r="I216" s="41" cm="1">
        <f t="array" aca="1" ref="I216" ca="1">I$186*INDEX(INDIRECT("country"&amp;"["&amp;I$185&amp; "]"),'Country performance'!$A72)</f>
        <v>2.532</v>
      </c>
      <c r="J216" s="41" t="e" cm="1">
        <f t="array" aca="1" ref="J216" ca="1">J$186*INDEX(INDIRECT("country"&amp;"["&amp;J$185&amp; "]"),'Country performance'!$A72)</f>
        <v>#REF!</v>
      </c>
      <c r="K216" s="41" t="e" cm="1">
        <f t="array" aca="1" ref="K216" ca="1">K$186*INDEX(INDIRECT("country"&amp;"["&amp;K$185&amp; "]"),'Country performance'!$A72)</f>
        <v>#REF!</v>
      </c>
      <c r="L216" s="41" t="e" cm="1">
        <f t="array" aca="1" ref="L216" ca="1">L$186*INDEX(INDIRECT("country"&amp;"["&amp;L$185&amp; "]"),'Country performance'!$A72)</f>
        <v>#REF!</v>
      </c>
      <c r="M216" s="41" t="e" cm="1">
        <f t="array" aca="1" ref="M216" ca="1">M$186*INDEX(INDIRECT("country"&amp;"["&amp;M$185&amp; "]"),'Country performance'!$A72)</f>
        <v>#REF!</v>
      </c>
      <c r="N216" s="41" t="e" cm="1">
        <f t="array" aca="1" ref="N216" ca="1">N$186*INDEX(INDIRECT("country"&amp;"["&amp;N$185&amp; "]"),'Country performance'!$A72)</f>
        <v>#REF!</v>
      </c>
      <c r="O216" s="41" t="e" cm="1">
        <f t="array" aca="1" ref="O216" ca="1">O$186*INDEX(INDIRECT("country"&amp;"["&amp;O$185&amp; "]"),'Country performance'!$A72)</f>
        <v>#REF!</v>
      </c>
      <c r="P216" s="41" t="e" cm="1">
        <f t="array" aca="1" ref="P216" ca="1">P$186*INDEX(INDIRECT("country"&amp;"["&amp;P$185&amp; "]"),'Country performance'!$A72)</f>
        <v>#REF!</v>
      </c>
      <c r="Q216" s="41" t="e" cm="1">
        <f t="array" aca="1" ref="Q216" ca="1">Q$186*INDEX(INDIRECT("country"&amp;"["&amp;Q$185&amp; "]"),'Country performance'!$A72)</f>
        <v>#REF!</v>
      </c>
      <c r="R216" t="s">
        <v>662</v>
      </c>
      <c r="S216" s="36">
        <f t="shared" ca="1" si="55"/>
        <v>0</v>
      </c>
      <c r="T216" s="43">
        <f t="shared" ca="1" si="59"/>
        <v>1</v>
      </c>
      <c r="U216">
        <f t="shared" ca="1" si="64"/>
        <v>0</v>
      </c>
      <c r="V216">
        <f t="shared" ca="1" si="64"/>
        <v>0</v>
      </c>
      <c r="W216">
        <f t="shared" ca="1" si="64"/>
        <v>0</v>
      </c>
      <c r="X216">
        <f t="shared" ca="1" si="64"/>
        <v>0</v>
      </c>
      <c r="Y216">
        <f t="shared" ca="1" si="64"/>
        <v>0</v>
      </c>
      <c r="Z216">
        <f t="shared" ca="1" si="64"/>
        <v>0</v>
      </c>
      <c r="AA216">
        <f t="shared" ca="1" si="64"/>
        <v>0</v>
      </c>
      <c r="AB216">
        <f t="shared" ca="1" si="64"/>
        <v>0</v>
      </c>
      <c r="AC216">
        <f t="shared" ca="1" si="64"/>
        <v>0</v>
      </c>
      <c r="AD216">
        <f t="shared" ca="1" si="64"/>
        <v>0</v>
      </c>
      <c r="AE216">
        <f t="shared" ca="1" si="64"/>
        <v>0</v>
      </c>
      <c r="AF216">
        <f t="shared" ca="1" si="64"/>
        <v>0</v>
      </c>
      <c r="AG216">
        <f t="shared" ca="1" si="64"/>
        <v>0</v>
      </c>
      <c r="AI216" s="40"/>
    </row>
    <row r="217" spans="1:35">
      <c r="A217" s="41">
        <f t="shared" ca="1" si="62"/>
        <v>0</v>
      </c>
      <c r="B217" s="42"/>
      <c r="C217" s="30">
        <f t="shared" ca="1" si="61"/>
        <v>0</v>
      </c>
      <c r="D217" s="30" t="str">
        <f>'Country performance'!B31</f>
        <v>Forced labour per country per sector (SHDB)</v>
      </c>
      <c r="E217" s="41" t="e" cm="1">
        <f t="array" aca="1" ref="E217" ca="1">E$186*INDEX(INDIRECT("country"&amp;"["&amp;E$185&amp; "]"),'Country performance'!$A73)</f>
        <v>#VALUE!</v>
      </c>
      <c r="F217" s="41" t="e" cm="1">
        <f t="array" aca="1" ref="F217" ca="1">F$186*INDEX(INDIRECT("country"&amp;"["&amp;F$185&amp; "]"),'Country performance'!$A73)</f>
        <v>#VALUE!</v>
      </c>
      <c r="G217" s="41" t="e" cm="1">
        <f t="array" aca="1" ref="G217" ca="1">G$186*INDEX(INDIRECT("country"&amp;"["&amp;G$185&amp; "]"),'Country performance'!$A73)</f>
        <v>#VALUE!</v>
      </c>
      <c r="H217" s="41" t="e" cm="1">
        <f t="array" aca="1" ref="H217" ca="1">H$186*INDEX(INDIRECT("country"&amp;"["&amp;H$185&amp; "]"),'Country performance'!$A73)</f>
        <v>#VALUE!</v>
      </c>
      <c r="I217" s="41" t="e" cm="1">
        <f t="array" aca="1" ref="I217" ca="1">I$186*INDEX(INDIRECT("country"&amp;"["&amp;I$185&amp; "]"),'Country performance'!$A73)</f>
        <v>#VALUE!</v>
      </c>
      <c r="J217" s="41" t="e" cm="1">
        <f t="array" aca="1" ref="J217" ca="1">J$186*INDEX(INDIRECT("country"&amp;"["&amp;J$185&amp; "]"),'Country performance'!$A73)</f>
        <v>#REF!</v>
      </c>
      <c r="K217" s="41" t="e" cm="1">
        <f t="array" aca="1" ref="K217" ca="1">K$186*INDEX(INDIRECT("country"&amp;"["&amp;K$185&amp; "]"),'Country performance'!$A73)</f>
        <v>#REF!</v>
      </c>
      <c r="L217" s="41" t="e" cm="1">
        <f t="array" aca="1" ref="L217" ca="1">L$186*INDEX(INDIRECT("country"&amp;"["&amp;L$185&amp; "]"),'Country performance'!$A73)</f>
        <v>#REF!</v>
      </c>
      <c r="M217" s="41" t="e" cm="1">
        <f t="array" aca="1" ref="M217" ca="1">M$186*INDEX(INDIRECT("country"&amp;"["&amp;M$185&amp; "]"),'Country performance'!$A73)</f>
        <v>#REF!</v>
      </c>
      <c r="N217" s="41" t="e" cm="1">
        <f t="array" aca="1" ref="N217" ca="1">N$186*INDEX(INDIRECT("country"&amp;"["&amp;N$185&amp; "]"),'Country performance'!$A73)</f>
        <v>#REF!</v>
      </c>
      <c r="O217" s="41" t="e" cm="1">
        <f t="array" aca="1" ref="O217" ca="1">O$186*INDEX(INDIRECT("country"&amp;"["&amp;O$185&amp; "]"),'Country performance'!$A73)</f>
        <v>#REF!</v>
      </c>
      <c r="P217" s="41" t="e" cm="1">
        <f t="array" aca="1" ref="P217" ca="1">P$186*INDEX(INDIRECT("country"&amp;"["&amp;P$185&amp; "]"),'Country performance'!$A73)</f>
        <v>#REF!</v>
      </c>
      <c r="Q217" s="41" t="e" cm="1">
        <f t="array" aca="1" ref="Q217" ca="1">Q$186*INDEX(INDIRECT("country"&amp;"["&amp;Q$185&amp; "]"),'Country performance'!$A73)</f>
        <v>#REF!</v>
      </c>
      <c r="R217" t="s">
        <v>662</v>
      </c>
      <c r="S217" s="36">
        <f t="shared" ca="1" si="55"/>
        <v>1</v>
      </c>
      <c r="T217" s="43">
        <f t="shared" ca="1" si="59"/>
        <v>0</v>
      </c>
      <c r="U217">
        <f t="shared" ca="1" si="64"/>
        <v>0.5</v>
      </c>
      <c r="V217">
        <f t="shared" ca="1" si="64"/>
        <v>0.25</v>
      </c>
      <c r="W217">
        <f t="shared" ca="1" si="64"/>
        <v>0.15</v>
      </c>
      <c r="X217">
        <f t="shared" ca="1" si="64"/>
        <v>7.0000000000000007E-2</v>
      </c>
      <c r="Y217">
        <f t="shared" ca="1" si="64"/>
        <v>0.03</v>
      </c>
      <c r="Z217">
        <f t="shared" ca="1" si="64"/>
        <v>0</v>
      </c>
      <c r="AA217">
        <f t="shared" ca="1" si="64"/>
        <v>0</v>
      </c>
      <c r="AB217">
        <f t="shared" ca="1" si="64"/>
        <v>0</v>
      </c>
      <c r="AC217">
        <f t="shared" ca="1" si="64"/>
        <v>0</v>
      </c>
      <c r="AD217">
        <f t="shared" ca="1" si="64"/>
        <v>0</v>
      </c>
      <c r="AE217">
        <f t="shared" ca="1" si="64"/>
        <v>0</v>
      </c>
      <c r="AF217">
        <f t="shared" ca="1" si="64"/>
        <v>0</v>
      </c>
      <c r="AG217">
        <f t="shared" ca="1" si="64"/>
        <v>0</v>
      </c>
      <c r="AI217" s="40"/>
    </row>
    <row r="218" spans="1:35">
      <c r="A218" s="41">
        <f t="shared" ca="1" si="62"/>
        <v>0</v>
      </c>
      <c r="B218" s="42"/>
      <c r="C218" s="30">
        <f t="shared" ca="1" si="61"/>
        <v>0</v>
      </c>
      <c r="D218" s="30" t="str">
        <f>'Country performance'!B32</f>
        <v>High conflict zones per country per sector (SHDB)</v>
      </c>
      <c r="E218" s="41" t="e" cm="1">
        <f t="array" aca="1" ref="E218" ca="1">E$186*INDEX(INDIRECT("country"&amp;"["&amp;E$185&amp; "]"),'Country performance'!$A74)</f>
        <v>#VALUE!</v>
      </c>
      <c r="F218" s="41" t="e" cm="1">
        <f t="array" aca="1" ref="F218" ca="1">F$186*INDEX(INDIRECT("country"&amp;"["&amp;F$185&amp; "]"),'Country performance'!$A74)</f>
        <v>#VALUE!</v>
      </c>
      <c r="G218" s="41" t="e" cm="1">
        <f t="array" aca="1" ref="G218" ca="1">G$186*INDEX(INDIRECT("country"&amp;"["&amp;G$185&amp; "]"),'Country performance'!$A74)</f>
        <v>#VALUE!</v>
      </c>
      <c r="H218" s="41" t="e" cm="1">
        <f t="array" aca="1" ref="H218" ca="1">H$186*INDEX(INDIRECT("country"&amp;"["&amp;H$185&amp; "]"),'Country performance'!$A74)</f>
        <v>#VALUE!</v>
      </c>
      <c r="I218" s="41" t="e" cm="1">
        <f t="array" aca="1" ref="I218" ca="1">I$186*INDEX(INDIRECT("country"&amp;"["&amp;I$185&amp; "]"),'Country performance'!$A74)</f>
        <v>#VALUE!</v>
      </c>
      <c r="J218" s="41" t="e" cm="1">
        <f t="array" aca="1" ref="J218" ca="1">J$186*INDEX(INDIRECT("country"&amp;"["&amp;J$185&amp; "]"),'Country performance'!$A74)</f>
        <v>#REF!</v>
      </c>
      <c r="K218" s="41" t="e" cm="1">
        <f t="array" aca="1" ref="K218" ca="1">K$186*INDEX(INDIRECT("country"&amp;"["&amp;K$185&amp; "]"),'Country performance'!$A74)</f>
        <v>#REF!</v>
      </c>
      <c r="L218" s="41" t="e" cm="1">
        <f t="array" aca="1" ref="L218" ca="1">L$186*INDEX(INDIRECT("country"&amp;"["&amp;L$185&amp; "]"),'Country performance'!$A74)</f>
        <v>#REF!</v>
      </c>
      <c r="M218" s="41" t="e" cm="1">
        <f t="array" aca="1" ref="M218" ca="1">M$186*INDEX(INDIRECT("country"&amp;"["&amp;M$185&amp; "]"),'Country performance'!$A74)</f>
        <v>#REF!</v>
      </c>
      <c r="N218" s="41" t="e" cm="1">
        <f t="array" aca="1" ref="N218" ca="1">N$186*INDEX(INDIRECT("country"&amp;"["&amp;N$185&amp; "]"),'Country performance'!$A74)</f>
        <v>#REF!</v>
      </c>
      <c r="O218" s="41" t="e" cm="1">
        <f t="array" aca="1" ref="O218" ca="1">O$186*INDEX(INDIRECT("country"&amp;"["&amp;O$185&amp; "]"),'Country performance'!$A74)</f>
        <v>#REF!</v>
      </c>
      <c r="P218" s="41" t="e" cm="1">
        <f t="array" aca="1" ref="P218" ca="1">P$186*INDEX(INDIRECT("country"&amp;"["&amp;P$185&amp; "]"),'Country performance'!$A74)</f>
        <v>#REF!</v>
      </c>
      <c r="Q218" s="41" t="e" cm="1">
        <f t="array" aca="1" ref="Q218" ca="1">Q$186*INDEX(INDIRECT("country"&amp;"["&amp;Q$185&amp; "]"),'Country performance'!$A74)</f>
        <v>#REF!</v>
      </c>
      <c r="R218" t="s">
        <v>662</v>
      </c>
      <c r="S218" s="36">
        <f t="shared" ca="1" si="55"/>
        <v>1</v>
      </c>
      <c r="T218" s="43">
        <f t="shared" ca="1" si="59"/>
        <v>0</v>
      </c>
      <c r="U218">
        <f t="shared" ca="1" si="64"/>
        <v>0.5</v>
      </c>
      <c r="V218">
        <f t="shared" ca="1" si="64"/>
        <v>0.25</v>
      </c>
      <c r="W218">
        <f t="shared" ca="1" si="64"/>
        <v>0.15</v>
      </c>
      <c r="X218">
        <f t="shared" ca="1" si="64"/>
        <v>7.0000000000000007E-2</v>
      </c>
      <c r="Y218">
        <f t="shared" ca="1" si="64"/>
        <v>0.03</v>
      </c>
      <c r="Z218">
        <f t="shared" ca="1" si="64"/>
        <v>0</v>
      </c>
      <c r="AA218">
        <f t="shared" ca="1" si="64"/>
        <v>0</v>
      </c>
      <c r="AB218">
        <f t="shared" ca="1" si="64"/>
        <v>0</v>
      </c>
      <c r="AC218">
        <f t="shared" ca="1" si="64"/>
        <v>0</v>
      </c>
      <c r="AD218">
        <f t="shared" ca="1" si="64"/>
        <v>0</v>
      </c>
      <c r="AE218">
        <f t="shared" ca="1" si="64"/>
        <v>0</v>
      </c>
      <c r="AF218">
        <f t="shared" ca="1" si="64"/>
        <v>0</v>
      </c>
      <c r="AG218">
        <f t="shared" ca="1" si="64"/>
        <v>0</v>
      </c>
      <c r="AI218" s="40"/>
    </row>
    <row r="219" spans="1:35">
      <c r="A219" s="41">
        <f t="shared" ca="1" si="62"/>
        <v>8.2180000000000003E-2</v>
      </c>
      <c r="B219" s="42"/>
      <c r="C219" s="30">
        <f t="shared" ca="1" si="61"/>
        <v>6.9999999999999951E-2</v>
      </c>
      <c r="D219" s="30" t="str">
        <f>'Country performance'!B33</f>
        <v>Child labour per country per sector (SHDB) (2010-2019)</v>
      </c>
      <c r="E219" s="41" t="e" cm="1">
        <f t="array" aca="1" ref="E219" ca="1">E$186*INDEX(INDIRECT("country"&amp;"["&amp;E$185&amp; "]"),'Country performance'!$A75)</f>
        <v>#VALUE!</v>
      </c>
      <c r="F219" s="41" t="e" cm="1">
        <f t="array" aca="1" ref="F219" ca="1">F$186*INDEX(INDIRECT("country"&amp;"["&amp;F$185&amp; "]"),'Country performance'!$A75)</f>
        <v>#VALUE!</v>
      </c>
      <c r="G219" s="41" t="e" cm="1">
        <f t="array" aca="1" ref="G219" ca="1">G$186*INDEX(INDIRECT("country"&amp;"["&amp;G$185&amp; "]"),'Country performance'!$A75)</f>
        <v>#VALUE!</v>
      </c>
      <c r="H219" s="41" cm="1">
        <f t="array" aca="1" ref="H219" ca="1">H$186*INDEX(INDIRECT("country"&amp;"["&amp;H$185&amp; "]"),'Country performance'!$A75)</f>
        <v>8.2180000000000003E-2</v>
      </c>
      <c r="I219" s="41" t="e" cm="1">
        <f t="array" aca="1" ref="I219" ca="1">I$186*INDEX(INDIRECT("country"&amp;"["&amp;I$185&amp; "]"),'Country performance'!$A75)</f>
        <v>#VALUE!</v>
      </c>
      <c r="J219" s="41" t="e" cm="1">
        <f t="array" aca="1" ref="J219" ca="1">J$186*INDEX(INDIRECT("country"&amp;"["&amp;J$185&amp; "]"),'Country performance'!$A75)</f>
        <v>#REF!</v>
      </c>
      <c r="K219" s="41" t="e" cm="1">
        <f t="array" aca="1" ref="K219" ca="1">K$186*INDEX(INDIRECT("country"&amp;"["&amp;K$185&amp; "]"),'Country performance'!$A75)</f>
        <v>#REF!</v>
      </c>
      <c r="L219" s="41" t="e" cm="1">
        <f t="array" aca="1" ref="L219" ca="1">L$186*INDEX(INDIRECT("country"&amp;"["&amp;L$185&amp; "]"),'Country performance'!$A75)</f>
        <v>#REF!</v>
      </c>
      <c r="M219" s="41" t="e" cm="1">
        <f t="array" aca="1" ref="M219" ca="1">M$186*INDEX(INDIRECT("country"&amp;"["&amp;M$185&amp; "]"),'Country performance'!$A75)</f>
        <v>#REF!</v>
      </c>
      <c r="N219" s="41" t="e" cm="1">
        <f t="array" aca="1" ref="N219" ca="1">N$186*INDEX(INDIRECT("country"&amp;"["&amp;N$185&amp; "]"),'Country performance'!$A75)</f>
        <v>#REF!</v>
      </c>
      <c r="O219" s="41" t="e" cm="1">
        <f t="array" aca="1" ref="O219" ca="1">O$186*INDEX(INDIRECT("country"&amp;"["&amp;O$185&amp; "]"),'Country performance'!$A75)</f>
        <v>#REF!</v>
      </c>
      <c r="P219" s="41" t="e" cm="1">
        <f t="array" aca="1" ref="P219" ca="1">P$186*INDEX(INDIRECT("country"&amp;"["&amp;P$185&amp; "]"),'Country performance'!$A75)</f>
        <v>#REF!</v>
      </c>
      <c r="Q219" s="41" t="e" cm="1">
        <f t="array" aca="1" ref="Q219" ca="1">Q$186*INDEX(INDIRECT("country"&amp;"["&amp;Q$185&amp; "]"),'Country performance'!$A75)</f>
        <v>#REF!</v>
      </c>
      <c r="R219" t="s">
        <v>662</v>
      </c>
      <c r="S219" s="36">
        <f t="shared" ca="1" si="55"/>
        <v>0.93</v>
      </c>
      <c r="T219" s="43">
        <f t="shared" ca="1" si="59"/>
        <v>6.9999999999999951E-2</v>
      </c>
      <c r="U219">
        <f t="shared" ca="1" si="64"/>
        <v>0.5</v>
      </c>
      <c r="V219">
        <f t="shared" ca="1" si="64"/>
        <v>0.25</v>
      </c>
      <c r="W219">
        <f t="shared" ca="1" si="64"/>
        <v>0.15</v>
      </c>
      <c r="X219">
        <f t="shared" ca="1" si="64"/>
        <v>0</v>
      </c>
      <c r="Y219">
        <f t="shared" ca="1" si="64"/>
        <v>0.03</v>
      </c>
      <c r="Z219">
        <f t="shared" ca="1" si="64"/>
        <v>0</v>
      </c>
      <c r="AA219">
        <f t="shared" ca="1" si="64"/>
        <v>0</v>
      </c>
      <c r="AB219">
        <f t="shared" ca="1" si="64"/>
        <v>0</v>
      </c>
      <c r="AC219">
        <f t="shared" ca="1" si="64"/>
        <v>0</v>
      </c>
      <c r="AD219">
        <f t="shared" ca="1" si="64"/>
        <v>0</v>
      </c>
      <c r="AE219">
        <f t="shared" ca="1" si="64"/>
        <v>0</v>
      </c>
      <c r="AF219">
        <f t="shared" ca="1" si="64"/>
        <v>0</v>
      </c>
      <c r="AG219">
        <f t="shared" ca="1" si="64"/>
        <v>0</v>
      </c>
      <c r="AI219" s="40"/>
    </row>
    <row r="220" spans="1:35">
      <c r="A220" s="41">
        <f t="shared" ca="1" si="62"/>
        <v>25.295999999999999</v>
      </c>
      <c r="B220" s="42"/>
      <c r="C220" s="30">
        <f t="shared" ca="1" si="61"/>
        <v>1</v>
      </c>
      <c r="D220" s="30" t="str">
        <f>'Country performance'!B34</f>
        <v>Food Security Index (FSI) (2022)</v>
      </c>
      <c r="E220" s="41" cm="1">
        <f t="array" aca="1" ref="E220" ca="1">E$186*INDEX(INDIRECT("country"&amp;"["&amp;E$185&amp; "]"),'Country performance'!$A76)</f>
        <v>12.899999999999999</v>
      </c>
      <c r="F220" s="41" cm="1">
        <f t="array" aca="1" ref="F220" ca="1">F$186*INDEX(INDIRECT("country"&amp;"["&amp;F$185&amp; "]"),'Country performance'!$A76)</f>
        <v>5.75</v>
      </c>
      <c r="G220" s="41" cm="1">
        <f t="array" aca="1" ref="G220" ca="1">G$186*INDEX(INDIRECT("country"&amp;"["&amp;G$185&amp; "]"),'Country performance'!$A76)</f>
        <v>3.3</v>
      </c>
      <c r="H220" s="41" cm="1">
        <f t="array" aca="1" ref="H220" ca="1">H$186*INDEX(INDIRECT("country"&amp;"["&amp;H$185&amp; "]"),'Country performance'!$A76)</f>
        <v>2.4430000000000005</v>
      </c>
      <c r="I220" s="41" cm="1">
        <f t="array" aca="1" ref="I220" ca="1">I$186*INDEX(INDIRECT("country"&amp;"["&amp;I$185&amp; "]"),'Country performance'!$A76)</f>
        <v>0.9029999999999998</v>
      </c>
      <c r="J220" s="41" t="e" cm="1">
        <f t="array" aca="1" ref="J220" ca="1">J$186*INDEX(INDIRECT("country"&amp;"["&amp;J$185&amp; "]"),'Country performance'!$A76)</f>
        <v>#REF!</v>
      </c>
      <c r="K220" s="41" t="e" cm="1">
        <f t="array" aca="1" ref="K220" ca="1">K$186*INDEX(INDIRECT("country"&amp;"["&amp;K$185&amp; "]"),'Country performance'!$A76)</f>
        <v>#REF!</v>
      </c>
      <c r="L220" s="41" t="e" cm="1">
        <f t="array" aca="1" ref="L220" ca="1">L$186*INDEX(INDIRECT("country"&amp;"["&amp;L$185&amp; "]"),'Country performance'!$A76)</f>
        <v>#REF!</v>
      </c>
      <c r="M220" s="41" t="e" cm="1">
        <f t="array" aca="1" ref="M220" ca="1">M$186*INDEX(INDIRECT("country"&amp;"["&amp;M$185&amp; "]"),'Country performance'!$A76)</f>
        <v>#REF!</v>
      </c>
      <c r="N220" s="41" t="e" cm="1">
        <f t="array" aca="1" ref="N220" ca="1">N$186*INDEX(INDIRECT("country"&amp;"["&amp;N$185&amp; "]"),'Country performance'!$A76)</f>
        <v>#REF!</v>
      </c>
      <c r="O220" s="41" t="e" cm="1">
        <f t="array" aca="1" ref="O220" ca="1">O$186*INDEX(INDIRECT("country"&amp;"["&amp;O$185&amp; "]"),'Country performance'!$A76)</f>
        <v>#REF!</v>
      </c>
      <c r="P220" s="41" t="e" cm="1">
        <f t="array" aca="1" ref="P220" ca="1">P$186*INDEX(INDIRECT("country"&amp;"["&amp;P$185&amp; "]"),'Country performance'!$A76)</f>
        <v>#REF!</v>
      </c>
      <c r="Q220" s="41" t="e" cm="1">
        <f t="array" aca="1" ref="Q220" ca="1">Q$186*INDEX(INDIRECT("country"&amp;"["&amp;Q$185&amp; "]"),'Country performance'!$A76)</f>
        <v>#REF!</v>
      </c>
      <c r="R220" t="s">
        <v>662</v>
      </c>
      <c r="S220" s="36">
        <f t="shared" ca="1" si="55"/>
        <v>0</v>
      </c>
      <c r="T220" s="43">
        <f t="shared" ca="1" si="59"/>
        <v>1</v>
      </c>
      <c r="U220">
        <f t="shared" ca="1" si="64"/>
        <v>0</v>
      </c>
      <c r="V220">
        <f t="shared" ca="1" si="64"/>
        <v>0</v>
      </c>
      <c r="W220">
        <f t="shared" ca="1" si="64"/>
        <v>0</v>
      </c>
      <c r="X220">
        <f t="shared" ca="1" si="64"/>
        <v>0</v>
      </c>
      <c r="Y220">
        <f t="shared" ca="1" si="64"/>
        <v>0</v>
      </c>
      <c r="Z220">
        <f t="shared" ca="1" si="64"/>
        <v>0</v>
      </c>
      <c r="AA220">
        <f t="shared" ca="1" si="64"/>
        <v>0</v>
      </c>
      <c r="AB220">
        <f t="shared" ca="1" si="64"/>
        <v>0</v>
      </c>
      <c r="AC220">
        <f t="shared" ca="1" si="64"/>
        <v>0</v>
      </c>
      <c r="AD220">
        <f t="shared" ca="1" si="64"/>
        <v>0</v>
      </c>
      <c r="AE220">
        <f t="shared" ca="1" si="64"/>
        <v>0</v>
      </c>
      <c r="AF220">
        <f t="shared" ca="1" si="64"/>
        <v>0</v>
      </c>
      <c r="AG220">
        <f t="shared" ca="1" si="64"/>
        <v>0</v>
      </c>
      <c r="AI220" s="40"/>
    </row>
    <row r="221" spans="1:35">
      <c r="A221" s="41">
        <f t="shared" ca="1" si="62"/>
        <v>0</v>
      </c>
      <c r="B221" s="42"/>
      <c r="C221" s="30">
        <f t="shared" ca="1" si="61"/>
        <v>0</v>
      </c>
      <c r="D221" s="30" t="str">
        <f>'Country performance'!B35</f>
        <v>Disease outbreaks?</v>
      </c>
      <c r="E221" s="41" t="e" cm="1">
        <f t="array" aca="1" ref="E221" ca="1">E$186*INDEX(INDIRECT("country"&amp;"["&amp;E$185&amp; "]"),'Country performance'!$A77)</f>
        <v>#VALUE!</v>
      </c>
      <c r="F221" s="41" t="e" cm="1">
        <f t="array" aca="1" ref="F221" ca="1">F$186*INDEX(INDIRECT("country"&amp;"["&amp;F$185&amp; "]"),'Country performance'!$A77)</f>
        <v>#VALUE!</v>
      </c>
      <c r="G221" s="41" t="e" cm="1">
        <f t="array" aca="1" ref="G221" ca="1">G$186*INDEX(INDIRECT("country"&amp;"["&amp;G$185&amp; "]"),'Country performance'!$A77)</f>
        <v>#VALUE!</v>
      </c>
      <c r="H221" s="41" t="e" cm="1">
        <f t="array" aca="1" ref="H221" ca="1">H$186*INDEX(INDIRECT("country"&amp;"["&amp;H$185&amp; "]"),'Country performance'!$A77)</f>
        <v>#VALUE!</v>
      </c>
      <c r="I221" s="41" t="e" cm="1">
        <f t="array" aca="1" ref="I221" ca="1">I$186*INDEX(INDIRECT("country"&amp;"["&amp;I$185&amp; "]"),'Country performance'!$A77)</f>
        <v>#VALUE!</v>
      </c>
      <c r="J221" s="41" t="e" cm="1">
        <f t="array" aca="1" ref="J221" ca="1">J$186*INDEX(INDIRECT("country"&amp;"["&amp;J$185&amp; "]"),'Country performance'!$A77)</f>
        <v>#REF!</v>
      </c>
      <c r="K221" s="41" t="e" cm="1">
        <f t="array" aca="1" ref="K221" ca="1">K$186*INDEX(INDIRECT("country"&amp;"["&amp;K$185&amp; "]"),'Country performance'!$A77)</f>
        <v>#REF!</v>
      </c>
      <c r="L221" s="41" t="e" cm="1">
        <f t="array" aca="1" ref="L221" ca="1">L$186*INDEX(INDIRECT("country"&amp;"["&amp;L$185&amp; "]"),'Country performance'!$A77)</f>
        <v>#REF!</v>
      </c>
      <c r="M221" s="41" t="e" cm="1">
        <f t="array" aca="1" ref="M221" ca="1">M$186*INDEX(INDIRECT("country"&amp;"["&amp;M$185&amp; "]"),'Country performance'!$A77)</f>
        <v>#REF!</v>
      </c>
      <c r="N221" s="41" t="e" cm="1">
        <f t="array" aca="1" ref="N221" ca="1">N$186*INDEX(INDIRECT("country"&amp;"["&amp;N$185&amp; "]"),'Country performance'!$A77)</f>
        <v>#REF!</v>
      </c>
      <c r="O221" s="41" t="e" cm="1">
        <f t="array" aca="1" ref="O221" ca="1">O$186*INDEX(INDIRECT("country"&amp;"["&amp;O$185&amp; "]"),'Country performance'!$A77)</f>
        <v>#REF!</v>
      </c>
      <c r="P221" s="41" t="e" cm="1">
        <f t="array" aca="1" ref="P221" ca="1">P$186*INDEX(INDIRECT("country"&amp;"["&amp;P$185&amp; "]"),'Country performance'!$A77)</f>
        <v>#REF!</v>
      </c>
      <c r="Q221" s="41" t="e" cm="1">
        <f t="array" aca="1" ref="Q221" ca="1">Q$186*INDEX(INDIRECT("country"&amp;"["&amp;Q$185&amp; "]"),'Country performance'!$A77)</f>
        <v>#REF!</v>
      </c>
      <c r="R221" t="s">
        <v>662</v>
      </c>
      <c r="S221" s="36">
        <f t="shared" ca="1" si="55"/>
        <v>1</v>
      </c>
      <c r="T221" s="43">
        <f t="shared" ca="1" si="59"/>
        <v>0</v>
      </c>
      <c r="U221">
        <f t="shared" ca="1" si="64"/>
        <v>0.5</v>
      </c>
      <c r="V221">
        <f t="shared" ca="1" si="64"/>
        <v>0.25</v>
      </c>
      <c r="W221">
        <f t="shared" ca="1" si="64"/>
        <v>0.15</v>
      </c>
      <c r="X221">
        <f t="shared" ca="1" si="64"/>
        <v>7.0000000000000007E-2</v>
      </c>
      <c r="Y221">
        <f t="shared" ca="1" si="64"/>
        <v>0.03</v>
      </c>
      <c r="Z221">
        <f t="shared" ca="1" si="64"/>
        <v>0</v>
      </c>
      <c r="AA221">
        <f t="shared" ca="1" si="64"/>
        <v>0</v>
      </c>
      <c r="AB221">
        <f t="shared" ca="1" si="64"/>
        <v>0</v>
      </c>
      <c r="AC221">
        <f t="shared" ca="1" si="64"/>
        <v>0</v>
      </c>
      <c r="AD221">
        <f t="shared" ca="1" si="64"/>
        <v>0</v>
      </c>
      <c r="AE221">
        <f t="shared" ca="1" si="64"/>
        <v>0</v>
      </c>
      <c r="AF221">
        <f t="shared" ca="1" si="64"/>
        <v>0</v>
      </c>
      <c r="AG221">
        <f t="shared" ca="1" si="64"/>
        <v>0</v>
      </c>
      <c r="AI221" s="40"/>
    </row>
    <row r="222" spans="1:35">
      <c r="A222" s="41">
        <f t="shared" ca="1" si="62"/>
        <v>0</v>
      </c>
      <c r="B222" s="42"/>
      <c r="C222" s="30">
        <f t="shared" ca="1" si="61"/>
        <v>0</v>
      </c>
      <c r="D222" s="30" t="str">
        <f>'Country performance'!B36</f>
        <v>Land-use regulation?</v>
      </c>
      <c r="E222" s="41" t="e" cm="1">
        <f t="array" aca="1" ref="E222" ca="1">E$186*INDEX(INDIRECT("country"&amp;"["&amp;E$185&amp; "]"),'Country performance'!$A78)</f>
        <v>#VALUE!</v>
      </c>
      <c r="F222" s="41" t="e" cm="1">
        <f t="array" aca="1" ref="F222" ca="1">F$186*INDEX(INDIRECT("country"&amp;"["&amp;F$185&amp; "]"),'Country performance'!$A78)</f>
        <v>#VALUE!</v>
      </c>
      <c r="G222" s="41" t="e" cm="1">
        <f t="array" aca="1" ref="G222" ca="1">G$186*INDEX(INDIRECT("country"&amp;"["&amp;G$185&amp; "]"),'Country performance'!$A78)</f>
        <v>#VALUE!</v>
      </c>
      <c r="H222" s="41" t="e" cm="1">
        <f t="array" aca="1" ref="H222" ca="1">H$186*INDEX(INDIRECT("country"&amp;"["&amp;H$185&amp; "]"),'Country performance'!$A78)</f>
        <v>#VALUE!</v>
      </c>
      <c r="I222" s="41" t="e" cm="1">
        <f t="array" aca="1" ref="I222" ca="1">I$186*INDEX(INDIRECT("country"&amp;"["&amp;I$185&amp; "]"),'Country performance'!$A78)</f>
        <v>#VALUE!</v>
      </c>
      <c r="J222" s="41" t="e" cm="1">
        <f t="array" aca="1" ref="J222" ca="1">J$186*INDEX(INDIRECT("country"&amp;"["&amp;J$185&amp; "]"),'Country performance'!$A78)</f>
        <v>#REF!</v>
      </c>
      <c r="K222" s="41" t="e" cm="1">
        <f t="array" aca="1" ref="K222" ca="1">K$186*INDEX(INDIRECT("country"&amp;"["&amp;K$185&amp; "]"),'Country performance'!$A78)</f>
        <v>#REF!</v>
      </c>
      <c r="L222" s="41" t="e" cm="1">
        <f t="array" aca="1" ref="L222" ca="1">L$186*INDEX(INDIRECT("country"&amp;"["&amp;L$185&amp; "]"),'Country performance'!$A78)</f>
        <v>#REF!</v>
      </c>
      <c r="M222" s="41" t="e" cm="1">
        <f t="array" aca="1" ref="M222" ca="1">M$186*INDEX(INDIRECT("country"&amp;"["&amp;M$185&amp; "]"),'Country performance'!$A78)</f>
        <v>#REF!</v>
      </c>
      <c r="N222" s="41" t="e" cm="1">
        <f t="array" aca="1" ref="N222" ca="1">N$186*INDEX(INDIRECT("country"&amp;"["&amp;N$185&amp; "]"),'Country performance'!$A78)</f>
        <v>#REF!</v>
      </c>
      <c r="O222" s="41" t="e" cm="1">
        <f t="array" aca="1" ref="O222" ca="1">O$186*INDEX(INDIRECT("country"&amp;"["&amp;O$185&amp; "]"),'Country performance'!$A78)</f>
        <v>#REF!</v>
      </c>
      <c r="P222" s="41" t="e" cm="1">
        <f t="array" aca="1" ref="P222" ca="1">P$186*INDEX(INDIRECT("country"&amp;"["&amp;P$185&amp; "]"),'Country performance'!$A78)</f>
        <v>#REF!</v>
      </c>
      <c r="Q222" s="41" t="e" cm="1">
        <f t="array" aca="1" ref="Q222" ca="1">Q$186*INDEX(INDIRECT("country"&amp;"["&amp;Q$185&amp; "]"),'Country performance'!$A78)</f>
        <v>#REF!</v>
      </c>
      <c r="R222" t="s">
        <v>662</v>
      </c>
      <c r="S222" s="36">
        <f t="shared" ca="1" si="55"/>
        <v>1</v>
      </c>
      <c r="T222" s="43">
        <f t="shared" ca="1" si="59"/>
        <v>0</v>
      </c>
      <c r="U222">
        <f t="shared" ca="1" si="64"/>
        <v>0.5</v>
      </c>
      <c r="V222">
        <f t="shared" ca="1" si="64"/>
        <v>0.25</v>
      </c>
      <c r="W222">
        <f t="shared" ca="1" si="64"/>
        <v>0.15</v>
      </c>
      <c r="X222">
        <f t="shared" ca="1" si="64"/>
        <v>7.0000000000000007E-2</v>
      </c>
      <c r="Y222">
        <f t="shared" ca="1" si="64"/>
        <v>0.03</v>
      </c>
      <c r="Z222">
        <f t="shared" ca="1" si="64"/>
        <v>0</v>
      </c>
      <c r="AA222">
        <f t="shared" ca="1" si="64"/>
        <v>0</v>
      </c>
      <c r="AB222">
        <f t="shared" ca="1" si="64"/>
        <v>0</v>
      </c>
      <c r="AC222">
        <f t="shared" ca="1" si="64"/>
        <v>0</v>
      </c>
      <c r="AD222">
        <f t="shared" ca="1" si="64"/>
        <v>0</v>
      </c>
      <c r="AE222">
        <f t="shared" ca="1" si="64"/>
        <v>0</v>
      </c>
      <c r="AF222">
        <f t="shared" ca="1" si="64"/>
        <v>0</v>
      </c>
      <c r="AG222">
        <f t="shared" ca="1" si="64"/>
        <v>0</v>
      </c>
      <c r="AI222" s="40"/>
    </row>
    <row r="223" spans="1:35">
      <c r="A223" s="41">
        <f t="shared" ca="1" si="62"/>
        <v>0</v>
      </c>
      <c r="B223" s="42"/>
      <c r="C223" s="30">
        <f t="shared" ca="1" si="61"/>
        <v>0</v>
      </c>
      <c r="D223" s="30">
        <f>'Country performance'!B37</f>
        <v>0</v>
      </c>
      <c r="E223" s="41" cm="1">
        <f t="array" aca="1" ref="E223" ca="1">E$186*INDEX(INDIRECT("country"&amp;"["&amp;E$185&amp; "]"),'Country performance'!$A79)</f>
        <v>0</v>
      </c>
      <c r="F223" s="41" cm="1">
        <f t="array" aca="1" ref="F223" ca="1">F$186*INDEX(INDIRECT("country"&amp;"["&amp;F$185&amp; "]"),'Country performance'!$A79)</f>
        <v>0</v>
      </c>
      <c r="G223" s="41" cm="1">
        <f t="array" aca="1" ref="G223" ca="1">G$186*INDEX(INDIRECT("country"&amp;"["&amp;G$185&amp; "]"),'Country performance'!$A79)</f>
        <v>0</v>
      </c>
      <c r="H223" s="41" cm="1">
        <f t="array" aca="1" ref="H223" ca="1">H$186*INDEX(INDIRECT("country"&amp;"["&amp;H$185&amp; "]"),'Country performance'!$A79)</f>
        <v>0</v>
      </c>
      <c r="I223" s="41" cm="1">
        <f t="array" aca="1" ref="I223" ca="1">I$186*INDEX(INDIRECT("country"&amp;"["&amp;I$185&amp; "]"),'Country performance'!$A79)</f>
        <v>0</v>
      </c>
      <c r="J223" s="41" t="e" cm="1">
        <f t="array" aca="1" ref="J223" ca="1">J$186*INDEX(INDIRECT("country"&amp;"["&amp;J$185&amp; "]"),'Country performance'!$A79)</f>
        <v>#REF!</v>
      </c>
      <c r="K223" s="41" t="e" cm="1">
        <f t="array" aca="1" ref="K223" ca="1">K$186*INDEX(INDIRECT("country"&amp;"["&amp;K$185&amp; "]"),'Country performance'!$A79)</f>
        <v>#REF!</v>
      </c>
      <c r="L223" s="41" t="e" cm="1">
        <f t="array" aca="1" ref="L223" ca="1">L$186*INDEX(INDIRECT("country"&amp;"["&amp;L$185&amp; "]"),'Country performance'!$A79)</f>
        <v>#REF!</v>
      </c>
      <c r="M223" s="41" t="e" cm="1">
        <f t="array" aca="1" ref="M223" ca="1">M$186*INDEX(INDIRECT("country"&amp;"["&amp;M$185&amp; "]"),'Country performance'!$A79)</f>
        <v>#REF!</v>
      </c>
      <c r="N223" s="41" t="e" cm="1">
        <f t="array" aca="1" ref="N223" ca="1">N$186*INDEX(INDIRECT("country"&amp;"["&amp;N$185&amp; "]"),'Country performance'!$A79)</f>
        <v>#REF!</v>
      </c>
      <c r="O223" s="41" t="e" cm="1">
        <f t="array" aca="1" ref="O223" ca="1">O$186*INDEX(INDIRECT("country"&amp;"["&amp;O$185&amp; "]"),'Country performance'!$A79)</f>
        <v>#REF!</v>
      </c>
      <c r="P223" s="41" t="e" cm="1">
        <f t="array" aca="1" ref="P223" ca="1">P$186*INDEX(INDIRECT("country"&amp;"["&amp;P$185&amp; "]"),'Country performance'!$A79)</f>
        <v>#REF!</v>
      </c>
      <c r="Q223" s="41" t="e" cm="1">
        <f t="array" aca="1" ref="Q223" ca="1">Q$186*INDEX(INDIRECT("country"&amp;"["&amp;Q$185&amp; "]"),'Country performance'!$A79)</f>
        <v>#REF!</v>
      </c>
      <c r="R223" t="s">
        <v>662</v>
      </c>
      <c r="S223" s="36">
        <f t="shared" ca="1" si="55"/>
        <v>1</v>
      </c>
      <c r="T223" s="43">
        <f t="shared" ca="1" si="59"/>
        <v>0</v>
      </c>
      <c r="U223">
        <f t="shared" ref="U223:AG227" ca="1" si="65">IFERROR((E223/E223-1),E$186)</f>
        <v>0.5</v>
      </c>
      <c r="V223">
        <f t="shared" ca="1" si="65"/>
        <v>0.25</v>
      </c>
      <c r="W223">
        <f t="shared" ca="1" si="65"/>
        <v>0.15</v>
      </c>
      <c r="X223">
        <f t="shared" ca="1" si="65"/>
        <v>7.0000000000000007E-2</v>
      </c>
      <c r="Y223">
        <f t="shared" ca="1" si="65"/>
        <v>0.03</v>
      </c>
      <c r="Z223">
        <f t="shared" ca="1" si="65"/>
        <v>0</v>
      </c>
      <c r="AA223">
        <f t="shared" ca="1" si="65"/>
        <v>0</v>
      </c>
      <c r="AB223">
        <f t="shared" ca="1" si="65"/>
        <v>0</v>
      </c>
      <c r="AC223">
        <f t="shared" ca="1" si="65"/>
        <v>0</v>
      </c>
      <c r="AD223">
        <f t="shared" ca="1" si="65"/>
        <v>0</v>
      </c>
      <c r="AE223">
        <f t="shared" ca="1" si="65"/>
        <v>0</v>
      </c>
      <c r="AF223">
        <f t="shared" ca="1" si="65"/>
        <v>0</v>
      </c>
      <c r="AG223">
        <f t="shared" ca="1" si="65"/>
        <v>0</v>
      </c>
      <c r="AI223" s="40"/>
    </row>
    <row r="224" spans="1:35">
      <c r="A224" s="41">
        <f t="shared" ca="1" si="62"/>
        <v>0</v>
      </c>
      <c r="B224" s="42"/>
      <c r="C224" s="30">
        <f t="shared" ca="1" si="61"/>
        <v>0</v>
      </c>
      <c r="D224" s="30">
        <f>'Country performance'!B38</f>
        <v>0</v>
      </c>
      <c r="E224" s="41" cm="1">
        <f t="array" aca="1" ref="E224" ca="1">E$186*INDEX(INDIRECT("country"&amp;"["&amp;E$185&amp; "]"),'Country performance'!$A80)</f>
        <v>0</v>
      </c>
      <c r="F224" s="41" cm="1">
        <f t="array" aca="1" ref="F224" ca="1">F$186*INDEX(INDIRECT("country"&amp;"["&amp;F$185&amp; "]"),'Country performance'!$A80)</f>
        <v>0</v>
      </c>
      <c r="G224" s="41" cm="1">
        <f t="array" aca="1" ref="G224" ca="1">G$186*INDEX(INDIRECT("country"&amp;"["&amp;G$185&amp; "]"),'Country performance'!$A80)</f>
        <v>0</v>
      </c>
      <c r="H224" s="41" cm="1">
        <f t="array" aca="1" ref="H224" ca="1">H$186*INDEX(INDIRECT("country"&amp;"["&amp;H$185&amp; "]"),'Country performance'!$A80)</f>
        <v>0</v>
      </c>
      <c r="I224" s="41" cm="1">
        <f t="array" aca="1" ref="I224" ca="1">I$186*INDEX(INDIRECT("country"&amp;"["&amp;I$185&amp; "]"),'Country performance'!$A80)</f>
        <v>0</v>
      </c>
      <c r="J224" s="41" t="e" cm="1">
        <f t="array" aca="1" ref="J224" ca="1">J$186*INDEX(INDIRECT("country"&amp;"["&amp;J$185&amp; "]"),'Country performance'!$A80)</f>
        <v>#REF!</v>
      </c>
      <c r="K224" s="41" t="e" cm="1">
        <f t="array" aca="1" ref="K224" ca="1">K$186*INDEX(INDIRECT("country"&amp;"["&amp;K$185&amp; "]"),'Country performance'!$A80)</f>
        <v>#REF!</v>
      </c>
      <c r="L224" s="41" t="e" cm="1">
        <f t="array" aca="1" ref="L224" ca="1">L$186*INDEX(INDIRECT("country"&amp;"["&amp;L$185&amp; "]"),'Country performance'!$A80)</f>
        <v>#REF!</v>
      </c>
      <c r="M224" s="41" t="e" cm="1">
        <f t="array" aca="1" ref="M224" ca="1">M$186*INDEX(INDIRECT("country"&amp;"["&amp;M$185&amp; "]"),'Country performance'!$A80)</f>
        <v>#REF!</v>
      </c>
      <c r="N224" s="41" t="e" cm="1">
        <f t="array" aca="1" ref="N224" ca="1">N$186*INDEX(INDIRECT("country"&amp;"["&amp;N$185&amp; "]"),'Country performance'!$A80)</f>
        <v>#REF!</v>
      </c>
      <c r="O224" s="41" t="e" cm="1">
        <f t="array" aca="1" ref="O224" ca="1">O$186*INDEX(INDIRECT("country"&amp;"["&amp;O$185&amp; "]"),'Country performance'!$A80)</f>
        <v>#REF!</v>
      </c>
      <c r="P224" s="41" t="e" cm="1">
        <f t="array" aca="1" ref="P224" ca="1">P$186*INDEX(INDIRECT("country"&amp;"["&amp;P$185&amp; "]"),'Country performance'!$A80)</f>
        <v>#REF!</v>
      </c>
      <c r="Q224" s="41" t="e" cm="1">
        <f t="array" aca="1" ref="Q224" ca="1">Q$186*INDEX(INDIRECT("country"&amp;"["&amp;Q$185&amp; "]"),'Country performance'!$A80)</f>
        <v>#REF!</v>
      </c>
      <c r="R224" t="s">
        <v>662</v>
      </c>
      <c r="S224" s="36">
        <f t="shared" ca="1" si="55"/>
        <v>1</v>
      </c>
      <c r="T224" s="43">
        <f t="shared" ca="1" si="59"/>
        <v>0</v>
      </c>
      <c r="U224">
        <f t="shared" ca="1" si="65"/>
        <v>0.5</v>
      </c>
      <c r="V224">
        <f t="shared" ca="1" si="65"/>
        <v>0.25</v>
      </c>
      <c r="W224">
        <f t="shared" ca="1" si="65"/>
        <v>0.15</v>
      </c>
      <c r="X224">
        <f t="shared" ca="1" si="65"/>
        <v>7.0000000000000007E-2</v>
      </c>
      <c r="Y224">
        <f t="shared" ca="1" si="65"/>
        <v>0.03</v>
      </c>
      <c r="Z224">
        <f t="shared" ca="1" si="65"/>
        <v>0</v>
      </c>
      <c r="AA224">
        <f t="shared" ca="1" si="65"/>
        <v>0</v>
      </c>
      <c r="AB224">
        <f t="shared" ca="1" si="65"/>
        <v>0</v>
      </c>
      <c r="AC224">
        <f t="shared" ca="1" si="65"/>
        <v>0</v>
      </c>
      <c r="AD224">
        <f t="shared" ca="1" si="65"/>
        <v>0</v>
      </c>
      <c r="AE224">
        <f t="shared" ca="1" si="65"/>
        <v>0</v>
      </c>
      <c r="AF224">
        <f t="shared" ca="1" si="65"/>
        <v>0</v>
      </c>
      <c r="AG224">
        <f t="shared" ca="1" si="65"/>
        <v>0</v>
      </c>
      <c r="AI224" s="40"/>
    </row>
    <row r="225" spans="1:35">
      <c r="A225" s="41">
        <f t="shared" ca="1" si="62"/>
        <v>0</v>
      </c>
      <c r="B225" s="42"/>
      <c r="C225" s="30">
        <f t="shared" ca="1" si="61"/>
        <v>0</v>
      </c>
      <c r="D225" s="30">
        <f>'Country performance'!B39</f>
        <v>0</v>
      </c>
      <c r="E225" s="41" cm="1">
        <f t="array" aca="1" ref="E225" ca="1">E$186*INDEX(INDIRECT("country"&amp;"["&amp;E$185&amp; "]"),'Country performance'!$A81)</f>
        <v>0</v>
      </c>
      <c r="F225" s="41" cm="1">
        <f t="array" aca="1" ref="F225" ca="1">F$186*INDEX(INDIRECT("country"&amp;"["&amp;F$185&amp; "]"),'Country performance'!$A81)</f>
        <v>0</v>
      </c>
      <c r="G225" s="41" cm="1">
        <f t="array" aca="1" ref="G225" ca="1">G$186*INDEX(INDIRECT("country"&amp;"["&amp;G$185&amp; "]"),'Country performance'!$A81)</f>
        <v>0</v>
      </c>
      <c r="H225" s="41" cm="1">
        <f t="array" aca="1" ref="H225" ca="1">H$186*INDEX(INDIRECT("country"&amp;"["&amp;H$185&amp; "]"),'Country performance'!$A81)</f>
        <v>0</v>
      </c>
      <c r="I225" s="41" cm="1">
        <f t="array" aca="1" ref="I225" ca="1">I$186*INDEX(INDIRECT("country"&amp;"["&amp;I$185&amp; "]"),'Country performance'!$A81)</f>
        <v>0</v>
      </c>
      <c r="J225" s="41" t="e" cm="1">
        <f t="array" aca="1" ref="J225" ca="1">J$186*INDEX(INDIRECT("country"&amp;"["&amp;J$185&amp; "]"),'Country performance'!$A81)</f>
        <v>#REF!</v>
      </c>
      <c r="K225" s="41" t="e" cm="1">
        <f t="array" aca="1" ref="K225" ca="1">K$186*INDEX(INDIRECT("country"&amp;"["&amp;K$185&amp; "]"),'Country performance'!$A81)</f>
        <v>#REF!</v>
      </c>
      <c r="L225" s="41" t="e" cm="1">
        <f t="array" aca="1" ref="L225" ca="1">L$186*INDEX(INDIRECT("country"&amp;"["&amp;L$185&amp; "]"),'Country performance'!$A81)</f>
        <v>#REF!</v>
      </c>
      <c r="M225" s="41" t="e" cm="1">
        <f t="array" aca="1" ref="M225" ca="1">M$186*INDEX(INDIRECT("country"&amp;"["&amp;M$185&amp; "]"),'Country performance'!$A81)</f>
        <v>#REF!</v>
      </c>
      <c r="N225" s="41" t="e" cm="1">
        <f t="array" aca="1" ref="N225" ca="1">N$186*INDEX(INDIRECT("country"&amp;"["&amp;N$185&amp; "]"),'Country performance'!$A81)</f>
        <v>#REF!</v>
      </c>
      <c r="O225" s="41" t="e" cm="1">
        <f t="array" aca="1" ref="O225" ca="1">O$186*INDEX(INDIRECT("country"&amp;"["&amp;O$185&amp; "]"),'Country performance'!$A81)</f>
        <v>#REF!</v>
      </c>
      <c r="P225" s="41" t="e" cm="1">
        <f t="array" aca="1" ref="P225" ca="1">P$186*INDEX(INDIRECT("country"&amp;"["&amp;P$185&amp; "]"),'Country performance'!$A81)</f>
        <v>#REF!</v>
      </c>
      <c r="Q225" s="41" t="e" cm="1">
        <f t="array" aca="1" ref="Q225" ca="1">Q$186*INDEX(INDIRECT("country"&amp;"["&amp;Q$185&amp; "]"),'Country performance'!$A81)</f>
        <v>#REF!</v>
      </c>
      <c r="R225" t="s">
        <v>662</v>
      </c>
      <c r="S225" s="36">
        <f t="shared" ca="1" si="55"/>
        <v>1</v>
      </c>
      <c r="T225" s="43">
        <f t="shared" ca="1" si="59"/>
        <v>0</v>
      </c>
      <c r="U225">
        <f t="shared" ca="1" si="65"/>
        <v>0.5</v>
      </c>
      <c r="V225">
        <f t="shared" ca="1" si="65"/>
        <v>0.25</v>
      </c>
      <c r="W225">
        <f t="shared" ca="1" si="65"/>
        <v>0.15</v>
      </c>
      <c r="X225">
        <f t="shared" ca="1" si="65"/>
        <v>7.0000000000000007E-2</v>
      </c>
      <c r="Y225">
        <f t="shared" ca="1" si="65"/>
        <v>0.03</v>
      </c>
      <c r="Z225">
        <f t="shared" ca="1" si="65"/>
        <v>0</v>
      </c>
      <c r="AA225">
        <f t="shared" ca="1" si="65"/>
        <v>0</v>
      </c>
      <c r="AB225">
        <f t="shared" ca="1" si="65"/>
        <v>0</v>
      </c>
      <c r="AC225">
        <f t="shared" ca="1" si="65"/>
        <v>0</v>
      </c>
      <c r="AD225">
        <f t="shared" ca="1" si="65"/>
        <v>0</v>
      </c>
      <c r="AE225">
        <f t="shared" ca="1" si="65"/>
        <v>0</v>
      </c>
      <c r="AF225">
        <f t="shared" ca="1" si="65"/>
        <v>0</v>
      </c>
      <c r="AG225">
        <f t="shared" ca="1" si="65"/>
        <v>0</v>
      </c>
      <c r="AI225" s="40"/>
    </row>
    <row r="226" spans="1:35">
      <c r="A226" s="41">
        <f t="shared" ca="1" si="62"/>
        <v>0</v>
      </c>
      <c r="B226" s="42"/>
      <c r="C226" s="30">
        <f t="shared" ca="1" si="61"/>
        <v>0</v>
      </c>
      <c r="D226" s="30">
        <f>'Country performance'!B40</f>
        <v>0</v>
      </c>
      <c r="E226" s="41" cm="1">
        <f t="array" aca="1" ref="E226" ca="1">E$186*INDEX(INDIRECT("country"&amp;"["&amp;E$185&amp; "]"),'Country performance'!$A82)</f>
        <v>0</v>
      </c>
      <c r="F226" s="41" cm="1">
        <f t="array" aca="1" ref="F226" ca="1">F$186*INDEX(INDIRECT("country"&amp;"["&amp;F$185&amp; "]"),'Country performance'!$A82)</f>
        <v>0</v>
      </c>
      <c r="G226" s="41" cm="1">
        <f t="array" aca="1" ref="G226" ca="1">G$186*INDEX(INDIRECT("country"&amp;"["&amp;G$185&amp; "]"),'Country performance'!$A82)</f>
        <v>0</v>
      </c>
      <c r="H226" s="41" cm="1">
        <f t="array" aca="1" ref="H226" ca="1">H$186*INDEX(INDIRECT("country"&amp;"["&amp;H$185&amp; "]"),'Country performance'!$A82)</f>
        <v>0</v>
      </c>
      <c r="I226" s="41" cm="1">
        <f t="array" aca="1" ref="I226" ca="1">I$186*INDEX(INDIRECT("country"&amp;"["&amp;I$185&amp; "]"),'Country performance'!$A82)</f>
        <v>0</v>
      </c>
      <c r="J226" s="41" t="e" cm="1">
        <f t="array" aca="1" ref="J226" ca="1">J$186*INDEX(INDIRECT("country"&amp;"["&amp;J$185&amp; "]"),'Country performance'!$A82)</f>
        <v>#REF!</v>
      </c>
      <c r="K226" s="41" t="e" cm="1">
        <f t="array" aca="1" ref="K226" ca="1">K$186*INDEX(INDIRECT("country"&amp;"["&amp;K$185&amp; "]"),'Country performance'!$A82)</f>
        <v>#REF!</v>
      </c>
      <c r="L226" s="41" t="e" cm="1">
        <f t="array" aca="1" ref="L226" ca="1">L$186*INDEX(INDIRECT("country"&amp;"["&amp;L$185&amp; "]"),'Country performance'!$A82)</f>
        <v>#REF!</v>
      </c>
      <c r="M226" s="41" t="e" cm="1">
        <f t="array" aca="1" ref="M226" ca="1">M$186*INDEX(INDIRECT("country"&amp;"["&amp;M$185&amp; "]"),'Country performance'!$A82)</f>
        <v>#REF!</v>
      </c>
      <c r="N226" s="41" t="e" cm="1">
        <f t="array" aca="1" ref="N226" ca="1">N$186*INDEX(INDIRECT("country"&amp;"["&amp;N$185&amp; "]"),'Country performance'!$A82)</f>
        <v>#REF!</v>
      </c>
      <c r="O226" s="41" t="e" cm="1">
        <f t="array" aca="1" ref="O226" ca="1">O$186*INDEX(INDIRECT("country"&amp;"["&amp;O$185&amp; "]"),'Country performance'!$A82)</f>
        <v>#REF!</v>
      </c>
      <c r="P226" s="41" t="e" cm="1">
        <f t="array" aca="1" ref="P226" ca="1">P$186*INDEX(INDIRECT("country"&amp;"["&amp;P$185&amp; "]"),'Country performance'!$A82)</f>
        <v>#REF!</v>
      </c>
      <c r="Q226" s="41" t="e" cm="1">
        <f t="array" aca="1" ref="Q226" ca="1">Q$186*INDEX(INDIRECT("country"&amp;"["&amp;Q$185&amp; "]"),'Country performance'!$A82)</f>
        <v>#REF!</v>
      </c>
      <c r="R226" t="s">
        <v>662</v>
      </c>
      <c r="S226" s="36">
        <f t="shared" ca="1" si="55"/>
        <v>1</v>
      </c>
      <c r="T226" s="43">
        <f t="shared" ca="1" si="59"/>
        <v>0</v>
      </c>
      <c r="U226">
        <f t="shared" ca="1" si="65"/>
        <v>0.5</v>
      </c>
      <c r="V226">
        <f t="shared" ca="1" si="65"/>
        <v>0.25</v>
      </c>
      <c r="W226">
        <f t="shared" ca="1" si="65"/>
        <v>0.15</v>
      </c>
      <c r="X226">
        <f t="shared" ca="1" si="65"/>
        <v>7.0000000000000007E-2</v>
      </c>
      <c r="Y226">
        <f t="shared" ca="1" si="65"/>
        <v>0.03</v>
      </c>
      <c r="Z226">
        <f t="shared" ca="1" si="65"/>
        <v>0</v>
      </c>
      <c r="AA226">
        <f t="shared" ca="1" si="65"/>
        <v>0</v>
      </c>
      <c r="AB226">
        <f t="shared" ca="1" si="65"/>
        <v>0</v>
      </c>
      <c r="AC226">
        <f t="shared" ca="1" si="65"/>
        <v>0</v>
      </c>
      <c r="AD226">
        <f t="shared" ca="1" si="65"/>
        <v>0</v>
      </c>
      <c r="AE226">
        <f t="shared" ca="1" si="65"/>
        <v>0</v>
      </c>
      <c r="AF226">
        <f t="shared" ca="1" si="65"/>
        <v>0</v>
      </c>
      <c r="AG226">
        <f t="shared" ca="1" si="65"/>
        <v>0</v>
      </c>
      <c r="AI226" s="40"/>
    </row>
    <row r="227" spans="1:35">
      <c r="A227" s="41">
        <f t="shared" ca="1" si="62"/>
        <v>0</v>
      </c>
      <c r="B227" s="42"/>
      <c r="C227" s="30">
        <f t="shared" ca="1" si="61"/>
        <v>0</v>
      </c>
      <c r="D227" s="30">
        <f>'Country performance'!B41</f>
        <v>0</v>
      </c>
      <c r="E227" s="41" cm="1">
        <f t="array" aca="1" ref="E227" ca="1">E$186*INDEX(INDIRECT("country"&amp;"["&amp;E$185&amp; "]"),'Country performance'!$A83)</f>
        <v>0</v>
      </c>
      <c r="F227" s="41" cm="1">
        <f t="array" aca="1" ref="F227" ca="1">F$186*INDEX(INDIRECT("country"&amp;"["&amp;F$185&amp; "]"),'Country performance'!$A83)</f>
        <v>0</v>
      </c>
      <c r="G227" s="41" cm="1">
        <f t="array" aca="1" ref="G227" ca="1">G$186*INDEX(INDIRECT("country"&amp;"["&amp;G$185&amp; "]"),'Country performance'!$A83)</f>
        <v>0</v>
      </c>
      <c r="H227" s="41" cm="1">
        <f t="array" aca="1" ref="H227" ca="1">H$186*INDEX(INDIRECT("country"&amp;"["&amp;H$185&amp; "]"),'Country performance'!$A83)</f>
        <v>0</v>
      </c>
      <c r="I227" s="41" cm="1">
        <f t="array" aca="1" ref="I227" ca="1">I$186*INDEX(INDIRECT("country"&amp;"["&amp;I$185&amp; "]"),'Country performance'!$A83)</f>
        <v>0</v>
      </c>
      <c r="J227" s="41" t="e" cm="1">
        <f t="array" aca="1" ref="J227" ca="1">J$186*INDEX(INDIRECT("country"&amp;"["&amp;J$185&amp; "]"),'Country performance'!$A83)</f>
        <v>#REF!</v>
      </c>
      <c r="K227" s="41" t="e" cm="1">
        <f t="array" aca="1" ref="K227" ca="1">K$186*INDEX(INDIRECT("country"&amp;"["&amp;K$185&amp; "]"),'Country performance'!$A83)</f>
        <v>#REF!</v>
      </c>
      <c r="L227" s="41" t="e" cm="1">
        <f t="array" aca="1" ref="L227" ca="1">L$186*INDEX(INDIRECT("country"&amp;"["&amp;L$185&amp; "]"),'Country performance'!$A83)</f>
        <v>#REF!</v>
      </c>
      <c r="M227" s="41" t="e" cm="1">
        <f t="array" aca="1" ref="M227" ca="1">M$186*INDEX(INDIRECT("country"&amp;"["&amp;M$185&amp; "]"),'Country performance'!$A83)</f>
        <v>#REF!</v>
      </c>
      <c r="N227" s="41" t="e" cm="1">
        <f t="array" aca="1" ref="N227" ca="1">N$186*INDEX(INDIRECT("country"&amp;"["&amp;N$185&amp; "]"),'Country performance'!$A83)</f>
        <v>#REF!</v>
      </c>
      <c r="O227" s="41" t="e" cm="1">
        <f t="array" aca="1" ref="O227" ca="1">O$186*INDEX(INDIRECT("country"&amp;"["&amp;O$185&amp; "]"),'Country performance'!$A83)</f>
        <v>#REF!</v>
      </c>
      <c r="P227" s="41" t="e" cm="1">
        <f t="array" aca="1" ref="P227" ca="1">P$186*INDEX(INDIRECT("country"&amp;"["&amp;P$185&amp; "]"),'Country performance'!$A83)</f>
        <v>#REF!</v>
      </c>
      <c r="Q227" s="41" t="e" cm="1">
        <f t="array" aca="1" ref="Q227" ca="1">Q$186*INDEX(INDIRECT("country"&amp;"["&amp;Q$185&amp; "]"),'Country performance'!$A83)</f>
        <v>#REF!</v>
      </c>
      <c r="R227" t="s">
        <v>662</v>
      </c>
      <c r="S227" s="36">
        <f t="shared" ca="1" si="55"/>
        <v>1</v>
      </c>
      <c r="T227" s="43">
        <f t="shared" ca="1" si="59"/>
        <v>0</v>
      </c>
      <c r="U227">
        <f t="shared" ca="1" si="65"/>
        <v>0.5</v>
      </c>
      <c r="V227">
        <f t="shared" ca="1" si="65"/>
        <v>0.25</v>
      </c>
      <c r="W227">
        <f t="shared" ca="1" si="65"/>
        <v>0.15</v>
      </c>
      <c r="X227">
        <f t="shared" ca="1" si="65"/>
        <v>7.0000000000000007E-2</v>
      </c>
      <c r="Y227">
        <f t="shared" ca="1" si="65"/>
        <v>0.03</v>
      </c>
      <c r="Z227">
        <f t="shared" ca="1" si="65"/>
        <v>0</v>
      </c>
      <c r="AA227">
        <f t="shared" ca="1" si="65"/>
        <v>0</v>
      </c>
      <c r="AB227">
        <f t="shared" ca="1" si="65"/>
        <v>0</v>
      </c>
      <c r="AC227">
        <f t="shared" ca="1" si="65"/>
        <v>0</v>
      </c>
      <c r="AD227">
        <f t="shared" ca="1" si="65"/>
        <v>0</v>
      </c>
      <c r="AE227">
        <f t="shared" ca="1" si="65"/>
        <v>0</v>
      </c>
      <c r="AF227">
        <f t="shared" ca="1" si="65"/>
        <v>0</v>
      </c>
      <c r="AG227">
        <f t="shared" ca="1" si="65"/>
        <v>0</v>
      </c>
      <c r="AI227" s="40"/>
    </row>
    <row r="228" spans="1:35" ht="15" thickBot="1">
      <c r="A228" s="44">
        <f>S187</f>
        <v>0.15</v>
      </c>
      <c r="D228" t="str">
        <f>R187</f>
        <v xml:space="preserve">Total subjected to export restrictions </v>
      </c>
      <c r="T228" s="43"/>
      <c r="AI228" s="45"/>
    </row>
    <row r="229" spans="1:35" ht="15" thickBot="1">
      <c r="A229" s="44"/>
      <c r="T229" s="43"/>
      <c r="AI229" s="40"/>
    </row>
    <row r="230" spans="1:35" ht="15" thickBot="1">
      <c r="A230" s="103" t="s">
        <v>656</v>
      </c>
      <c r="B230" s="30" t="s">
        <v>657</v>
      </c>
      <c r="C230" s="30"/>
      <c r="D230" s="30" t="s">
        <v>668</v>
      </c>
      <c r="AI230" s="33"/>
    </row>
    <row r="231" spans="1:35">
      <c r="A231" s="103"/>
      <c r="B231" s="30">
        <f>MAX(B4,B51,B96,B141,B186)</f>
        <v>3408</v>
      </c>
      <c r="C231" s="30"/>
      <c r="D231" s="30"/>
      <c r="AI231" s="33"/>
    </row>
    <row r="232" spans="1:35">
      <c r="A232" s="30"/>
      <c r="B232" s="30"/>
      <c r="C232" s="30"/>
      <c r="D232" s="30" t="s">
        <v>127</v>
      </c>
      <c r="AI232" s="40"/>
    </row>
    <row r="233" spans="1:35">
      <c r="A233" s="41">
        <f ca="1">MAX(A6,A53,A98,A143,A188)</f>
        <v>54.056604118347167</v>
      </c>
      <c r="B233" s="42"/>
      <c r="C233" s="30"/>
      <c r="D233" s="30" t="str">
        <f>'Country performance'!B2</f>
        <v>WGI - Political stability &amp; absence of Violence/terrorism (2020)</v>
      </c>
      <c r="E233" t="s">
        <v>669</v>
      </c>
      <c r="AI233" s="40"/>
    </row>
    <row r="234" spans="1:35">
      <c r="A234" s="41">
        <f t="shared" ref="A234:A272" ca="1" si="66">MAX(A7,A54,A99,A144,A189)</f>
        <v>24.096154098510741</v>
      </c>
      <c r="B234" s="42"/>
      <c r="C234" s="30"/>
      <c r="D234" s="30" t="str">
        <f>'Country performance'!B3</f>
        <v>WGI - Government effectiveness (2020)</v>
      </c>
      <c r="E234" t="s">
        <v>670</v>
      </c>
      <c r="AI234" s="40"/>
    </row>
    <row r="235" spans="1:35">
      <c r="A235" s="41">
        <f t="shared" ca="1" si="66"/>
        <v>33.480768508911133</v>
      </c>
      <c r="B235" s="42"/>
      <c r="C235" s="30"/>
      <c r="D235" s="30" t="str">
        <f>'Country performance'!B4</f>
        <v>WGI - Regulatory Quality (2020)</v>
      </c>
      <c r="AI235" s="40"/>
    </row>
    <row r="236" spans="1:35">
      <c r="A236" s="41">
        <f t="shared" ca="1" si="66"/>
        <v>32.283652992248534</v>
      </c>
      <c r="B236" s="42"/>
      <c r="C236" s="30"/>
      <c r="D236" s="30" t="str">
        <f>'Country performance'!B5</f>
        <v>WGI - Rule of law (2020)</v>
      </c>
      <c r="AI236" s="40"/>
    </row>
    <row r="237" spans="1:35">
      <c r="A237" s="41">
        <f t="shared" ca="1" si="66"/>
        <v>32.403845863342283</v>
      </c>
      <c r="B237" s="42"/>
      <c r="C237" s="30"/>
      <c r="D237" s="30" t="str">
        <f>'Country performance'!B6</f>
        <v>WGI - Control of corruption (2020)</v>
      </c>
      <c r="AI237" s="40"/>
    </row>
    <row r="238" spans="1:35">
      <c r="A238" s="41">
        <f t="shared" ca="1" si="66"/>
        <v>58.975845775604249</v>
      </c>
      <c r="B238" s="42"/>
      <c r="C238" s="30"/>
      <c r="D238" s="30" t="str">
        <f>'Country performance'!B7</f>
        <v>WGI - Voice and Accountability (2020)</v>
      </c>
      <c r="AI238" s="40"/>
    </row>
    <row r="239" spans="1:35">
      <c r="A239" s="41">
        <f t="shared" ca="1" si="66"/>
        <v>45.469166666666659</v>
      </c>
      <c r="B239" s="42"/>
      <c r="C239" s="30"/>
      <c r="D239" s="30" t="str">
        <f>'Country performance'!B8</f>
        <v>Fragile State Index (2022)</v>
      </c>
      <c r="AI239" s="40"/>
    </row>
    <row r="240" spans="1:35">
      <c r="A240" s="41">
        <f t="shared" ca="1" si="66"/>
        <v>37.498699999999999</v>
      </c>
      <c r="B240" s="42"/>
      <c r="C240" s="30"/>
      <c r="D240" s="30" t="str">
        <f>'Country performance'!B9</f>
        <v>Policy Perception Index (2021)</v>
      </c>
      <c r="AI240" s="40"/>
    </row>
    <row r="241" spans="1:35">
      <c r="A241" s="41">
        <f t="shared" ca="1" si="66"/>
        <v>36.676666666666669</v>
      </c>
      <c r="B241" s="42"/>
      <c r="C241" s="30"/>
      <c r="D241" s="30" t="str">
        <f>'Country performance'!B10</f>
        <v>Enabling trade index (2016)</v>
      </c>
      <c r="AI241" s="40"/>
    </row>
    <row r="242" spans="1:35">
      <c r="A242" s="41">
        <f t="shared" ca="1" si="66"/>
        <v>50.11</v>
      </c>
      <c r="B242" s="42"/>
      <c r="C242" s="30"/>
      <c r="D242" s="30" t="str">
        <f>'Country performance'!B11</f>
        <v>Environmental Performance Index (2024)</v>
      </c>
      <c r="AI242" s="40"/>
    </row>
    <row r="243" spans="1:35">
      <c r="A243" s="41">
        <f t="shared" ca="1" si="66"/>
        <v>0.37800000000000006</v>
      </c>
      <c r="B243" s="42"/>
      <c r="C243" s="30"/>
      <c r="D243" s="30" t="str">
        <f>'Country performance'!B12</f>
        <v>Child labour (% ages 5-17) (2010-2019)</v>
      </c>
      <c r="AI243" s="40"/>
    </row>
    <row r="244" spans="1:35">
      <c r="A244" s="41">
        <f t="shared" ca="1" si="66"/>
        <v>26.118749999999999</v>
      </c>
      <c r="B244" s="42"/>
      <c r="C244" s="30"/>
      <c r="D244" s="30" t="str">
        <f>'Country performance'!B13</f>
        <v>Global Peace Index (2022)</v>
      </c>
      <c r="AI244" s="40"/>
    </row>
    <row r="245" spans="1:35">
      <c r="A245" s="41">
        <f t="shared" ca="1" si="66"/>
        <v>43.2</v>
      </c>
      <c r="B245" s="42"/>
      <c r="C245" s="30"/>
      <c r="D245" s="30" t="str">
        <f>'Country performance'!B14</f>
        <v>Corruption Perceptions Index CPI (2021)</v>
      </c>
      <c r="AI245" s="40"/>
    </row>
    <row r="246" spans="1:35">
      <c r="A246" s="41">
        <f t="shared" ca="1" si="66"/>
        <v>16.468</v>
      </c>
      <c r="B246" s="42"/>
      <c r="C246" s="30"/>
      <c r="D246" s="30" t="str">
        <f>'Country performance'!B15</f>
        <v>Human Development Index HDI (2019)</v>
      </c>
      <c r="AI246" s="40"/>
    </row>
    <row r="247" spans="1:35">
      <c r="A247" s="41">
        <f t="shared" ca="1" si="66"/>
        <v>18.377100000000002</v>
      </c>
      <c r="B247" s="42"/>
      <c r="C247" s="30"/>
      <c r="D247" s="30" t="str">
        <f>'Country performance'!B16</f>
        <v>Natural disaster Index (NDI) (2013)</v>
      </c>
      <c r="AI247" s="40"/>
    </row>
    <row r="248" spans="1:35">
      <c r="A248" s="41">
        <f t="shared" ca="1" si="66"/>
        <v>12.27</v>
      </c>
      <c r="B248" s="42"/>
      <c r="C248" s="30"/>
      <c r="D248" s="30" t="str">
        <f>'Country performance'!B17</f>
        <v>Economic Vulnerability Index (2024)</v>
      </c>
      <c r="AI248" s="40"/>
    </row>
    <row r="249" spans="1:35">
      <c r="A249" s="41">
        <f t="shared" ca="1" si="66"/>
        <v>4.5229999999999997</v>
      </c>
      <c r="B249" s="42"/>
      <c r="C249" s="30"/>
      <c r="D249" s="30" t="str">
        <f>'Country performance'!B18</f>
        <v>Economic Vulnerability Index - Share of agriculture, forestry and fisheries (2024)</v>
      </c>
      <c r="AI249" s="40"/>
    </row>
    <row r="250" spans="1:35">
      <c r="A250" s="41">
        <f t="shared" ca="1" si="66"/>
        <v>22.076000000000001</v>
      </c>
      <c r="B250" s="42"/>
      <c r="C250" s="30"/>
      <c r="D250" s="30" t="str">
        <f>'Country performance'!B19</f>
        <v xml:space="preserve">Economic Vulnerability Index - Remoteness and landlockedness (2024)		</v>
      </c>
      <c r="AI250" s="40"/>
    </row>
    <row r="251" spans="1:35">
      <c r="A251" s="41">
        <f t="shared" ca="1" si="66"/>
        <v>2.1959999999999997</v>
      </c>
      <c r="B251" s="42"/>
      <c r="C251" s="30"/>
      <c r="D251" s="30" t="str">
        <f>'Country performance'!B20</f>
        <v>Economic Vulnerability Index - Export concentration (2024)</v>
      </c>
      <c r="AI251" s="40"/>
    </row>
    <row r="252" spans="1:35">
      <c r="A252" s="41">
        <f t="shared" ca="1" si="66"/>
        <v>1.1880000000000002</v>
      </c>
      <c r="B252" s="42"/>
      <c r="C252" s="30"/>
      <c r="D252" s="30" t="str">
        <f>'Country performance'!B21</f>
        <v>Economic Vulnerability Index - Export instability (2024)</v>
      </c>
      <c r="AI252" s="40"/>
    </row>
    <row r="253" spans="1:35">
      <c r="A253" s="41">
        <f t="shared" ca="1" si="66"/>
        <v>2.7</v>
      </c>
      <c r="B253" s="42"/>
      <c r="C253" s="30"/>
      <c r="D253" s="30" t="str">
        <f>'Country performance'!B22</f>
        <v>Economic Vulnerability Index - Share of population living in low elevated coastal zones (2024)</v>
      </c>
      <c r="AI253" s="40"/>
    </row>
    <row r="254" spans="1:35">
      <c r="A254" s="41">
        <f t="shared" ca="1" si="66"/>
        <v>16.842000000000002</v>
      </c>
      <c r="B254" s="42"/>
      <c r="C254" s="30"/>
      <c r="D254" s="30" t="str">
        <f>'Country performance'!B23</f>
        <v xml:space="preserve">Economic Vulnerability Index - Share of population living in drylands (2024) 	</v>
      </c>
      <c r="AI254" s="40"/>
    </row>
    <row r="255" spans="1:35">
      <c r="A255" s="41">
        <f t="shared" ca="1" si="66"/>
        <v>1.002</v>
      </c>
      <c r="B255" s="42"/>
      <c r="C255" s="30"/>
      <c r="D255" s="30" t="str">
        <f>'Country performance'!B24</f>
        <v>Economic Vulnerability Index - Agricultural instability (2024)</v>
      </c>
      <c r="AI255" s="40"/>
    </row>
    <row r="256" spans="1:35">
      <c r="A256" s="41">
        <f t="shared" ca="1" si="66"/>
        <v>1.8920000000000001</v>
      </c>
      <c r="B256" s="42"/>
      <c r="C256" s="30"/>
      <c r="D256" s="30" t="str">
        <f>'Country performance'!B25</f>
        <v>Economic Vulnerability Index -  Victims of disasters (%) (2024)</v>
      </c>
      <c r="AI256" s="40"/>
    </row>
    <row r="257" spans="1:35">
      <c r="A257" s="41">
        <f t="shared" ca="1" si="66"/>
        <v>43.400501452179881</v>
      </c>
      <c r="B257" s="42"/>
      <c r="C257" s="30"/>
      <c r="D257" s="30" t="str">
        <f>'Country performance'!B26</f>
        <v>Water Depletion Index (WDI) (2018)</v>
      </c>
      <c r="AI257" s="40"/>
    </row>
    <row r="258" spans="1:35">
      <c r="A258" s="41">
        <f t="shared" ca="1" si="66"/>
        <v>63.778999999999996</v>
      </c>
      <c r="B258" s="42"/>
      <c r="C258" s="30"/>
      <c r="D258" s="30" t="str">
        <f>'Country performance'!B27</f>
        <v>EPI Species Habitat Index (2024)</v>
      </c>
      <c r="AI258" s="40"/>
    </row>
    <row r="259" spans="1:35">
      <c r="A259" s="41">
        <f t="shared" ca="1" si="66"/>
        <v>70.712000000000003</v>
      </c>
      <c r="B259" s="42"/>
      <c r="C259" s="30"/>
      <c r="D259" s="30" t="str">
        <f>'Country performance'!B28</f>
        <v>EPI Protected Area Representativeness Index (2024)</v>
      </c>
      <c r="AI259" s="40"/>
    </row>
    <row r="260" spans="1:35">
      <c r="A260" s="41">
        <f t="shared" ca="1" si="66"/>
        <v>65.093000000000004</v>
      </c>
      <c r="B260" s="42"/>
      <c r="C260" s="30"/>
      <c r="D260" s="30" t="str">
        <f>'Country performance'!B29</f>
        <v>EPI Marine Protected Areas (2024)</v>
      </c>
      <c r="AI260" s="40"/>
    </row>
    <row r="261" spans="1:35">
      <c r="A261" s="41">
        <f t="shared" ca="1" si="66"/>
        <v>68.742999999999995</v>
      </c>
      <c r="B261" s="42"/>
      <c r="C261" s="30"/>
      <c r="D261" s="30" t="str">
        <f>'Country performance'!B30</f>
        <v>EPI Terrestrial Protected Areas (2024)</v>
      </c>
      <c r="AI261" s="40"/>
    </row>
    <row r="262" spans="1:35">
      <c r="A262" s="41">
        <f t="shared" ca="1" si="66"/>
        <v>0</v>
      </c>
      <c r="B262" s="42"/>
      <c r="C262" s="30"/>
      <c r="D262" s="30" t="str">
        <f>'Country performance'!B31</f>
        <v>Forced labour per country per sector (SHDB)</v>
      </c>
      <c r="AI262" s="40"/>
    </row>
    <row r="263" spans="1:35">
      <c r="A263" s="41">
        <f t="shared" ca="1" si="66"/>
        <v>0</v>
      </c>
      <c r="B263" s="42"/>
      <c r="C263" s="30"/>
      <c r="D263" s="30" t="str">
        <f>'Country performance'!B32</f>
        <v>High conflict zones per country per sector (SHDB)</v>
      </c>
      <c r="AI263" s="40"/>
    </row>
    <row r="264" spans="1:35">
      <c r="A264" s="41">
        <f t="shared" ca="1" si="66"/>
        <v>8.2180000000000003E-2</v>
      </c>
      <c r="B264" s="42"/>
      <c r="C264" s="30"/>
      <c r="D264" s="30" t="str">
        <f>'Country performance'!B33</f>
        <v>Child labour per country per sector (SHDB) (2010-2019)</v>
      </c>
      <c r="AI264" s="40"/>
    </row>
    <row r="265" spans="1:35">
      <c r="A265" s="41">
        <f ca="1">MAX(A38,A85,A130,A175,A220)</f>
        <v>25.295999999999999</v>
      </c>
      <c r="B265" s="42"/>
      <c r="C265" s="30"/>
      <c r="D265" s="30" t="str">
        <f>'Country performance'!B34</f>
        <v>Food Security Index (FSI) (2022)</v>
      </c>
      <c r="AI265" s="40"/>
    </row>
    <row r="266" spans="1:35">
      <c r="A266" s="41">
        <f t="shared" ca="1" si="66"/>
        <v>0</v>
      </c>
      <c r="B266" s="42"/>
      <c r="C266" s="30"/>
      <c r="D266" s="30" t="str">
        <f>'Country performance'!B35</f>
        <v>Disease outbreaks?</v>
      </c>
      <c r="AI266" s="40"/>
    </row>
    <row r="267" spans="1:35">
      <c r="A267" s="41">
        <f t="shared" ca="1" si="66"/>
        <v>0</v>
      </c>
      <c r="B267" s="42"/>
      <c r="C267" s="30"/>
      <c r="D267" s="30" t="str">
        <f>'Country performance'!B36</f>
        <v>Land-use regulation?</v>
      </c>
      <c r="AI267" s="40"/>
    </row>
    <row r="268" spans="1:35">
      <c r="A268" s="41">
        <f t="shared" ca="1" si="66"/>
        <v>0</v>
      </c>
      <c r="B268" s="42"/>
      <c r="C268" s="30"/>
      <c r="D268" s="30">
        <f>'Country performance'!B37</f>
        <v>0</v>
      </c>
      <c r="AI268" s="40"/>
    </row>
    <row r="269" spans="1:35">
      <c r="A269" s="41">
        <f t="shared" ca="1" si="66"/>
        <v>0</v>
      </c>
      <c r="B269" s="42"/>
      <c r="C269" s="30"/>
      <c r="D269" s="30">
        <f>'Country performance'!B38</f>
        <v>0</v>
      </c>
      <c r="AI269" s="40"/>
    </row>
    <row r="270" spans="1:35">
      <c r="A270" s="41">
        <f t="shared" ca="1" si="66"/>
        <v>0</v>
      </c>
      <c r="B270" s="42"/>
      <c r="C270" s="30"/>
      <c r="D270" s="30">
        <f>'Country performance'!B39</f>
        <v>0</v>
      </c>
      <c r="AI270" s="40"/>
    </row>
    <row r="271" spans="1:35">
      <c r="A271" s="41">
        <f t="shared" ca="1" si="66"/>
        <v>0</v>
      </c>
      <c r="B271" s="42"/>
      <c r="C271" s="30"/>
      <c r="D271" s="30">
        <f>'Country performance'!B40</f>
        <v>0</v>
      </c>
      <c r="AI271" s="40"/>
    </row>
    <row r="272" spans="1:35">
      <c r="A272" s="41">
        <f t="shared" ca="1" si="66"/>
        <v>0</v>
      </c>
      <c r="B272" s="42"/>
      <c r="C272" s="30"/>
      <c r="D272" s="30">
        <f>'Country performance'!B41</f>
        <v>0</v>
      </c>
      <c r="AI272" s="40"/>
    </row>
    <row r="273" spans="1:35" ht="15" thickBot="1">
      <c r="A273" s="95">
        <f>MAX(A48,A93,A138,A183,A228)</f>
        <v>0.15</v>
      </c>
      <c r="C273" s="30"/>
      <c r="D273" s="30" t="str">
        <f>D228</f>
        <v xml:space="preserve">Total subjected to export restrictions </v>
      </c>
      <c r="AI273" s="45"/>
    </row>
    <row r="274" spans="1:35" ht="15" thickBot="1">
      <c r="A274" s="44"/>
      <c r="C274" s="30"/>
      <c r="T274" s="43"/>
      <c r="AI274" s="40"/>
    </row>
    <row r="275" spans="1:35">
      <c r="A275" s="30"/>
      <c r="B275" s="30"/>
      <c r="C275" s="30">
        <f t="shared" ref="C275:C276" si="67">T275</f>
        <v>0</v>
      </c>
      <c r="D275" s="30" t="s">
        <v>671</v>
      </c>
      <c r="E275" s="31"/>
      <c r="F275" s="31"/>
      <c r="G275" s="31"/>
      <c r="H275" s="31"/>
      <c r="I275" s="31"/>
      <c r="AI275" s="46"/>
    </row>
    <row r="276" spans="1:35" ht="15.6">
      <c r="A276" s="30" t="s">
        <v>657</v>
      </c>
      <c r="B276" s="30">
        <f>(100*E276)^2+(100*F276)^2+(100*G276)^2+(100*H276)^2+(100*I276)^2+(100*J276)^2+(100*K276)^2+(100*L276)^2+(100*M276)^2+(100*N276)^2+(100*O276)^2</f>
        <v>0</v>
      </c>
      <c r="C276" s="30">
        <f t="shared" si="67"/>
        <v>0</v>
      </c>
      <c r="D276" s="30" t="s">
        <v>660</v>
      </c>
      <c r="E276" s="47"/>
      <c r="F276" s="47"/>
      <c r="G276" s="47"/>
      <c r="H276" s="47"/>
      <c r="I276" s="47"/>
      <c r="AI276" s="48"/>
    </row>
    <row r="277" spans="1:35" ht="15.6">
      <c r="O277" s="49"/>
      <c r="AI277" s="48"/>
    </row>
    <row r="278" spans="1:35" ht="15" thickBot="1">
      <c r="AI278" s="45"/>
    </row>
    <row r="279" spans="1:35" ht="28.9">
      <c r="A279" t="s">
        <v>672</v>
      </c>
      <c r="B279" s="62" t="s">
        <v>673</v>
      </c>
      <c r="C279" s="62" t="s">
        <v>674</v>
      </c>
      <c r="AI279" s="46"/>
    </row>
    <row r="280" spans="1:35">
      <c r="B280" s="28" t="s">
        <v>675</v>
      </c>
      <c r="C280" s="63">
        <v>1</v>
      </c>
      <c r="D280" s="41">
        <f>C280*1</f>
        <v>1</v>
      </c>
      <c r="N280" s="49"/>
      <c r="AI280" s="51"/>
    </row>
    <row r="281" spans="1:35" ht="28.9">
      <c r="B281" s="28" t="s">
        <v>676</v>
      </c>
      <c r="C281" s="63"/>
      <c r="D281" s="41">
        <f>C281*0.5</f>
        <v>0</v>
      </c>
      <c r="N281" s="49"/>
      <c r="AI281" s="40"/>
    </row>
    <row r="282" spans="1:35" ht="28.9">
      <c r="B282" s="28" t="s">
        <v>677</v>
      </c>
      <c r="C282" s="63"/>
      <c r="D282" s="41">
        <f>C282*0</f>
        <v>0</v>
      </c>
      <c r="N282" s="49"/>
      <c r="AI282" s="40"/>
    </row>
    <row r="283" spans="1:35">
      <c r="C283" t="s">
        <v>678</v>
      </c>
      <c r="D283" s="41">
        <f>SUM(D280:D282)*100</f>
        <v>100</v>
      </c>
      <c r="N283" s="49"/>
      <c r="AI283" s="40"/>
    </row>
    <row r="284" spans="1:35">
      <c r="N284" s="49"/>
      <c r="AI284" s="40"/>
    </row>
    <row r="285" spans="1:35">
      <c r="N285" s="49"/>
      <c r="AI285" s="40"/>
    </row>
    <row r="286" spans="1:35" ht="43.15">
      <c r="B286" t="s">
        <v>679</v>
      </c>
      <c r="C286" s="56" t="s">
        <v>680</v>
      </c>
      <c r="D286" s="56" t="s">
        <v>681</v>
      </c>
      <c r="E286" s="56" t="s">
        <v>682</v>
      </c>
      <c r="F286" s="56" t="s">
        <v>683</v>
      </c>
      <c r="G286" s="56" t="s">
        <v>684</v>
      </c>
      <c r="H286" s="13" t="s">
        <v>685</v>
      </c>
      <c r="N286" s="49"/>
      <c r="AI286" s="40"/>
    </row>
    <row r="287" spans="1:35">
      <c r="A287" t="s">
        <v>155</v>
      </c>
      <c r="D287" s="59"/>
      <c r="E287" s="31"/>
      <c r="F287" s="31"/>
      <c r="G287" s="31"/>
      <c r="H287" s="41">
        <f>MAX(C287:G287)</f>
        <v>0</v>
      </c>
      <c r="R287" s="40"/>
    </row>
    <row r="288" spans="1:35">
      <c r="A288" t="s">
        <v>159</v>
      </c>
      <c r="C288" s="59"/>
      <c r="D288" s="59"/>
      <c r="E288" s="31"/>
      <c r="F288" s="31"/>
      <c r="G288" s="31"/>
      <c r="H288" s="41">
        <f t="shared" ref="H288:H296" si="68">MAX(C288:G288)</f>
        <v>0</v>
      </c>
      <c r="R288" s="40"/>
    </row>
    <row r="289" spans="1:35">
      <c r="A289" t="s">
        <v>648</v>
      </c>
      <c r="C289" s="31"/>
      <c r="D289" s="59"/>
      <c r="E289" s="31"/>
      <c r="F289" s="31"/>
      <c r="G289" s="31"/>
      <c r="H289" s="41">
        <f t="shared" si="68"/>
        <v>0</v>
      </c>
      <c r="R289" s="40"/>
    </row>
    <row r="290" spans="1:35">
      <c r="A290" t="s">
        <v>174</v>
      </c>
      <c r="C290" s="59"/>
      <c r="D290" s="59"/>
      <c r="E290" s="31"/>
      <c r="F290" s="31"/>
      <c r="G290" s="31"/>
      <c r="H290" s="41">
        <f t="shared" si="68"/>
        <v>0</v>
      </c>
      <c r="R290" s="40"/>
    </row>
    <row r="291" spans="1:35">
      <c r="A291" t="s">
        <v>179</v>
      </c>
      <c r="C291" s="59"/>
      <c r="D291" s="59"/>
      <c r="E291" s="31"/>
      <c r="F291" s="31"/>
      <c r="G291" s="31"/>
      <c r="H291" s="41">
        <f t="shared" si="68"/>
        <v>0</v>
      </c>
      <c r="R291" s="40"/>
    </row>
    <row r="292" spans="1:35">
      <c r="A292" t="s">
        <v>181</v>
      </c>
      <c r="C292" s="59"/>
      <c r="D292" s="59"/>
      <c r="E292" s="31"/>
      <c r="F292" s="31"/>
      <c r="G292" s="31"/>
      <c r="H292" s="41">
        <f t="shared" si="68"/>
        <v>0</v>
      </c>
      <c r="R292" s="40"/>
    </row>
    <row r="293" spans="1:35">
      <c r="A293" t="s">
        <v>183</v>
      </c>
      <c r="C293" s="59"/>
      <c r="D293" s="59"/>
      <c r="E293" s="31"/>
      <c r="F293" s="31"/>
      <c r="G293" s="31"/>
      <c r="H293" s="41">
        <f t="shared" si="68"/>
        <v>0</v>
      </c>
      <c r="R293" s="40"/>
    </row>
    <row r="294" spans="1:35">
      <c r="A294" t="s">
        <v>185</v>
      </c>
      <c r="C294" s="59"/>
      <c r="D294" s="59"/>
      <c r="E294" s="31"/>
      <c r="F294" s="31"/>
      <c r="G294" s="31"/>
      <c r="H294" s="41">
        <f t="shared" si="68"/>
        <v>0</v>
      </c>
      <c r="R294" s="40"/>
    </row>
    <row r="295" spans="1:35">
      <c r="A295" t="s">
        <v>343</v>
      </c>
      <c r="C295" s="59"/>
      <c r="D295" s="59"/>
      <c r="E295" s="31"/>
      <c r="F295" s="31"/>
      <c r="G295" s="31"/>
      <c r="H295" s="41">
        <f t="shared" si="68"/>
        <v>0</v>
      </c>
    </row>
    <row r="296" spans="1:35">
      <c r="A296" t="s">
        <v>283</v>
      </c>
      <c r="C296" s="31"/>
      <c r="D296" s="31"/>
      <c r="E296" s="31"/>
      <c r="F296" s="31"/>
      <c r="G296" s="31"/>
      <c r="H296" s="41">
        <f t="shared" si="68"/>
        <v>0</v>
      </c>
      <c r="AI296" s="40"/>
    </row>
    <row r="297" spans="1:35">
      <c r="AI297" s="40"/>
    </row>
    <row r="298" spans="1:35">
      <c r="AI298" s="40"/>
    </row>
    <row r="299" spans="1:35">
      <c r="A299" t="s">
        <v>649</v>
      </c>
      <c r="E299" s="69"/>
      <c r="F299" s="69"/>
      <c r="G299" s="69">
        <v>1</v>
      </c>
      <c r="H299" s="41">
        <f>MAX(C299:G299)*100</f>
        <v>100</v>
      </c>
    </row>
    <row r="300" spans="1:35">
      <c r="AI300" s="40"/>
    </row>
    <row r="301" spans="1:35">
      <c r="A301" t="s">
        <v>290</v>
      </c>
      <c r="C301" s="59"/>
      <c r="AI301" s="40"/>
    </row>
    <row r="302" spans="1:35">
      <c r="A302" t="s">
        <v>301</v>
      </c>
      <c r="C302" s="59"/>
      <c r="AI302" s="40"/>
    </row>
    <row r="303" spans="1:35">
      <c r="A303" t="s">
        <v>310</v>
      </c>
      <c r="C303" s="59"/>
      <c r="AI303" s="40"/>
    </row>
    <row r="304" spans="1:35">
      <c r="A304" s="68" t="s">
        <v>279</v>
      </c>
      <c r="H304" s="41" t="e">
        <f>(C301-C303)/(C302^2)</f>
        <v>#DIV/0!</v>
      </c>
      <c r="AI304" s="40"/>
    </row>
    <row r="305" spans="1:35">
      <c r="AI305" s="40"/>
    </row>
    <row r="306" spans="1:35">
      <c r="A306" t="s">
        <v>315</v>
      </c>
      <c r="D306" s="59"/>
      <c r="AI306" s="40"/>
    </row>
    <row r="307" spans="1:35">
      <c r="A307" t="s">
        <v>319</v>
      </c>
      <c r="D307" s="59"/>
      <c r="AI307" s="40"/>
    </row>
    <row r="308" spans="1:35">
      <c r="A308" s="68" t="s">
        <v>335</v>
      </c>
      <c r="H308" s="60" cm="1">
        <f t="array" ref="H308">SUMPRODUCT((Table4[Growth rate]=Adhesive!D306)*(Table4[Yield]=Adhesive!D307)*(Table4[Replenishment rate]))</f>
        <v>0</v>
      </c>
      <c r="AI308" s="40"/>
    </row>
    <row r="309" spans="1:35">
      <c r="AI309" s="40"/>
    </row>
    <row r="310" spans="1:35">
      <c r="A310" t="s">
        <v>650</v>
      </c>
      <c r="C310" s="31"/>
      <c r="D310" s="31"/>
      <c r="E310" s="31"/>
      <c r="F310" s="31"/>
      <c r="G310" s="31" t="s">
        <v>34</v>
      </c>
      <c r="H310" s="41">
        <f>IF(COUNTIF(C310:G310,"Yes")&gt;0,100,0)</f>
        <v>100</v>
      </c>
      <c r="I310" s="27" t="s">
        <v>692</v>
      </c>
      <c r="AI310" s="40"/>
    </row>
    <row r="311" spans="1:35">
      <c r="AI311" s="40"/>
    </row>
    <row r="312" spans="1:35">
      <c r="A312" t="s">
        <v>651</v>
      </c>
      <c r="C312" s="61"/>
      <c r="D312" s="61"/>
      <c r="E312" s="61"/>
      <c r="F312" s="61"/>
      <c r="G312" s="61"/>
      <c r="H312" s="70">
        <f>MAX(C312:G312)</f>
        <v>0</v>
      </c>
      <c r="AI312" s="40"/>
    </row>
    <row r="313" spans="1:35">
      <c r="AI313" s="40"/>
    </row>
    <row r="314" spans="1:35">
      <c r="A314" t="s">
        <v>688</v>
      </c>
      <c r="D314" s="61"/>
      <c r="E314" s="61"/>
      <c r="F314" s="61"/>
      <c r="G314" s="61">
        <v>5.1999999999999998E-2</v>
      </c>
      <c r="H314" s="41">
        <f t="shared" ref="H314:H317" si="69">MAX(C314:G314)</f>
        <v>5.1999999999999998E-2</v>
      </c>
      <c r="I314" t="s">
        <v>693</v>
      </c>
      <c r="AI314" s="40"/>
    </row>
    <row r="315" spans="1:35" ht="15" thickBot="1">
      <c r="A315" t="s">
        <v>689</v>
      </c>
      <c r="D315" s="61"/>
      <c r="E315" s="61"/>
      <c r="F315" s="61"/>
      <c r="G315" s="61"/>
      <c r="H315" s="41">
        <f t="shared" si="69"/>
        <v>0</v>
      </c>
      <c r="AI315" s="40"/>
    </row>
    <row r="316" spans="1:35" ht="15" thickBot="1">
      <c r="A316" t="s">
        <v>690</v>
      </c>
      <c r="D316" s="61"/>
      <c r="E316" s="61"/>
      <c r="F316" s="61"/>
      <c r="G316" s="61"/>
      <c r="H316" s="41">
        <f t="shared" si="69"/>
        <v>0</v>
      </c>
      <c r="AI316" s="33"/>
    </row>
    <row r="317" spans="1:35" ht="43.9" thickBot="1">
      <c r="A317" s="58" t="s">
        <v>267</v>
      </c>
      <c r="D317" s="61"/>
      <c r="E317" s="61"/>
      <c r="F317" s="61"/>
      <c r="G317" s="61"/>
      <c r="H317" s="41">
        <f t="shared" si="69"/>
        <v>0</v>
      </c>
      <c r="AI317" s="33"/>
    </row>
    <row r="318" spans="1:35">
      <c r="G318" t="s">
        <v>652</v>
      </c>
      <c r="H318" s="96">
        <f>MAX(H314:H317)</f>
        <v>5.1999999999999998E-2</v>
      </c>
      <c r="AI318" s="50"/>
    </row>
    <row r="319" spans="1:35">
      <c r="AI319" s="40"/>
    </row>
    <row r="320" spans="1:35">
      <c r="A320" t="s">
        <v>691</v>
      </c>
      <c r="C320" s="61"/>
      <c r="D320" s="61"/>
      <c r="E320" s="61"/>
      <c r="F320" s="61"/>
      <c r="G320" s="61"/>
      <c r="H320" s="70">
        <f>MAX(C320:G320)</f>
        <v>0</v>
      </c>
      <c r="AI320" s="40"/>
    </row>
    <row r="321" spans="35:35">
      <c r="AI321" s="40"/>
    </row>
    <row r="322" spans="35:35">
      <c r="AI322" s="40"/>
    </row>
  </sheetData>
  <mergeCells count="6">
    <mergeCell ref="A230:A231"/>
    <mergeCell ref="A3:A4"/>
    <mergeCell ref="A50:A51"/>
    <mergeCell ref="A95:A96"/>
    <mergeCell ref="A140:A141"/>
    <mergeCell ref="A185:A186"/>
  </mergeCells>
  <hyperlinks>
    <hyperlink ref="A1" location="'Material scores'!A1" display="Back to homepage" xr:uid="{D3BCF121-5FD5-4DA1-A983-101F27E4C066}"/>
    <hyperlink ref="I310" r:id="rId1" xr:uid="{9A3515FD-9535-4881-9B22-2954C3BA56F5}"/>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6632299E-26BC-47AC-BB4D-4921279A6F12}">
          <x14:formula1>
            <xm:f>Lists!$A$11:$A$12</xm:f>
          </x14:formula1>
          <xm:sqref>C310:G310</xm:sqref>
        </x14:dataValidation>
        <x14:dataValidation type="list" allowBlank="1" showInputMessage="1" showErrorMessage="1" xr:uid="{DBCCAA4F-BBCF-407C-90FF-8F0E17DF120C}">
          <x14:formula1>
            <xm:f>Lists!$B$3:$B$4</xm:f>
          </x14:formula1>
          <xm:sqref>D307</xm:sqref>
        </x14:dataValidation>
        <x14:dataValidation type="list" allowBlank="1" showInputMessage="1" showErrorMessage="1" xr:uid="{ADF48F94-D7A8-4503-9EDB-881C4D564D27}">
          <x14:formula1>
            <xm:f>Lists!$A$3:$A$8</xm:f>
          </x14:formula1>
          <xm:sqref>D306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9D595-DDB1-4BAB-84CF-1F499D1F09EE}">
  <dimension ref="A2:C12"/>
  <sheetViews>
    <sheetView workbookViewId="0"/>
  </sheetViews>
  <sheetFormatPr defaultColWidth="8.85546875" defaultRowHeight="14.45"/>
  <cols>
    <col min="1" max="1" width="12.5703125" customWidth="1"/>
    <col min="3" max="3" width="19.140625" customWidth="1"/>
  </cols>
  <sheetData>
    <row r="2" spans="1:3">
      <c r="A2" t="s">
        <v>315</v>
      </c>
      <c r="B2" t="s">
        <v>319</v>
      </c>
      <c r="C2" t="s">
        <v>314</v>
      </c>
    </row>
    <row r="3" spans="1:3">
      <c r="A3" t="s">
        <v>694</v>
      </c>
      <c r="B3" t="s">
        <v>695</v>
      </c>
      <c r="C3">
        <v>0</v>
      </c>
    </row>
    <row r="4" spans="1:3">
      <c r="A4" t="s">
        <v>694</v>
      </c>
      <c r="B4" t="s">
        <v>687</v>
      </c>
      <c r="C4">
        <v>0.5</v>
      </c>
    </row>
    <row r="5" spans="1:3">
      <c r="A5" t="s">
        <v>686</v>
      </c>
      <c r="B5" t="s">
        <v>695</v>
      </c>
      <c r="C5">
        <v>1</v>
      </c>
    </row>
    <row r="6" spans="1:3">
      <c r="A6" t="s">
        <v>686</v>
      </c>
      <c r="B6" t="s">
        <v>687</v>
      </c>
      <c r="C6">
        <v>1.5</v>
      </c>
    </row>
    <row r="7" spans="1:3">
      <c r="A7" t="s">
        <v>696</v>
      </c>
      <c r="B7" t="s">
        <v>695</v>
      </c>
      <c r="C7">
        <v>2</v>
      </c>
    </row>
    <row r="8" spans="1:3">
      <c r="A8" t="s">
        <v>696</v>
      </c>
      <c r="B8" t="s">
        <v>687</v>
      </c>
      <c r="C8">
        <v>2.5</v>
      </c>
    </row>
    <row r="10" spans="1:3">
      <c r="A10" t="s">
        <v>697</v>
      </c>
    </row>
    <row r="11" spans="1:3">
      <c r="A11" t="s">
        <v>34</v>
      </c>
    </row>
    <row r="12" spans="1:3">
      <c r="A12" t="s">
        <v>65</v>
      </c>
    </row>
  </sheetData>
  <pageMargins left="0.7" right="0.7" top="0.75" bottom="0.75" header="0.3" footer="0.3"/>
  <tableParts count="2">
    <tablePart r:id="rId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BD72C-BD57-4D77-97CE-73918F7ACD29}">
  <dimension ref="C3:DQ151"/>
  <sheetViews>
    <sheetView workbookViewId="0"/>
  </sheetViews>
  <sheetFormatPr defaultColWidth="8.85546875" defaultRowHeight="14.45"/>
  <sheetData>
    <row r="3" spans="3:30">
      <c r="D3" t="s">
        <v>698</v>
      </c>
      <c r="E3" t="s">
        <v>699</v>
      </c>
      <c r="F3" t="s">
        <v>700</v>
      </c>
      <c r="G3" t="s">
        <v>646</v>
      </c>
      <c r="H3" t="s">
        <v>701</v>
      </c>
      <c r="I3" t="s">
        <v>702</v>
      </c>
      <c r="J3" t="s">
        <v>703</v>
      </c>
      <c r="K3" t="s">
        <v>704</v>
      </c>
      <c r="L3" t="s">
        <v>705</v>
      </c>
      <c r="M3" t="s">
        <v>706</v>
      </c>
      <c r="N3" t="s">
        <v>707</v>
      </c>
      <c r="O3" t="s">
        <v>708</v>
      </c>
      <c r="P3" t="s">
        <v>709</v>
      </c>
      <c r="Q3" t="s">
        <v>710</v>
      </c>
      <c r="R3" t="s">
        <v>711</v>
      </c>
      <c r="S3" t="s">
        <v>712</v>
      </c>
      <c r="T3" t="s">
        <v>713</v>
      </c>
      <c r="U3" t="s">
        <v>714</v>
      </c>
      <c r="V3" t="s">
        <v>715</v>
      </c>
      <c r="W3" t="s">
        <v>716</v>
      </c>
      <c r="X3" t="s">
        <v>717</v>
      </c>
      <c r="Y3" t="s">
        <v>718</v>
      </c>
      <c r="Z3" t="s">
        <v>719</v>
      </c>
      <c r="AA3" t="s">
        <v>720</v>
      </c>
      <c r="AB3" t="s">
        <v>721</v>
      </c>
      <c r="AC3" t="s">
        <v>722</v>
      </c>
      <c r="AD3" t="s">
        <v>650</v>
      </c>
    </row>
    <row r="4" spans="3:30">
      <c r="C4" t="s">
        <v>723</v>
      </c>
      <c r="D4" t="s">
        <v>585</v>
      </c>
      <c r="E4">
        <v>0</v>
      </c>
      <c r="F4">
        <v>0</v>
      </c>
      <c r="G4" t="s">
        <v>585</v>
      </c>
      <c r="H4" t="s">
        <v>585</v>
      </c>
      <c r="I4" t="s">
        <v>585</v>
      </c>
      <c r="J4" t="s">
        <v>585</v>
      </c>
      <c r="K4" t="s">
        <v>585</v>
      </c>
      <c r="L4" t="s">
        <v>585</v>
      </c>
      <c r="M4" t="s">
        <v>585</v>
      </c>
      <c r="N4" t="s">
        <v>585</v>
      </c>
      <c r="O4" t="s">
        <v>585</v>
      </c>
      <c r="P4" t="s">
        <v>585</v>
      </c>
      <c r="Q4" t="s">
        <v>585</v>
      </c>
      <c r="R4" t="s">
        <v>585</v>
      </c>
      <c r="S4" t="s">
        <v>585</v>
      </c>
      <c r="T4" t="s">
        <v>585</v>
      </c>
      <c r="U4" t="s">
        <v>585</v>
      </c>
      <c r="V4" t="s">
        <v>585</v>
      </c>
      <c r="W4" t="s">
        <v>585</v>
      </c>
      <c r="X4" t="s">
        <v>585</v>
      </c>
      <c r="Y4" t="s">
        <v>585</v>
      </c>
      <c r="Z4" t="s">
        <v>585</v>
      </c>
      <c r="AA4" t="s">
        <v>585</v>
      </c>
      <c r="AB4" t="s">
        <v>585</v>
      </c>
      <c r="AC4" t="s">
        <v>585</v>
      </c>
      <c r="AD4" t="s">
        <v>585</v>
      </c>
    </row>
    <row r="5" spans="3:30">
      <c r="C5" t="s">
        <v>724</v>
      </c>
      <c r="D5">
        <v>11.574031267727719</v>
      </c>
      <c r="E5">
        <v>1</v>
      </c>
      <c r="F5">
        <v>1</v>
      </c>
      <c r="G5">
        <v>80.930302455454722</v>
      </c>
      <c r="H5">
        <v>0.62999999999999989</v>
      </c>
      <c r="I5">
        <v>34.86</v>
      </c>
      <c r="J5">
        <v>46.139422416687019</v>
      </c>
      <c r="K5">
        <v>50.700833333333335</v>
      </c>
      <c r="L5">
        <v>42.052885475158689</v>
      </c>
      <c r="M5">
        <v>56.00000114440919</v>
      </c>
      <c r="N5">
        <v>37.086539039611814</v>
      </c>
      <c r="O5">
        <v>0</v>
      </c>
      <c r="P5">
        <v>3.6999999999999998E-2</v>
      </c>
      <c r="Q5" t="s">
        <v>585</v>
      </c>
      <c r="R5">
        <v>0.09</v>
      </c>
      <c r="S5">
        <v>1.21875E-2</v>
      </c>
      <c r="T5">
        <v>23.043000000000003</v>
      </c>
      <c r="U5">
        <v>3.0112923462986201</v>
      </c>
      <c r="V5">
        <v>51.658999999999992</v>
      </c>
      <c r="W5">
        <v>24.135000000000002</v>
      </c>
      <c r="X5">
        <v>51.510000000000005</v>
      </c>
      <c r="Y5">
        <v>44.56249958038331</v>
      </c>
      <c r="Z5">
        <v>5.851</v>
      </c>
      <c r="AA5">
        <v>66.879226965904223</v>
      </c>
      <c r="AB5">
        <v>24.986999999999998</v>
      </c>
      <c r="AC5">
        <v>131</v>
      </c>
      <c r="AD5">
        <v>0</v>
      </c>
    </row>
    <row r="6" spans="3:30">
      <c r="C6" t="s">
        <v>725</v>
      </c>
      <c r="D6">
        <v>9.3710678622717367</v>
      </c>
      <c r="E6">
        <v>1</v>
      </c>
      <c r="F6">
        <v>0</v>
      </c>
      <c r="G6">
        <v>82.677054248840278</v>
      </c>
      <c r="H6">
        <v>0.94000000000000006</v>
      </c>
      <c r="I6">
        <v>44.269999999999996</v>
      </c>
      <c r="J6">
        <v>58.937499217987074</v>
      </c>
      <c r="K6">
        <v>58.623333333333342</v>
      </c>
      <c r="L6">
        <v>56.379807529449465</v>
      </c>
      <c r="M6">
        <v>66.103774633407596</v>
      </c>
      <c r="N6">
        <v>38.283654022216794</v>
      </c>
      <c r="O6">
        <v>0.8</v>
      </c>
      <c r="P6" t="s">
        <v>585</v>
      </c>
      <c r="Q6" t="s">
        <v>585</v>
      </c>
      <c r="R6">
        <v>0</v>
      </c>
      <c r="S6" t="s">
        <v>585</v>
      </c>
      <c r="T6">
        <v>37.627899999999997</v>
      </c>
      <c r="U6">
        <v>23.086574654956088</v>
      </c>
      <c r="V6">
        <v>57.224999999999994</v>
      </c>
      <c r="W6">
        <v>33.406500000000008</v>
      </c>
      <c r="X6">
        <v>59.85</v>
      </c>
      <c r="Y6">
        <v>59.26442211151123</v>
      </c>
      <c r="Z6">
        <v>0.50800000000000001</v>
      </c>
      <c r="AA6">
        <v>85.985507349967975</v>
      </c>
      <c r="AB6">
        <v>22.922999999999998</v>
      </c>
      <c r="AC6">
        <v>141</v>
      </c>
      <c r="AD6">
        <v>0</v>
      </c>
    </row>
    <row r="7" spans="3:30">
      <c r="C7" t="s">
        <v>726</v>
      </c>
      <c r="D7">
        <v>6.943494515906103</v>
      </c>
      <c r="E7">
        <v>1</v>
      </c>
      <c r="F7">
        <v>0</v>
      </c>
      <c r="G7">
        <v>83.723574082399551</v>
      </c>
      <c r="H7">
        <v>0</v>
      </c>
      <c r="I7">
        <v>41.328333333333333</v>
      </c>
      <c r="J7">
        <v>52.403845634460446</v>
      </c>
      <c r="K7">
        <v>53.0850921122233</v>
      </c>
      <c r="L7">
        <v>40.605769653320309</v>
      </c>
      <c r="M7">
        <v>62.198114089965827</v>
      </c>
      <c r="N7">
        <v>43.754807205200201</v>
      </c>
      <c r="O7">
        <v>0.92</v>
      </c>
      <c r="P7" t="s">
        <v>585</v>
      </c>
      <c r="Q7" t="s">
        <v>585</v>
      </c>
      <c r="R7" t="s">
        <v>585</v>
      </c>
      <c r="S7" t="s">
        <v>585</v>
      </c>
      <c r="T7" t="s">
        <v>585</v>
      </c>
      <c r="U7">
        <v>7.2772898368883308</v>
      </c>
      <c r="V7">
        <v>58.924999999999997</v>
      </c>
      <c r="W7">
        <v>27.629499999999997</v>
      </c>
      <c r="X7">
        <v>59.849999999999994</v>
      </c>
      <c r="Y7">
        <v>56.903845481872551</v>
      </c>
      <c r="Z7">
        <v>6.67</v>
      </c>
      <c r="AA7">
        <v>68.439614138603204</v>
      </c>
      <c r="AB7">
        <v>23.963000000000001</v>
      </c>
      <c r="AC7">
        <v>5</v>
      </c>
      <c r="AD7">
        <v>0</v>
      </c>
    </row>
    <row r="8" spans="3:30">
      <c r="C8" t="s">
        <v>727</v>
      </c>
      <c r="D8" t="s">
        <v>585</v>
      </c>
      <c r="E8">
        <v>0</v>
      </c>
      <c r="F8">
        <v>0</v>
      </c>
      <c r="G8" t="s">
        <v>585</v>
      </c>
      <c r="H8" t="s">
        <v>585</v>
      </c>
      <c r="I8" t="s">
        <v>585</v>
      </c>
      <c r="J8" t="s">
        <v>585</v>
      </c>
      <c r="K8" t="s">
        <v>585</v>
      </c>
      <c r="L8" t="s">
        <v>585</v>
      </c>
      <c r="M8" t="s">
        <v>585</v>
      </c>
      <c r="N8" t="s">
        <v>585</v>
      </c>
      <c r="O8" t="s">
        <v>585</v>
      </c>
      <c r="P8" t="s">
        <v>585</v>
      </c>
      <c r="Q8" t="s">
        <v>585</v>
      </c>
      <c r="R8" t="s">
        <v>585</v>
      </c>
      <c r="S8" t="s">
        <v>585</v>
      </c>
      <c r="T8" t="s">
        <v>585</v>
      </c>
      <c r="U8" t="s">
        <v>585</v>
      </c>
      <c r="V8" t="s">
        <v>585</v>
      </c>
      <c r="W8" t="s">
        <v>585</v>
      </c>
      <c r="X8" t="s">
        <v>585</v>
      </c>
      <c r="Y8" t="s">
        <v>585</v>
      </c>
      <c r="Z8" t="s">
        <v>585</v>
      </c>
      <c r="AA8" t="s">
        <v>585</v>
      </c>
      <c r="AB8" t="s">
        <v>585</v>
      </c>
      <c r="AC8" t="s">
        <v>585</v>
      </c>
      <c r="AD8" t="s">
        <v>585</v>
      </c>
    </row>
    <row r="9" spans="3:30">
      <c r="C9" t="s">
        <v>728</v>
      </c>
      <c r="D9">
        <v>9.238046103128795</v>
      </c>
      <c r="E9">
        <v>1</v>
      </c>
      <c r="F9">
        <v>0</v>
      </c>
      <c r="G9">
        <v>73.717186677003923</v>
      </c>
      <c r="H9">
        <v>0.37</v>
      </c>
      <c r="I9">
        <v>43.215000000000003</v>
      </c>
      <c r="J9">
        <v>49.389422054290769</v>
      </c>
      <c r="K9">
        <v>57.550833333333323</v>
      </c>
      <c r="L9">
        <v>49.966346101760863</v>
      </c>
      <c r="M9">
        <v>66.235849709510802</v>
      </c>
      <c r="N9">
        <v>35.966346921920774</v>
      </c>
      <c r="O9" t="s">
        <v>585</v>
      </c>
      <c r="P9" t="s">
        <v>585</v>
      </c>
      <c r="Q9" t="s">
        <v>585</v>
      </c>
      <c r="R9" t="s">
        <v>585</v>
      </c>
      <c r="S9" t="s">
        <v>585</v>
      </c>
      <c r="T9">
        <v>17.9099</v>
      </c>
      <c r="U9" t="s">
        <v>585</v>
      </c>
      <c r="V9">
        <v>59.294000000000011</v>
      </c>
      <c r="W9">
        <v>29.739499999999996</v>
      </c>
      <c r="X9">
        <v>56.819999999999993</v>
      </c>
      <c r="Y9">
        <v>52.745191650390638</v>
      </c>
      <c r="Z9">
        <v>0.99399999999999988</v>
      </c>
      <c r="AA9">
        <v>72.739130959510803</v>
      </c>
      <c r="AB9">
        <v>26.116</v>
      </c>
      <c r="AC9">
        <v>4</v>
      </c>
      <c r="AD9">
        <v>0</v>
      </c>
    </row>
    <row r="10" spans="3:30">
      <c r="C10" t="s">
        <v>729</v>
      </c>
      <c r="D10" t="s">
        <v>585</v>
      </c>
      <c r="E10">
        <v>0</v>
      </c>
      <c r="F10">
        <v>0</v>
      </c>
      <c r="G10" t="s">
        <v>585</v>
      </c>
      <c r="H10" t="s">
        <v>585</v>
      </c>
      <c r="I10" t="s">
        <v>585</v>
      </c>
      <c r="J10" t="s">
        <v>585</v>
      </c>
      <c r="K10" t="s">
        <v>585</v>
      </c>
      <c r="L10" t="s">
        <v>585</v>
      </c>
      <c r="M10" t="s">
        <v>585</v>
      </c>
      <c r="N10" t="s">
        <v>585</v>
      </c>
      <c r="O10" t="s">
        <v>585</v>
      </c>
      <c r="P10" t="s">
        <v>585</v>
      </c>
      <c r="Q10" t="s">
        <v>585</v>
      </c>
      <c r="R10" t="s">
        <v>585</v>
      </c>
      <c r="S10" t="s">
        <v>585</v>
      </c>
      <c r="T10" t="s">
        <v>585</v>
      </c>
      <c r="U10" t="s">
        <v>585</v>
      </c>
      <c r="V10" t="s">
        <v>585</v>
      </c>
      <c r="W10" t="s">
        <v>585</v>
      </c>
      <c r="X10" t="s">
        <v>585</v>
      </c>
      <c r="Y10" t="s">
        <v>585</v>
      </c>
      <c r="Z10" t="s">
        <v>585</v>
      </c>
      <c r="AA10" t="s">
        <v>585</v>
      </c>
      <c r="AB10" t="s">
        <v>585</v>
      </c>
      <c r="AC10" t="s">
        <v>585</v>
      </c>
      <c r="AD10" t="s">
        <v>585</v>
      </c>
    </row>
    <row r="11" spans="3:30">
      <c r="C11" t="s">
        <v>730</v>
      </c>
      <c r="D11">
        <v>7.7007037171450197</v>
      </c>
      <c r="E11">
        <v>1</v>
      </c>
      <c r="F11">
        <v>0</v>
      </c>
      <c r="G11">
        <v>87.747950088387284</v>
      </c>
      <c r="H11">
        <v>0.27</v>
      </c>
      <c r="I11">
        <v>35.178333333333335</v>
      </c>
      <c r="J11">
        <v>26.475959701538088</v>
      </c>
      <c r="K11">
        <v>40.300833333333337</v>
      </c>
      <c r="L11">
        <v>24.817307739257814</v>
      </c>
      <c r="M11">
        <v>55.735850391387942</v>
      </c>
      <c r="N11">
        <v>19.802882843017578</v>
      </c>
      <c r="O11">
        <v>0.11</v>
      </c>
      <c r="P11" t="s">
        <v>585</v>
      </c>
      <c r="Q11" t="s">
        <v>585</v>
      </c>
      <c r="R11" t="s">
        <v>585</v>
      </c>
      <c r="S11" t="s">
        <v>585</v>
      </c>
      <c r="T11" t="s">
        <v>585</v>
      </c>
      <c r="U11">
        <v>19.573400250941031</v>
      </c>
      <c r="V11">
        <v>39.965000000000003</v>
      </c>
      <c r="W11">
        <v>30.647749999999998</v>
      </c>
      <c r="X11">
        <v>41.24</v>
      </c>
      <c r="Y11">
        <v>29.081731491088867</v>
      </c>
      <c r="Z11">
        <v>0.59700000000000009</v>
      </c>
      <c r="AA11">
        <v>46.531400055885314</v>
      </c>
      <c r="AB11">
        <v>13.409999999999998</v>
      </c>
      <c r="AC11">
        <v>1720</v>
      </c>
      <c r="AD11">
        <v>0</v>
      </c>
    </row>
    <row r="12" spans="3:30">
      <c r="C12" t="s">
        <v>731</v>
      </c>
      <c r="D12">
        <v>8.990338854787602</v>
      </c>
      <c r="E12">
        <v>1</v>
      </c>
      <c r="F12">
        <v>1</v>
      </c>
      <c r="G12" t="s">
        <v>585</v>
      </c>
      <c r="H12" t="s">
        <v>585</v>
      </c>
      <c r="I12" t="s">
        <v>585</v>
      </c>
      <c r="J12" t="s">
        <v>585</v>
      </c>
      <c r="K12" t="s">
        <v>585</v>
      </c>
      <c r="L12" t="s">
        <v>585</v>
      </c>
      <c r="M12" t="s">
        <v>585</v>
      </c>
      <c r="N12" t="s">
        <v>585</v>
      </c>
      <c r="O12" t="s">
        <v>585</v>
      </c>
      <c r="P12" t="s">
        <v>585</v>
      </c>
      <c r="Q12" t="s">
        <v>585</v>
      </c>
      <c r="R12" t="s">
        <v>585</v>
      </c>
      <c r="S12" t="s">
        <v>585</v>
      </c>
      <c r="T12" t="s">
        <v>585</v>
      </c>
      <c r="U12" t="s">
        <v>585</v>
      </c>
      <c r="V12" t="s">
        <v>585</v>
      </c>
      <c r="W12" t="s">
        <v>585</v>
      </c>
      <c r="X12" t="s">
        <v>585</v>
      </c>
      <c r="Y12" t="s">
        <v>585</v>
      </c>
      <c r="Z12" t="s">
        <v>585</v>
      </c>
      <c r="AA12" t="s">
        <v>585</v>
      </c>
      <c r="AB12" t="s">
        <v>585</v>
      </c>
      <c r="AC12" t="s">
        <v>585</v>
      </c>
      <c r="AD12" t="s">
        <v>585</v>
      </c>
    </row>
    <row r="13" spans="3:30">
      <c r="C13" t="s">
        <v>732</v>
      </c>
      <c r="D13">
        <v>9.8893017025063106</v>
      </c>
      <c r="E13">
        <v>1</v>
      </c>
      <c r="F13">
        <v>1</v>
      </c>
      <c r="G13">
        <v>85.558065036743216</v>
      </c>
      <c r="H13">
        <v>0</v>
      </c>
      <c r="I13">
        <v>34.460000000000008</v>
      </c>
      <c r="J13">
        <v>39.163460426330566</v>
      </c>
      <c r="K13">
        <v>48.980833333333337</v>
      </c>
      <c r="L13">
        <v>32.519231262207029</v>
      </c>
      <c r="M13">
        <v>68.174528722763057</v>
      </c>
      <c r="N13">
        <v>31.975960311889647</v>
      </c>
      <c r="O13">
        <v>3.0000000000000001E-3</v>
      </c>
      <c r="P13" t="s">
        <v>585</v>
      </c>
      <c r="Q13" t="s">
        <v>585</v>
      </c>
      <c r="R13" t="s">
        <v>585</v>
      </c>
      <c r="S13">
        <v>2.2340752110514197E-3</v>
      </c>
      <c r="T13">
        <v>35.937499999999993</v>
      </c>
      <c r="U13">
        <v>0</v>
      </c>
      <c r="V13">
        <v>44.803999999999995</v>
      </c>
      <c r="W13">
        <v>38.697749999999999</v>
      </c>
      <c r="X13">
        <v>46.86</v>
      </c>
      <c r="Y13">
        <v>38.581730690002438</v>
      </c>
      <c r="Z13">
        <v>2.242</v>
      </c>
      <c r="AA13">
        <v>55.048308701515204</v>
      </c>
      <c r="AB13">
        <v>13.860000000000001</v>
      </c>
      <c r="AC13">
        <v>27.3</v>
      </c>
      <c r="AD13">
        <v>0</v>
      </c>
    </row>
    <row r="14" spans="3:30">
      <c r="C14" t="s">
        <v>733</v>
      </c>
      <c r="D14" t="s">
        <v>585</v>
      </c>
      <c r="E14">
        <v>0</v>
      </c>
      <c r="F14">
        <v>0</v>
      </c>
      <c r="G14" t="s">
        <v>585</v>
      </c>
      <c r="H14" t="s">
        <v>585</v>
      </c>
      <c r="I14" t="s">
        <v>585</v>
      </c>
      <c r="J14" t="s">
        <v>585</v>
      </c>
      <c r="K14" t="s">
        <v>585</v>
      </c>
      <c r="L14" t="s">
        <v>585</v>
      </c>
      <c r="M14" t="s">
        <v>585</v>
      </c>
      <c r="N14" t="s">
        <v>585</v>
      </c>
      <c r="O14" t="s">
        <v>585</v>
      </c>
      <c r="P14" t="s">
        <v>585</v>
      </c>
      <c r="Q14" t="s">
        <v>585</v>
      </c>
      <c r="R14" t="s">
        <v>585</v>
      </c>
      <c r="S14" t="s">
        <v>585</v>
      </c>
      <c r="T14" t="s">
        <v>585</v>
      </c>
      <c r="U14" t="s">
        <v>585</v>
      </c>
      <c r="V14" t="s">
        <v>585</v>
      </c>
      <c r="W14" t="s">
        <v>585</v>
      </c>
      <c r="X14" t="s">
        <v>585</v>
      </c>
      <c r="Y14" t="s">
        <v>585</v>
      </c>
      <c r="Z14" t="s">
        <v>585</v>
      </c>
      <c r="AA14" t="s">
        <v>585</v>
      </c>
      <c r="AB14" t="s">
        <v>585</v>
      </c>
      <c r="AC14" t="s">
        <v>585</v>
      </c>
      <c r="AD14" t="s">
        <v>585</v>
      </c>
    </row>
    <row r="15" spans="3:30">
      <c r="C15" t="s">
        <v>734</v>
      </c>
      <c r="D15">
        <v>7.2174839442139067</v>
      </c>
      <c r="E15">
        <v>0</v>
      </c>
      <c r="F15">
        <v>0</v>
      </c>
      <c r="G15">
        <v>73.182611261868686</v>
      </c>
      <c r="H15">
        <v>0</v>
      </c>
      <c r="I15">
        <v>36.384999999999998</v>
      </c>
      <c r="J15">
        <v>36.038460388183587</v>
      </c>
      <c r="K15">
        <v>43.797234268188468</v>
      </c>
      <c r="L15">
        <v>34.158653831481928</v>
      </c>
      <c r="M15">
        <v>47.367925472259522</v>
      </c>
      <c r="N15">
        <v>23.096153945922847</v>
      </c>
      <c r="O15">
        <v>1</v>
      </c>
      <c r="P15">
        <v>2.1999999999999999E-2</v>
      </c>
      <c r="Q15" t="s">
        <v>585</v>
      </c>
      <c r="R15" t="s">
        <v>585</v>
      </c>
      <c r="S15" t="s">
        <v>585</v>
      </c>
      <c r="T15" t="s">
        <v>585</v>
      </c>
      <c r="U15">
        <v>1.8820577164366377</v>
      </c>
      <c r="V15">
        <v>46.655999999999985</v>
      </c>
      <c r="W15">
        <v>21.979249999999997</v>
      </c>
      <c r="X15">
        <v>46.02</v>
      </c>
      <c r="Y15">
        <v>37.557691860198979</v>
      </c>
      <c r="Z15">
        <v>0.61499999999999999</v>
      </c>
      <c r="AA15">
        <v>58.937198104858396</v>
      </c>
      <c r="AB15">
        <v>16.464000000000002</v>
      </c>
      <c r="AC15">
        <v>53</v>
      </c>
      <c r="AD15">
        <v>1</v>
      </c>
    </row>
    <row r="16" spans="3:30">
      <c r="C16" t="s">
        <v>735</v>
      </c>
      <c r="D16" t="s">
        <v>585</v>
      </c>
      <c r="E16">
        <v>0</v>
      </c>
      <c r="F16">
        <v>0</v>
      </c>
      <c r="G16" t="s">
        <v>585</v>
      </c>
      <c r="H16" t="s">
        <v>585</v>
      </c>
      <c r="I16" t="s">
        <v>585</v>
      </c>
      <c r="J16" t="s">
        <v>585</v>
      </c>
      <c r="K16" t="s">
        <v>585</v>
      </c>
      <c r="L16" t="s">
        <v>585</v>
      </c>
      <c r="M16" t="s">
        <v>585</v>
      </c>
      <c r="N16" t="s">
        <v>585</v>
      </c>
      <c r="O16" t="s">
        <v>585</v>
      </c>
      <c r="P16" t="s">
        <v>585</v>
      </c>
      <c r="Q16" t="s">
        <v>585</v>
      </c>
      <c r="R16" t="s">
        <v>585</v>
      </c>
      <c r="S16" t="s">
        <v>585</v>
      </c>
      <c r="T16" t="s">
        <v>585</v>
      </c>
      <c r="U16" t="s">
        <v>585</v>
      </c>
      <c r="V16" t="s">
        <v>585</v>
      </c>
      <c r="W16" t="s">
        <v>585</v>
      </c>
      <c r="X16" t="s">
        <v>585</v>
      </c>
      <c r="Y16" t="s">
        <v>585</v>
      </c>
      <c r="Z16" t="s">
        <v>585</v>
      </c>
      <c r="AA16" t="s">
        <v>585</v>
      </c>
      <c r="AB16" t="s">
        <v>585</v>
      </c>
      <c r="AC16" t="s">
        <v>585</v>
      </c>
      <c r="AD16" t="s">
        <v>585</v>
      </c>
    </row>
    <row r="17" spans="3:30">
      <c r="C17" t="s">
        <v>736</v>
      </c>
      <c r="D17">
        <v>11.478566495593844</v>
      </c>
      <c r="E17">
        <v>0</v>
      </c>
      <c r="F17">
        <v>0</v>
      </c>
      <c r="G17" t="s">
        <v>585</v>
      </c>
      <c r="H17" t="s">
        <v>585</v>
      </c>
      <c r="I17" t="s">
        <v>585</v>
      </c>
      <c r="J17" t="s">
        <v>585</v>
      </c>
      <c r="K17" t="s">
        <v>585</v>
      </c>
      <c r="L17" t="s">
        <v>585</v>
      </c>
      <c r="M17" t="s">
        <v>585</v>
      </c>
      <c r="N17" t="s">
        <v>585</v>
      </c>
      <c r="O17" t="s">
        <v>585</v>
      </c>
      <c r="P17" t="s">
        <v>585</v>
      </c>
      <c r="Q17" t="s">
        <v>585</v>
      </c>
      <c r="R17" t="s">
        <v>585</v>
      </c>
      <c r="S17" t="s">
        <v>585</v>
      </c>
      <c r="T17" t="s">
        <v>585</v>
      </c>
      <c r="U17" t="s">
        <v>585</v>
      </c>
      <c r="V17" t="s">
        <v>585</v>
      </c>
      <c r="W17" t="s">
        <v>585</v>
      </c>
      <c r="X17" t="s">
        <v>585</v>
      </c>
      <c r="Y17" t="s">
        <v>585</v>
      </c>
      <c r="Z17" t="s">
        <v>585</v>
      </c>
      <c r="AA17" t="s">
        <v>585</v>
      </c>
      <c r="AB17" t="s">
        <v>585</v>
      </c>
      <c r="AC17" t="s">
        <v>585</v>
      </c>
      <c r="AD17" t="s">
        <v>585</v>
      </c>
    </row>
    <row r="18" spans="3:30">
      <c r="C18" t="s">
        <v>737</v>
      </c>
      <c r="D18" t="s">
        <v>585</v>
      </c>
      <c r="E18">
        <v>0</v>
      </c>
      <c r="F18">
        <v>0</v>
      </c>
      <c r="G18" t="s">
        <v>585</v>
      </c>
      <c r="H18" t="s">
        <v>585</v>
      </c>
      <c r="I18" t="s">
        <v>585</v>
      </c>
      <c r="J18" t="s">
        <v>585</v>
      </c>
      <c r="K18" t="s">
        <v>585</v>
      </c>
      <c r="L18" t="s">
        <v>585</v>
      </c>
      <c r="M18" t="s">
        <v>585</v>
      </c>
      <c r="N18" t="s">
        <v>585</v>
      </c>
      <c r="O18" t="s">
        <v>585</v>
      </c>
      <c r="P18" t="s">
        <v>585</v>
      </c>
      <c r="Q18" t="s">
        <v>585</v>
      </c>
      <c r="R18" t="s">
        <v>585</v>
      </c>
      <c r="S18" t="s">
        <v>585</v>
      </c>
      <c r="T18" t="s">
        <v>585</v>
      </c>
      <c r="U18" t="s">
        <v>585</v>
      </c>
      <c r="V18" t="s">
        <v>585</v>
      </c>
      <c r="W18" t="s">
        <v>585</v>
      </c>
      <c r="X18" t="s">
        <v>585</v>
      </c>
      <c r="Y18" t="s">
        <v>585</v>
      </c>
      <c r="Z18" t="s">
        <v>585</v>
      </c>
      <c r="AA18" t="s">
        <v>585</v>
      </c>
      <c r="AB18" t="s">
        <v>585</v>
      </c>
      <c r="AC18" t="s">
        <v>585</v>
      </c>
      <c r="AD18" t="s">
        <v>585</v>
      </c>
    </row>
    <row r="19" spans="3:30">
      <c r="C19" t="s">
        <v>738</v>
      </c>
      <c r="D19" t="s">
        <v>585</v>
      </c>
      <c r="E19">
        <v>0</v>
      </c>
      <c r="F19">
        <v>0</v>
      </c>
      <c r="G19" t="s">
        <v>585</v>
      </c>
      <c r="H19" t="s">
        <v>585</v>
      </c>
      <c r="I19" t="s">
        <v>585</v>
      </c>
      <c r="J19" t="s">
        <v>585</v>
      </c>
      <c r="K19" t="s">
        <v>585</v>
      </c>
      <c r="L19" t="s">
        <v>585</v>
      </c>
      <c r="M19" t="s">
        <v>585</v>
      </c>
      <c r="N19" t="s">
        <v>585</v>
      </c>
      <c r="O19" t="s">
        <v>585</v>
      </c>
      <c r="P19" t="s">
        <v>585</v>
      </c>
      <c r="Q19" t="s">
        <v>585</v>
      </c>
      <c r="R19" t="s">
        <v>585</v>
      </c>
      <c r="S19" t="s">
        <v>585</v>
      </c>
      <c r="T19" t="s">
        <v>585</v>
      </c>
      <c r="U19" t="s">
        <v>585</v>
      </c>
      <c r="V19" t="s">
        <v>585</v>
      </c>
      <c r="W19" t="s">
        <v>585</v>
      </c>
      <c r="X19" t="s">
        <v>585</v>
      </c>
      <c r="Y19" t="s">
        <v>585</v>
      </c>
      <c r="Z19" t="s">
        <v>585</v>
      </c>
      <c r="AA19" t="s">
        <v>585</v>
      </c>
      <c r="AB19" t="s">
        <v>585</v>
      </c>
      <c r="AC19" t="s">
        <v>585</v>
      </c>
      <c r="AD19" t="s">
        <v>585</v>
      </c>
    </row>
    <row r="20" spans="3:30">
      <c r="C20" t="s">
        <v>739</v>
      </c>
      <c r="D20">
        <v>8.6434526764861879</v>
      </c>
      <c r="E20">
        <v>1</v>
      </c>
      <c r="F20">
        <v>1</v>
      </c>
      <c r="G20">
        <v>95.117533458892979</v>
      </c>
      <c r="H20">
        <v>0.86</v>
      </c>
      <c r="I20">
        <v>40.526666666666664</v>
      </c>
      <c r="J20">
        <v>44.019229965209959</v>
      </c>
      <c r="K20">
        <v>57.509166666666658</v>
      </c>
      <c r="L20">
        <v>46.375000228881838</v>
      </c>
      <c r="M20">
        <v>60.732076828002931</v>
      </c>
      <c r="N20">
        <v>29.683653748512267</v>
      </c>
      <c r="O20">
        <v>0.73</v>
      </c>
      <c r="P20" t="s">
        <v>585</v>
      </c>
      <c r="Q20" t="s">
        <v>585</v>
      </c>
      <c r="R20" t="s">
        <v>585</v>
      </c>
      <c r="S20" t="s">
        <v>585</v>
      </c>
      <c r="T20">
        <v>37.282024590163928</v>
      </c>
      <c r="U20">
        <v>5.144291091593475</v>
      </c>
      <c r="V20">
        <v>60.695000000000007</v>
      </c>
      <c r="W20">
        <v>28.638349999999999</v>
      </c>
      <c r="X20">
        <v>54.059999999999995</v>
      </c>
      <c r="Y20">
        <v>45.39422950744629</v>
      </c>
      <c r="Z20">
        <v>1.3244</v>
      </c>
      <c r="AA20">
        <v>89.632850236892693</v>
      </c>
      <c r="AB20">
        <v>23.023999999999997</v>
      </c>
      <c r="AC20">
        <v>252</v>
      </c>
      <c r="AD20">
        <v>0</v>
      </c>
    </row>
    <row r="21" spans="3:30">
      <c r="C21" t="s">
        <v>740</v>
      </c>
      <c r="D21" t="s">
        <v>585</v>
      </c>
      <c r="E21">
        <v>0</v>
      </c>
      <c r="F21">
        <v>0</v>
      </c>
      <c r="G21" t="s">
        <v>585</v>
      </c>
      <c r="H21" t="s">
        <v>585</v>
      </c>
      <c r="I21" t="s">
        <v>585</v>
      </c>
      <c r="J21" t="s">
        <v>585</v>
      </c>
      <c r="K21" t="s">
        <v>585</v>
      </c>
      <c r="L21" t="s">
        <v>585</v>
      </c>
      <c r="M21" t="s">
        <v>585</v>
      </c>
      <c r="N21" t="s">
        <v>585</v>
      </c>
      <c r="O21" t="s">
        <v>585</v>
      </c>
      <c r="P21" t="s">
        <v>585</v>
      </c>
      <c r="Q21" t="s">
        <v>585</v>
      </c>
      <c r="R21" t="s">
        <v>585</v>
      </c>
      <c r="S21" t="s">
        <v>585</v>
      </c>
      <c r="T21" t="s">
        <v>585</v>
      </c>
      <c r="U21" t="s">
        <v>585</v>
      </c>
      <c r="V21" t="s">
        <v>585</v>
      </c>
      <c r="W21" t="s">
        <v>585</v>
      </c>
      <c r="X21" t="s">
        <v>585</v>
      </c>
      <c r="Y21" t="s">
        <v>585</v>
      </c>
      <c r="Z21" t="s">
        <v>585</v>
      </c>
      <c r="AA21" t="s">
        <v>585</v>
      </c>
      <c r="AB21" t="s">
        <v>585</v>
      </c>
      <c r="AC21" t="s">
        <v>585</v>
      </c>
      <c r="AD21" t="s">
        <v>585</v>
      </c>
    </row>
    <row r="22" spans="3:30">
      <c r="C22" t="s">
        <v>741</v>
      </c>
      <c r="D22" t="s">
        <v>585</v>
      </c>
      <c r="E22">
        <v>0</v>
      </c>
      <c r="F22">
        <v>0</v>
      </c>
      <c r="G22" t="s">
        <v>585</v>
      </c>
      <c r="H22" t="s">
        <v>585</v>
      </c>
      <c r="I22" t="s">
        <v>585</v>
      </c>
      <c r="J22" t="s">
        <v>585</v>
      </c>
      <c r="K22" t="s">
        <v>585</v>
      </c>
      <c r="L22" t="s">
        <v>585</v>
      </c>
      <c r="M22" t="s">
        <v>585</v>
      </c>
      <c r="N22" t="s">
        <v>585</v>
      </c>
      <c r="O22" t="s">
        <v>585</v>
      </c>
      <c r="P22" t="s">
        <v>585</v>
      </c>
      <c r="Q22" t="s">
        <v>585</v>
      </c>
      <c r="R22" t="s">
        <v>585</v>
      </c>
      <c r="S22" t="s">
        <v>585</v>
      </c>
      <c r="T22" t="s">
        <v>585</v>
      </c>
      <c r="U22" t="s">
        <v>585</v>
      </c>
      <c r="V22" t="s">
        <v>585</v>
      </c>
      <c r="W22" t="s">
        <v>585</v>
      </c>
      <c r="X22" t="s">
        <v>585</v>
      </c>
      <c r="Y22" t="s">
        <v>585</v>
      </c>
      <c r="Z22" t="s">
        <v>585</v>
      </c>
      <c r="AA22" t="s">
        <v>585</v>
      </c>
      <c r="AB22" t="s">
        <v>585</v>
      </c>
      <c r="AC22" t="s">
        <v>585</v>
      </c>
      <c r="AD22" t="s">
        <v>585</v>
      </c>
    </row>
    <row r="23" spans="3:30">
      <c r="C23" t="s">
        <v>742</v>
      </c>
      <c r="D23">
        <v>10.195899652409233</v>
      </c>
      <c r="E23">
        <v>0</v>
      </c>
      <c r="F23">
        <v>0</v>
      </c>
      <c r="G23">
        <v>77.465912548802493</v>
      </c>
      <c r="H23">
        <v>0.76</v>
      </c>
      <c r="I23">
        <v>39.665000000000006</v>
      </c>
      <c r="J23">
        <v>46.004807510375976</v>
      </c>
      <c r="K23">
        <v>52.459166666666661</v>
      </c>
      <c r="L23">
        <v>41.206731414794923</v>
      </c>
      <c r="M23">
        <v>58.377359170913699</v>
      </c>
      <c r="N23">
        <v>33.543269195556647</v>
      </c>
      <c r="O23">
        <v>0.02</v>
      </c>
      <c r="P23">
        <v>4.8000000000000001E-2</v>
      </c>
      <c r="Q23" t="s">
        <v>585</v>
      </c>
      <c r="R23" t="s">
        <v>585</v>
      </c>
      <c r="S23">
        <v>7.192982456140351E-2</v>
      </c>
      <c r="T23">
        <v>36.2273</v>
      </c>
      <c r="U23">
        <v>1.8820577164366377</v>
      </c>
      <c r="V23">
        <v>54.856000000000002</v>
      </c>
      <c r="W23">
        <v>26.267749999999999</v>
      </c>
      <c r="X23">
        <v>51.08</v>
      </c>
      <c r="Y23">
        <v>42.451921768188477</v>
      </c>
      <c r="Z23">
        <v>2.23</v>
      </c>
      <c r="AA23">
        <v>62.937198233604434</v>
      </c>
      <c r="AB23">
        <v>22.851000000000003</v>
      </c>
      <c r="AC23">
        <v>40.200000000000003</v>
      </c>
      <c r="AD23">
        <v>0</v>
      </c>
    </row>
    <row r="24" spans="3:30">
      <c r="C24" t="s">
        <v>743</v>
      </c>
      <c r="D24" t="s">
        <v>585</v>
      </c>
      <c r="E24">
        <v>0</v>
      </c>
      <c r="F24">
        <v>0</v>
      </c>
      <c r="G24" t="s">
        <v>585</v>
      </c>
      <c r="H24" t="s">
        <v>585</v>
      </c>
      <c r="I24" t="s">
        <v>585</v>
      </c>
      <c r="J24" t="s">
        <v>585</v>
      </c>
      <c r="K24" t="s">
        <v>585</v>
      </c>
      <c r="L24" t="s">
        <v>585</v>
      </c>
      <c r="M24" t="s">
        <v>585</v>
      </c>
      <c r="N24" t="s">
        <v>585</v>
      </c>
      <c r="O24" t="s">
        <v>585</v>
      </c>
      <c r="P24" t="s">
        <v>585</v>
      </c>
      <c r="Q24" t="s">
        <v>585</v>
      </c>
      <c r="R24" t="s">
        <v>585</v>
      </c>
      <c r="S24" t="s">
        <v>585</v>
      </c>
      <c r="T24" t="s">
        <v>585</v>
      </c>
      <c r="U24" t="s">
        <v>585</v>
      </c>
      <c r="V24" t="s">
        <v>585</v>
      </c>
      <c r="W24" t="s">
        <v>585</v>
      </c>
      <c r="X24" t="s">
        <v>585</v>
      </c>
      <c r="Y24" t="s">
        <v>585</v>
      </c>
      <c r="Z24" t="s">
        <v>585</v>
      </c>
      <c r="AA24" t="s">
        <v>585</v>
      </c>
      <c r="AB24" t="s">
        <v>585</v>
      </c>
      <c r="AC24" t="s">
        <v>585</v>
      </c>
      <c r="AD24" t="s">
        <v>585</v>
      </c>
    </row>
    <row r="25" spans="3:30">
      <c r="C25" t="s">
        <v>744</v>
      </c>
      <c r="D25" t="s">
        <v>585</v>
      </c>
      <c r="E25">
        <v>0</v>
      </c>
      <c r="F25">
        <v>0</v>
      </c>
      <c r="G25" t="s">
        <v>585</v>
      </c>
      <c r="H25" t="s">
        <v>585</v>
      </c>
      <c r="I25" t="s">
        <v>585</v>
      </c>
      <c r="J25" t="s">
        <v>585</v>
      </c>
      <c r="K25" t="s">
        <v>585</v>
      </c>
      <c r="L25" t="s">
        <v>585</v>
      </c>
      <c r="M25" t="s">
        <v>585</v>
      </c>
      <c r="N25" t="s">
        <v>585</v>
      </c>
      <c r="O25" t="s">
        <v>585</v>
      </c>
      <c r="P25" t="s">
        <v>585</v>
      </c>
      <c r="Q25" t="s">
        <v>585</v>
      </c>
      <c r="R25" t="s">
        <v>585</v>
      </c>
      <c r="S25" t="s">
        <v>585</v>
      </c>
      <c r="T25" t="s">
        <v>585</v>
      </c>
      <c r="U25" t="s">
        <v>585</v>
      </c>
      <c r="V25" t="s">
        <v>585</v>
      </c>
      <c r="W25" t="s">
        <v>585</v>
      </c>
      <c r="X25" t="s">
        <v>585</v>
      </c>
      <c r="Y25" t="s">
        <v>585</v>
      </c>
      <c r="Z25" t="s">
        <v>585</v>
      </c>
      <c r="AA25" t="s">
        <v>585</v>
      </c>
      <c r="AB25" t="s">
        <v>585</v>
      </c>
      <c r="AC25" t="s">
        <v>585</v>
      </c>
      <c r="AD25" t="s">
        <v>585</v>
      </c>
    </row>
    <row r="26" spans="3:30">
      <c r="C26" t="s">
        <v>643</v>
      </c>
      <c r="D26">
        <v>8.6766936096248664</v>
      </c>
      <c r="E26">
        <v>1</v>
      </c>
      <c r="F26">
        <v>1</v>
      </c>
      <c r="G26">
        <v>88.025525547421296</v>
      </c>
      <c r="H26">
        <v>0.78600000000000003</v>
      </c>
      <c r="I26">
        <v>54.624499999999991</v>
      </c>
      <c r="J26">
        <v>80.100961476325992</v>
      </c>
      <c r="K26">
        <v>76.153999999999996</v>
      </c>
      <c r="L26">
        <v>77.712019302368162</v>
      </c>
      <c r="M26">
        <v>78.288679370880118</v>
      </c>
      <c r="N26">
        <v>77.190865476608295</v>
      </c>
      <c r="O26">
        <v>0.98</v>
      </c>
      <c r="P26">
        <v>5.8999999999999997E-2</v>
      </c>
      <c r="Q26">
        <v>0.10990058113885626</v>
      </c>
      <c r="R26">
        <v>0.1</v>
      </c>
      <c r="S26">
        <v>2.23684210526316E-2</v>
      </c>
      <c r="T26">
        <v>48.418703947368407</v>
      </c>
      <c r="U26">
        <v>4.5169385194479288</v>
      </c>
      <c r="V26">
        <v>56.159399999999998</v>
      </c>
      <c r="W26">
        <v>45.793200000000006</v>
      </c>
      <c r="X26">
        <v>69.570999999999998</v>
      </c>
      <c r="Y26">
        <v>79.775480872154247</v>
      </c>
      <c r="Z26">
        <v>10.928699999999999</v>
      </c>
      <c r="AA26">
        <v>72.549758069515192</v>
      </c>
      <c r="AB26">
        <v>41.696299999999994</v>
      </c>
      <c r="AC26">
        <v>128</v>
      </c>
      <c r="AD26">
        <v>0</v>
      </c>
    </row>
    <row r="27" spans="3:30">
      <c r="C27" t="s">
        <v>745</v>
      </c>
      <c r="D27">
        <v>10.736396502276643</v>
      </c>
      <c r="E27">
        <v>0</v>
      </c>
      <c r="F27">
        <v>1</v>
      </c>
      <c r="G27">
        <v>70.367101430575616</v>
      </c>
      <c r="H27">
        <v>0.61</v>
      </c>
      <c r="I27">
        <v>34.041666666666671</v>
      </c>
      <c r="J27">
        <v>35.923077445030209</v>
      </c>
      <c r="K27">
        <v>40.550780893961587</v>
      </c>
      <c r="L27">
        <v>31.331731929779053</v>
      </c>
      <c r="M27">
        <v>50.367925205230712</v>
      </c>
      <c r="N27">
        <v>32.18269140720367</v>
      </c>
      <c r="O27">
        <v>0.09</v>
      </c>
      <c r="P27">
        <v>0.04</v>
      </c>
      <c r="Q27">
        <v>1.4518093286915112E-2</v>
      </c>
      <c r="R27">
        <v>0.09</v>
      </c>
      <c r="S27">
        <v>2.3863636363636365E-2</v>
      </c>
      <c r="T27">
        <v>29.087677272727269</v>
      </c>
      <c r="U27">
        <v>20.577164366373903</v>
      </c>
      <c r="V27">
        <v>42.667999999999992</v>
      </c>
      <c r="W27">
        <v>23.120750000000001</v>
      </c>
      <c r="X27">
        <v>42.91</v>
      </c>
      <c r="Y27">
        <v>37.312500672340391</v>
      </c>
      <c r="Z27">
        <v>5.4059999999999997</v>
      </c>
      <c r="AA27">
        <v>47.289854750633232</v>
      </c>
      <c r="AB27">
        <v>18.492999999999999</v>
      </c>
      <c r="AC27">
        <v>53.7</v>
      </c>
      <c r="AD27">
        <v>0</v>
      </c>
    </row>
    <row r="28" spans="3:30">
      <c r="C28" t="s">
        <v>746</v>
      </c>
      <c r="D28" t="s">
        <v>585</v>
      </c>
      <c r="E28">
        <v>0</v>
      </c>
      <c r="F28">
        <v>0</v>
      </c>
      <c r="G28" t="s">
        <v>585</v>
      </c>
      <c r="H28" t="s">
        <v>585</v>
      </c>
      <c r="I28" t="s">
        <v>585</v>
      </c>
      <c r="J28" t="s">
        <v>585</v>
      </c>
      <c r="K28" t="s">
        <v>585</v>
      </c>
      <c r="L28" t="s">
        <v>585</v>
      </c>
      <c r="M28" t="s">
        <v>585</v>
      </c>
      <c r="N28" t="s">
        <v>585</v>
      </c>
      <c r="O28" t="s">
        <v>585</v>
      </c>
      <c r="P28" t="s">
        <v>585</v>
      </c>
      <c r="Q28" t="s">
        <v>585</v>
      </c>
      <c r="R28" t="s">
        <v>585</v>
      </c>
      <c r="S28" t="s">
        <v>585</v>
      </c>
      <c r="T28" t="s">
        <v>585</v>
      </c>
      <c r="U28" t="s">
        <v>585</v>
      </c>
      <c r="V28" t="s">
        <v>585</v>
      </c>
      <c r="W28" t="s">
        <v>585</v>
      </c>
      <c r="X28" t="s">
        <v>585</v>
      </c>
      <c r="Y28" t="s">
        <v>585</v>
      </c>
      <c r="Z28" t="s">
        <v>585</v>
      </c>
      <c r="AA28" t="s">
        <v>585</v>
      </c>
      <c r="AB28" t="s">
        <v>585</v>
      </c>
      <c r="AC28" t="s">
        <v>585</v>
      </c>
      <c r="AD28" t="s">
        <v>585</v>
      </c>
    </row>
    <row r="29" spans="3:30">
      <c r="C29" t="s">
        <v>747</v>
      </c>
      <c r="D29" t="s">
        <v>585</v>
      </c>
      <c r="E29">
        <v>0</v>
      </c>
      <c r="F29">
        <v>0</v>
      </c>
      <c r="G29" t="s">
        <v>585</v>
      </c>
      <c r="H29" t="s">
        <v>585</v>
      </c>
      <c r="I29" t="s">
        <v>585</v>
      </c>
      <c r="J29" t="s">
        <v>585</v>
      </c>
      <c r="K29" t="s">
        <v>585</v>
      </c>
      <c r="L29" t="s">
        <v>585</v>
      </c>
      <c r="M29" t="s">
        <v>585</v>
      </c>
      <c r="N29" t="s">
        <v>585</v>
      </c>
      <c r="O29" t="s">
        <v>585</v>
      </c>
      <c r="P29" t="s">
        <v>585</v>
      </c>
      <c r="Q29" t="s">
        <v>585</v>
      </c>
      <c r="R29" t="s">
        <v>585</v>
      </c>
      <c r="S29" t="s">
        <v>585</v>
      </c>
      <c r="T29" t="s">
        <v>585</v>
      </c>
      <c r="U29" t="s">
        <v>585</v>
      </c>
      <c r="V29" t="s">
        <v>585</v>
      </c>
      <c r="W29" t="s">
        <v>585</v>
      </c>
      <c r="X29" t="s">
        <v>585</v>
      </c>
      <c r="Y29" t="s">
        <v>585</v>
      </c>
      <c r="Z29" t="s">
        <v>585</v>
      </c>
      <c r="AA29" t="s">
        <v>585</v>
      </c>
      <c r="AB29" t="s">
        <v>585</v>
      </c>
      <c r="AC29" t="s">
        <v>585</v>
      </c>
      <c r="AD29" t="s">
        <v>585</v>
      </c>
    </row>
    <row r="30" spans="3:30">
      <c r="C30" t="s">
        <v>748</v>
      </c>
      <c r="D30" t="s">
        <v>585</v>
      </c>
      <c r="E30">
        <v>0</v>
      </c>
      <c r="F30">
        <v>0</v>
      </c>
      <c r="G30" t="s">
        <v>585</v>
      </c>
      <c r="H30" t="s">
        <v>585</v>
      </c>
      <c r="I30" t="s">
        <v>585</v>
      </c>
      <c r="J30" t="s">
        <v>585</v>
      </c>
      <c r="K30" t="s">
        <v>585</v>
      </c>
      <c r="L30" t="s">
        <v>585</v>
      </c>
      <c r="M30" t="s">
        <v>585</v>
      </c>
      <c r="N30" t="s">
        <v>585</v>
      </c>
      <c r="O30" t="s">
        <v>585</v>
      </c>
      <c r="P30" t="s">
        <v>585</v>
      </c>
      <c r="Q30" t="s">
        <v>585</v>
      </c>
      <c r="R30" t="s">
        <v>585</v>
      </c>
      <c r="S30" t="s">
        <v>585</v>
      </c>
      <c r="T30" t="s">
        <v>585</v>
      </c>
      <c r="U30" t="s">
        <v>585</v>
      </c>
      <c r="V30" t="s">
        <v>585</v>
      </c>
      <c r="W30" t="s">
        <v>585</v>
      </c>
      <c r="X30" t="s">
        <v>585</v>
      </c>
      <c r="Y30" t="s">
        <v>585</v>
      </c>
      <c r="Z30" t="s">
        <v>585</v>
      </c>
      <c r="AA30" t="s">
        <v>585</v>
      </c>
      <c r="AB30" t="s">
        <v>585</v>
      </c>
      <c r="AC30" t="s">
        <v>585</v>
      </c>
      <c r="AD30" t="s">
        <v>585</v>
      </c>
    </row>
    <row r="31" spans="3:30">
      <c r="C31" t="s">
        <v>749</v>
      </c>
      <c r="D31">
        <v>8.0492180226701819</v>
      </c>
      <c r="E31">
        <v>1</v>
      </c>
      <c r="F31">
        <v>1</v>
      </c>
      <c r="G31">
        <v>95.117533458892979</v>
      </c>
      <c r="H31">
        <v>0.86</v>
      </c>
      <c r="I31">
        <v>40.526666666666664</v>
      </c>
      <c r="J31">
        <v>44.019229965209959</v>
      </c>
      <c r="K31">
        <v>57.509166666666658</v>
      </c>
      <c r="L31">
        <v>46.375000228881838</v>
      </c>
      <c r="M31">
        <v>60.732076828002931</v>
      </c>
      <c r="N31">
        <v>29.683653748512267</v>
      </c>
      <c r="O31">
        <v>1</v>
      </c>
      <c r="P31">
        <v>6.5000000000000002E-2</v>
      </c>
      <c r="Q31">
        <v>0.1006857729209103</v>
      </c>
      <c r="R31">
        <v>0.09</v>
      </c>
      <c r="S31">
        <v>2.3333333333333335E-3</v>
      </c>
      <c r="T31">
        <v>37.282024590163928</v>
      </c>
      <c r="U31">
        <v>15.307402760351318</v>
      </c>
      <c r="V31">
        <v>60.695000000000007</v>
      </c>
      <c r="W31">
        <v>28.638349999999999</v>
      </c>
      <c r="X31">
        <v>54.059999999999995</v>
      </c>
      <c r="Y31">
        <v>45.39422950744629</v>
      </c>
      <c r="Z31">
        <v>1.3244</v>
      </c>
      <c r="AA31">
        <v>89.632850236892693</v>
      </c>
      <c r="AB31">
        <v>23.023999999999997</v>
      </c>
      <c r="AC31">
        <v>1170</v>
      </c>
      <c r="AD31">
        <v>0</v>
      </c>
    </row>
    <row r="32" spans="3:30">
      <c r="C32" t="s">
        <v>750</v>
      </c>
      <c r="D32">
        <v>7.7126497016272113</v>
      </c>
      <c r="E32">
        <v>1</v>
      </c>
      <c r="F32">
        <v>0</v>
      </c>
      <c r="G32" t="s">
        <v>585</v>
      </c>
      <c r="H32" t="s">
        <v>585</v>
      </c>
      <c r="I32" t="s">
        <v>585</v>
      </c>
      <c r="J32" t="s">
        <v>585</v>
      </c>
      <c r="K32" t="s">
        <v>585</v>
      </c>
      <c r="L32" t="s">
        <v>585</v>
      </c>
      <c r="M32" t="s">
        <v>585</v>
      </c>
      <c r="N32" t="s">
        <v>585</v>
      </c>
      <c r="O32" t="s">
        <v>585</v>
      </c>
      <c r="P32" t="s">
        <v>585</v>
      </c>
      <c r="Q32" t="s">
        <v>585</v>
      </c>
      <c r="R32" t="s">
        <v>585</v>
      </c>
      <c r="S32" t="s">
        <v>585</v>
      </c>
      <c r="T32" t="s">
        <v>585</v>
      </c>
      <c r="U32" t="s">
        <v>585</v>
      </c>
      <c r="V32" t="s">
        <v>585</v>
      </c>
      <c r="W32" t="s">
        <v>585</v>
      </c>
      <c r="X32" t="s">
        <v>585</v>
      </c>
      <c r="Y32" t="s">
        <v>585</v>
      </c>
      <c r="Z32" t="s">
        <v>585</v>
      </c>
      <c r="AA32" t="s">
        <v>585</v>
      </c>
      <c r="AB32" t="s">
        <v>585</v>
      </c>
      <c r="AC32" t="s">
        <v>585</v>
      </c>
      <c r="AD32" t="s">
        <v>585</v>
      </c>
    </row>
    <row r="33" spans="3:30">
      <c r="C33" t="s">
        <v>751</v>
      </c>
      <c r="D33">
        <v>8.0718820073061259</v>
      </c>
      <c r="E33">
        <v>1</v>
      </c>
      <c r="F33">
        <v>0</v>
      </c>
      <c r="G33">
        <v>95.117533458892979</v>
      </c>
      <c r="H33">
        <v>0.86</v>
      </c>
      <c r="I33">
        <v>40.526666666666664</v>
      </c>
      <c r="J33">
        <v>44.019229965209959</v>
      </c>
      <c r="K33">
        <v>57.509166666666658</v>
      </c>
      <c r="L33">
        <v>46.375000228881838</v>
      </c>
      <c r="M33">
        <v>60.732076828002931</v>
      </c>
      <c r="N33">
        <v>29.683653748512267</v>
      </c>
      <c r="O33">
        <v>1</v>
      </c>
      <c r="P33" t="s">
        <v>585</v>
      </c>
      <c r="Q33" t="s">
        <v>585</v>
      </c>
      <c r="R33" t="s">
        <v>585</v>
      </c>
      <c r="S33" t="s">
        <v>585</v>
      </c>
      <c r="T33">
        <v>37.282024590163928</v>
      </c>
      <c r="U33">
        <v>33.626097867001256</v>
      </c>
      <c r="V33">
        <v>60.695000000000007</v>
      </c>
      <c r="W33">
        <v>28.638349999999999</v>
      </c>
      <c r="X33">
        <v>54.059999999999995</v>
      </c>
      <c r="Y33">
        <v>45.39422950744629</v>
      </c>
      <c r="Z33">
        <v>1.3244</v>
      </c>
      <c r="AA33">
        <v>89.632850236892693</v>
      </c>
      <c r="AB33">
        <v>23.023999999999997</v>
      </c>
      <c r="AC33">
        <v>7750</v>
      </c>
      <c r="AD33">
        <v>0</v>
      </c>
    </row>
    <row r="34" spans="3:30">
      <c r="C34" t="s">
        <v>752</v>
      </c>
      <c r="D34" t="s">
        <v>585</v>
      </c>
      <c r="E34">
        <v>1</v>
      </c>
      <c r="F34">
        <v>0</v>
      </c>
      <c r="G34">
        <v>67.307305285232616</v>
      </c>
      <c r="H34">
        <v>0.27</v>
      </c>
      <c r="I34">
        <v>41.998333333333342</v>
      </c>
      <c r="J34">
        <v>47.903845348358146</v>
      </c>
      <c r="K34">
        <v>55.161666666666676</v>
      </c>
      <c r="L34">
        <v>46.370192232131963</v>
      </c>
      <c r="M34">
        <v>70.306604051589972</v>
      </c>
      <c r="N34">
        <v>39.110577478408814</v>
      </c>
      <c r="O34" t="s">
        <v>585</v>
      </c>
      <c r="P34" t="s">
        <v>585</v>
      </c>
      <c r="Q34" t="s">
        <v>585</v>
      </c>
      <c r="R34" t="s">
        <v>585</v>
      </c>
      <c r="S34" t="s">
        <v>585</v>
      </c>
      <c r="T34">
        <v>10.959199999999999</v>
      </c>
      <c r="U34" t="s">
        <v>585</v>
      </c>
      <c r="V34">
        <v>52.023000000000003</v>
      </c>
      <c r="W34">
        <v>35.248250000000006</v>
      </c>
      <c r="X34">
        <v>55.360000000000007</v>
      </c>
      <c r="Y34">
        <v>49.980768737792971</v>
      </c>
      <c r="Z34">
        <v>1.2380000000000002</v>
      </c>
      <c r="AA34">
        <v>58.13043538570404</v>
      </c>
      <c r="AB34">
        <v>20.635999999999999</v>
      </c>
      <c r="AC34" t="s">
        <v>585</v>
      </c>
      <c r="AD34">
        <v>0</v>
      </c>
    </row>
    <row r="35" spans="3:30">
      <c r="C35" t="s">
        <v>753</v>
      </c>
      <c r="D35" t="s">
        <v>585</v>
      </c>
      <c r="E35">
        <v>0</v>
      </c>
      <c r="F35">
        <v>0</v>
      </c>
      <c r="G35" t="s">
        <v>585</v>
      </c>
      <c r="H35" t="s">
        <v>585</v>
      </c>
      <c r="I35" t="s">
        <v>585</v>
      </c>
      <c r="J35" t="s">
        <v>585</v>
      </c>
      <c r="K35" t="s">
        <v>585</v>
      </c>
      <c r="L35" t="s">
        <v>585</v>
      </c>
      <c r="M35" t="s">
        <v>585</v>
      </c>
      <c r="N35" t="s">
        <v>585</v>
      </c>
      <c r="O35" t="s">
        <v>585</v>
      </c>
      <c r="P35" t="s">
        <v>585</v>
      </c>
      <c r="Q35" t="s">
        <v>585</v>
      </c>
      <c r="R35" t="s">
        <v>585</v>
      </c>
      <c r="S35" t="s">
        <v>585</v>
      </c>
      <c r="T35" t="s">
        <v>585</v>
      </c>
      <c r="U35" t="s">
        <v>585</v>
      </c>
      <c r="V35" t="s">
        <v>585</v>
      </c>
      <c r="W35" t="s">
        <v>585</v>
      </c>
      <c r="X35" t="s">
        <v>585</v>
      </c>
      <c r="Y35" t="s">
        <v>585</v>
      </c>
      <c r="Z35" t="s">
        <v>585</v>
      </c>
      <c r="AA35" t="s">
        <v>585</v>
      </c>
      <c r="AB35" t="s">
        <v>585</v>
      </c>
      <c r="AC35" t="s">
        <v>585</v>
      </c>
      <c r="AD35" t="s">
        <v>585</v>
      </c>
    </row>
    <row r="36" spans="3:30">
      <c r="C36" t="s">
        <v>754</v>
      </c>
      <c r="D36" t="s">
        <v>585</v>
      </c>
      <c r="E36">
        <v>1</v>
      </c>
      <c r="F36">
        <v>0</v>
      </c>
      <c r="G36">
        <v>84.989701465805325</v>
      </c>
      <c r="H36">
        <v>0.76</v>
      </c>
      <c r="I36">
        <v>43.256666666666661</v>
      </c>
      <c r="J36">
        <v>50.721152935028073</v>
      </c>
      <c r="K36">
        <v>56.793333333333322</v>
      </c>
      <c r="L36">
        <v>48.427884588241575</v>
      </c>
      <c r="M36">
        <v>60.641510491371143</v>
      </c>
      <c r="N36">
        <v>35.211538820266725</v>
      </c>
      <c r="O36" t="s">
        <v>585</v>
      </c>
      <c r="P36" t="s">
        <v>585</v>
      </c>
      <c r="Q36" t="s">
        <v>585</v>
      </c>
      <c r="R36" t="s">
        <v>585</v>
      </c>
      <c r="S36" t="s">
        <v>585</v>
      </c>
      <c r="T36">
        <v>28.090499999999999</v>
      </c>
      <c r="U36" t="s">
        <v>585</v>
      </c>
      <c r="V36">
        <v>59.774999999999999</v>
      </c>
      <c r="W36">
        <v>28.847500000000007</v>
      </c>
      <c r="X36">
        <v>57.620000000000005</v>
      </c>
      <c r="Y36">
        <v>52.235576190948493</v>
      </c>
      <c r="Z36">
        <v>2.5350000000000001</v>
      </c>
      <c r="AA36">
        <v>78.183574929237366</v>
      </c>
      <c r="AB36">
        <v>23.955000000000005</v>
      </c>
      <c r="AC36" t="s">
        <v>585</v>
      </c>
      <c r="AD36">
        <v>0</v>
      </c>
    </row>
    <row r="37" spans="3:30">
      <c r="C37" t="s">
        <v>755</v>
      </c>
      <c r="D37">
        <v>8.0569048513364727</v>
      </c>
      <c r="E37">
        <v>1</v>
      </c>
      <c r="F37">
        <v>1</v>
      </c>
      <c r="G37">
        <v>95.117533458892979</v>
      </c>
      <c r="H37">
        <v>0.86</v>
      </c>
      <c r="I37">
        <v>40.526666666666664</v>
      </c>
      <c r="J37">
        <v>44.019229965209959</v>
      </c>
      <c r="K37">
        <v>57.509166666666658</v>
      </c>
      <c r="L37">
        <v>46.375000228881838</v>
      </c>
      <c r="M37">
        <v>60.732076828002931</v>
      </c>
      <c r="N37">
        <v>29.683653748512267</v>
      </c>
      <c r="O37">
        <v>1</v>
      </c>
      <c r="P37" t="s">
        <v>585</v>
      </c>
      <c r="Q37" t="s">
        <v>585</v>
      </c>
      <c r="R37" t="s">
        <v>585</v>
      </c>
      <c r="S37" t="s">
        <v>585</v>
      </c>
      <c r="T37">
        <v>37.282024590163928</v>
      </c>
      <c r="U37">
        <v>13.299874529485573</v>
      </c>
      <c r="V37">
        <v>60.695000000000007</v>
      </c>
      <c r="W37">
        <v>28.638349999999999</v>
      </c>
      <c r="X37">
        <v>54.059999999999995</v>
      </c>
      <c r="Y37">
        <v>45.39422950744629</v>
      </c>
      <c r="Z37">
        <v>1.3244</v>
      </c>
      <c r="AA37">
        <v>89.632850236892693</v>
      </c>
      <c r="AB37">
        <v>23.023999999999997</v>
      </c>
      <c r="AC37">
        <v>914</v>
      </c>
      <c r="AD37">
        <v>0</v>
      </c>
    </row>
    <row r="38" spans="3:30">
      <c r="C38" t="s">
        <v>756</v>
      </c>
      <c r="D38">
        <v>7.2455126678141495</v>
      </c>
      <c r="E38">
        <v>1</v>
      </c>
      <c r="F38">
        <v>1</v>
      </c>
      <c r="G38">
        <v>99.297505688933455</v>
      </c>
      <c r="H38">
        <v>0</v>
      </c>
      <c r="I38">
        <v>41.818333333333335</v>
      </c>
      <c r="J38">
        <v>47.427883224487303</v>
      </c>
      <c r="K38">
        <v>58.973333333333329</v>
      </c>
      <c r="L38">
        <v>49.745192260742186</v>
      </c>
      <c r="M38">
        <v>61.938680782318116</v>
      </c>
      <c r="N38">
        <v>27.793269729614256</v>
      </c>
      <c r="O38">
        <v>1</v>
      </c>
      <c r="P38">
        <v>8.7999999999999995E-2</v>
      </c>
      <c r="Q38">
        <v>3.200827973420961E-2</v>
      </c>
      <c r="R38" t="s">
        <v>585</v>
      </c>
      <c r="S38" t="s">
        <v>585</v>
      </c>
      <c r="T38" t="s">
        <v>585</v>
      </c>
      <c r="U38">
        <v>23.96486825595985</v>
      </c>
      <c r="V38">
        <v>62.190000000000005</v>
      </c>
      <c r="W38">
        <v>29.509499999999999</v>
      </c>
      <c r="X38">
        <v>54.88</v>
      </c>
      <c r="Y38">
        <v>47.572114009857181</v>
      </c>
      <c r="Z38">
        <v>3.2000000000000001E-2</v>
      </c>
      <c r="AA38">
        <v>94.27053145408631</v>
      </c>
      <c r="AB38">
        <v>23.678999999999995</v>
      </c>
      <c r="AC38">
        <v>3030</v>
      </c>
      <c r="AD38">
        <v>0</v>
      </c>
    </row>
    <row r="39" spans="3:30">
      <c r="C39" t="s">
        <v>757</v>
      </c>
      <c r="D39" t="s">
        <v>585</v>
      </c>
      <c r="E39">
        <v>0</v>
      </c>
      <c r="F39">
        <v>0</v>
      </c>
      <c r="G39" t="s">
        <v>585</v>
      </c>
      <c r="H39" t="s">
        <v>585</v>
      </c>
      <c r="I39" t="s">
        <v>585</v>
      </c>
      <c r="J39" t="s">
        <v>585</v>
      </c>
      <c r="K39" t="s">
        <v>585</v>
      </c>
      <c r="L39" t="s">
        <v>585</v>
      </c>
      <c r="M39" t="s">
        <v>585</v>
      </c>
      <c r="N39" t="s">
        <v>585</v>
      </c>
      <c r="O39" t="s">
        <v>585</v>
      </c>
      <c r="P39" t="s">
        <v>585</v>
      </c>
      <c r="Q39" t="s">
        <v>585</v>
      </c>
      <c r="R39" t="s">
        <v>585</v>
      </c>
      <c r="S39" t="s">
        <v>585</v>
      </c>
      <c r="T39" t="s">
        <v>585</v>
      </c>
      <c r="U39" t="s">
        <v>585</v>
      </c>
      <c r="V39" t="s">
        <v>585</v>
      </c>
      <c r="W39" t="s">
        <v>585</v>
      </c>
      <c r="X39" t="s">
        <v>585</v>
      </c>
      <c r="Y39" t="s">
        <v>585</v>
      </c>
      <c r="Z39" t="s">
        <v>585</v>
      </c>
      <c r="AA39" t="s">
        <v>585</v>
      </c>
      <c r="AB39" t="s">
        <v>585</v>
      </c>
      <c r="AC39" t="s">
        <v>585</v>
      </c>
      <c r="AD39" t="s">
        <v>585</v>
      </c>
    </row>
    <row r="40" spans="3:30">
      <c r="C40" t="s">
        <v>758</v>
      </c>
      <c r="D40" t="s">
        <v>585</v>
      </c>
      <c r="E40">
        <v>0</v>
      </c>
      <c r="F40">
        <v>0</v>
      </c>
      <c r="G40" t="s">
        <v>585</v>
      </c>
      <c r="H40" t="s">
        <v>585</v>
      </c>
      <c r="I40" t="s">
        <v>585</v>
      </c>
      <c r="J40" t="s">
        <v>585</v>
      </c>
      <c r="K40" t="s">
        <v>585</v>
      </c>
      <c r="L40" t="s">
        <v>585</v>
      </c>
      <c r="M40" t="s">
        <v>585</v>
      </c>
      <c r="N40" t="s">
        <v>585</v>
      </c>
      <c r="O40" t="s">
        <v>585</v>
      </c>
      <c r="P40" t="s">
        <v>585</v>
      </c>
      <c r="Q40" t="s">
        <v>585</v>
      </c>
      <c r="R40" t="s">
        <v>585</v>
      </c>
      <c r="S40" t="s">
        <v>585</v>
      </c>
      <c r="T40" t="s">
        <v>585</v>
      </c>
      <c r="U40" t="s">
        <v>585</v>
      </c>
      <c r="V40" t="s">
        <v>585</v>
      </c>
      <c r="W40" t="s">
        <v>585</v>
      </c>
      <c r="X40" t="s">
        <v>585</v>
      </c>
      <c r="Y40" t="s">
        <v>585</v>
      </c>
      <c r="Z40" t="s">
        <v>585</v>
      </c>
      <c r="AA40" t="s">
        <v>585</v>
      </c>
      <c r="AB40" t="s">
        <v>585</v>
      </c>
      <c r="AC40" t="s">
        <v>585</v>
      </c>
      <c r="AD40" t="s">
        <v>585</v>
      </c>
    </row>
    <row r="41" spans="3:30">
      <c r="C41" t="s">
        <v>759</v>
      </c>
      <c r="D41">
        <v>7.0043213737826422</v>
      </c>
      <c r="E41">
        <v>1</v>
      </c>
      <c r="F41">
        <v>1</v>
      </c>
      <c r="G41">
        <v>86.563218791355268</v>
      </c>
      <c r="H41">
        <v>0</v>
      </c>
      <c r="I41">
        <v>30.58666666666667</v>
      </c>
      <c r="J41">
        <v>35.134614410400395</v>
      </c>
      <c r="K41">
        <v>42.78</v>
      </c>
      <c r="L41">
        <v>36.557692260742186</v>
      </c>
      <c r="M41">
        <v>45.50943504333496</v>
      </c>
      <c r="N41">
        <v>20.442308044433595</v>
      </c>
      <c r="O41">
        <v>1</v>
      </c>
      <c r="P41">
        <v>2.5000000000000001E-2</v>
      </c>
      <c r="Q41">
        <v>6.5408988107488852E-2</v>
      </c>
      <c r="R41" t="s">
        <v>585</v>
      </c>
      <c r="S41" t="s">
        <v>585</v>
      </c>
      <c r="T41" t="s">
        <v>585</v>
      </c>
      <c r="U41">
        <v>31.869510664993726</v>
      </c>
      <c r="V41">
        <v>44.616</v>
      </c>
      <c r="W41">
        <v>21.870999999999999</v>
      </c>
      <c r="X41">
        <v>40.240000000000009</v>
      </c>
      <c r="Y41">
        <v>35.269229736328128</v>
      </c>
      <c r="Z41">
        <v>0</v>
      </c>
      <c r="AA41">
        <v>67.922705364227298</v>
      </c>
      <c r="AB41">
        <v>16.956</v>
      </c>
      <c r="AC41">
        <v>2890</v>
      </c>
      <c r="AD41">
        <v>0</v>
      </c>
    </row>
    <row r="42" spans="3:30">
      <c r="C42" t="s">
        <v>760</v>
      </c>
      <c r="D42">
        <v>10.628388930050312</v>
      </c>
      <c r="E42">
        <v>0</v>
      </c>
      <c r="F42">
        <v>0</v>
      </c>
      <c r="G42">
        <v>48.922459942270613</v>
      </c>
      <c r="H42">
        <v>0.42000000000000015</v>
      </c>
      <c r="I42">
        <v>30.198333333333341</v>
      </c>
      <c r="J42">
        <v>39.235576753616336</v>
      </c>
      <c r="K42">
        <v>40.443067601521804</v>
      </c>
      <c r="L42">
        <v>34.548077387809748</v>
      </c>
      <c r="M42">
        <v>47.863208370208739</v>
      </c>
      <c r="N42">
        <v>31.456730737686161</v>
      </c>
      <c r="O42">
        <v>0.05</v>
      </c>
      <c r="P42">
        <v>0.02</v>
      </c>
      <c r="Q42" t="s">
        <v>585</v>
      </c>
      <c r="R42" t="s">
        <v>585</v>
      </c>
      <c r="S42">
        <v>5.5E-2</v>
      </c>
      <c r="T42">
        <v>35.063600000000001</v>
      </c>
      <c r="U42">
        <v>94.855708908406513</v>
      </c>
      <c r="V42">
        <v>38.491</v>
      </c>
      <c r="W42">
        <v>22.889000000000006</v>
      </c>
      <c r="X42">
        <v>43.919999999999995</v>
      </c>
      <c r="Y42">
        <v>39.134615354537964</v>
      </c>
      <c r="Z42">
        <v>3.7080000000000002</v>
      </c>
      <c r="AA42">
        <v>42.613526053428657</v>
      </c>
      <c r="AB42">
        <v>17.79</v>
      </c>
      <c r="AC42">
        <v>208000</v>
      </c>
      <c r="AD42">
        <v>0</v>
      </c>
    </row>
    <row r="43" spans="3:30">
      <c r="C43" t="s">
        <v>761</v>
      </c>
      <c r="D43" t="s">
        <v>585</v>
      </c>
      <c r="E43">
        <v>1</v>
      </c>
      <c r="F43">
        <v>1</v>
      </c>
      <c r="G43">
        <v>93.247513290117894</v>
      </c>
      <c r="H43">
        <v>0.85399999999999998</v>
      </c>
      <c r="I43">
        <v>44.207500000000003</v>
      </c>
      <c r="J43">
        <v>51.299037228584289</v>
      </c>
      <c r="K43">
        <v>60.790583333333331</v>
      </c>
      <c r="L43">
        <v>52.987980712890618</v>
      </c>
      <c r="M43">
        <v>65.099529727935789</v>
      </c>
      <c r="N43">
        <v>34.56586604595185</v>
      </c>
      <c r="O43">
        <v>0</v>
      </c>
      <c r="P43" t="s">
        <v>585</v>
      </c>
      <c r="Q43">
        <v>0.19070975663309042</v>
      </c>
      <c r="R43">
        <v>0.17</v>
      </c>
      <c r="S43">
        <v>3.1250000000000002E-3</v>
      </c>
      <c r="T43">
        <v>39.756799999999998</v>
      </c>
      <c r="U43" t="s">
        <v>585</v>
      </c>
      <c r="V43">
        <v>61.918099999999995</v>
      </c>
      <c r="W43">
        <v>30.870750000000001</v>
      </c>
      <c r="X43">
        <v>58.146999999999998</v>
      </c>
      <c r="Y43">
        <v>51.634133444547651</v>
      </c>
      <c r="Z43">
        <v>1.3007</v>
      </c>
      <c r="AA43">
        <v>89.113043404579159</v>
      </c>
      <c r="AB43">
        <v>25.233599999999999</v>
      </c>
      <c r="AC43" t="s">
        <v>585</v>
      </c>
      <c r="AD43">
        <v>0</v>
      </c>
    </row>
    <row r="44" spans="3:30">
      <c r="C44" t="s">
        <v>762</v>
      </c>
      <c r="D44" t="s">
        <v>585</v>
      </c>
      <c r="E44">
        <v>0</v>
      </c>
      <c r="F44">
        <v>0</v>
      </c>
      <c r="G44">
        <v>52.671221052244</v>
      </c>
      <c r="H44">
        <v>0.08</v>
      </c>
      <c r="I44">
        <v>34.809999999999995</v>
      </c>
      <c r="J44">
        <v>34.918268795013432</v>
      </c>
      <c r="K44">
        <v>41.96</v>
      </c>
      <c r="L44">
        <v>35.500000009536748</v>
      </c>
      <c r="M44">
        <v>53.589623074531559</v>
      </c>
      <c r="N44">
        <v>31.759615049362186</v>
      </c>
      <c r="O44" t="s">
        <v>585</v>
      </c>
      <c r="P44" t="s">
        <v>585</v>
      </c>
      <c r="Q44" t="s">
        <v>585</v>
      </c>
      <c r="R44" t="s">
        <v>585</v>
      </c>
      <c r="S44" t="s">
        <v>585</v>
      </c>
      <c r="T44" t="s">
        <v>585</v>
      </c>
      <c r="U44" t="s">
        <v>585</v>
      </c>
      <c r="V44">
        <v>39.034999999999989</v>
      </c>
      <c r="W44">
        <v>26.882000000000001</v>
      </c>
      <c r="X44">
        <v>43.84</v>
      </c>
      <c r="Y44">
        <v>38.567307834625254</v>
      </c>
      <c r="Z44">
        <v>0.68600000000000005</v>
      </c>
      <c r="AA44">
        <v>50.48309150218963</v>
      </c>
      <c r="AB44">
        <v>14.154</v>
      </c>
      <c r="AC44" t="s">
        <v>585</v>
      </c>
      <c r="AD44">
        <v>0</v>
      </c>
    </row>
    <row r="45" spans="3:30">
      <c r="C45" t="s">
        <v>763</v>
      </c>
      <c r="D45">
        <v>7.9439888750737717</v>
      </c>
      <c r="E45">
        <v>1</v>
      </c>
      <c r="F45">
        <v>0</v>
      </c>
      <c r="G45" t="s">
        <v>585</v>
      </c>
      <c r="H45">
        <v>0</v>
      </c>
      <c r="I45">
        <v>29.583333333333329</v>
      </c>
      <c r="J45">
        <v>15.427885246276857</v>
      </c>
      <c r="K45">
        <v>31.236666666666665</v>
      </c>
      <c r="L45">
        <v>16.576924781799313</v>
      </c>
      <c r="M45">
        <v>50.04716976165772</v>
      </c>
      <c r="N45">
        <v>15.096153411865235</v>
      </c>
      <c r="O45">
        <v>1</v>
      </c>
      <c r="P45" t="s">
        <v>585</v>
      </c>
      <c r="Q45" t="s">
        <v>585</v>
      </c>
      <c r="R45" t="s">
        <v>585</v>
      </c>
      <c r="S45" t="s">
        <v>585</v>
      </c>
      <c r="T45" t="s">
        <v>585</v>
      </c>
      <c r="U45">
        <v>20.702634880803011</v>
      </c>
      <c r="V45">
        <v>27.178999999999998</v>
      </c>
      <c r="W45">
        <v>28.662500000000005</v>
      </c>
      <c r="X45">
        <v>33.19</v>
      </c>
      <c r="Y45">
        <v>19.754806995391846</v>
      </c>
      <c r="Z45">
        <v>3.2000000000000001E-2</v>
      </c>
      <c r="AA45">
        <v>26.169081368446353</v>
      </c>
      <c r="AB45">
        <v>9.5729999999999986</v>
      </c>
      <c r="AC45">
        <v>3510</v>
      </c>
      <c r="AD45">
        <v>0</v>
      </c>
    </row>
    <row r="46" spans="3:30">
      <c r="C46" t="s">
        <v>764</v>
      </c>
      <c r="D46">
        <v>7.4424797690644482</v>
      </c>
      <c r="E46">
        <v>1</v>
      </c>
      <c r="F46">
        <v>0</v>
      </c>
      <c r="G46">
        <v>84.048796902861</v>
      </c>
      <c r="H46">
        <v>0</v>
      </c>
      <c r="I46">
        <v>35.85</v>
      </c>
      <c r="J46">
        <v>23.778845729827882</v>
      </c>
      <c r="K46">
        <v>37.811666666666667</v>
      </c>
      <c r="L46">
        <v>26.403845653533935</v>
      </c>
      <c r="M46">
        <v>49.707548446655274</v>
      </c>
      <c r="N46">
        <v>22.475959243774415</v>
      </c>
      <c r="O46" t="s">
        <v>585</v>
      </c>
      <c r="P46" t="s">
        <v>585</v>
      </c>
      <c r="Q46" t="s">
        <v>585</v>
      </c>
      <c r="R46" t="s">
        <v>585</v>
      </c>
      <c r="S46" t="s">
        <v>585</v>
      </c>
      <c r="T46">
        <v>24.2361</v>
      </c>
      <c r="U46" t="s">
        <v>585</v>
      </c>
      <c r="V46">
        <v>44.050000000000011</v>
      </c>
      <c r="W46">
        <v>27.382999999999999</v>
      </c>
      <c r="X46">
        <v>39.49</v>
      </c>
      <c r="Y46">
        <v>27.67307813644409</v>
      </c>
      <c r="Z46">
        <v>0.22499999999999998</v>
      </c>
      <c r="AA46">
        <v>53.666665973663321</v>
      </c>
      <c r="AB46">
        <v>12.084</v>
      </c>
      <c r="AC46">
        <v>67.5</v>
      </c>
      <c r="AD46">
        <v>0</v>
      </c>
    </row>
    <row r="47" spans="3:30">
      <c r="C47" t="s">
        <v>765</v>
      </c>
      <c r="D47">
        <v>7.9489017609702133</v>
      </c>
      <c r="E47">
        <v>1</v>
      </c>
      <c r="F47">
        <v>0</v>
      </c>
      <c r="G47">
        <v>95.117533458892979</v>
      </c>
      <c r="H47">
        <v>0.86</v>
      </c>
      <c r="I47">
        <v>40.526666666666664</v>
      </c>
      <c r="J47">
        <v>44.019229965209959</v>
      </c>
      <c r="K47">
        <v>57.509166666666658</v>
      </c>
      <c r="L47">
        <v>46.375000228881838</v>
      </c>
      <c r="M47">
        <v>60.732076828002931</v>
      </c>
      <c r="N47">
        <v>29.683653748512267</v>
      </c>
      <c r="O47">
        <v>1</v>
      </c>
      <c r="P47" t="s">
        <v>585</v>
      </c>
      <c r="Q47" t="s">
        <v>585</v>
      </c>
      <c r="R47" t="s">
        <v>585</v>
      </c>
      <c r="S47" t="s">
        <v>585</v>
      </c>
      <c r="T47">
        <v>37.282024590163928</v>
      </c>
      <c r="U47">
        <v>27.854454203262232</v>
      </c>
      <c r="V47">
        <v>60.695000000000007</v>
      </c>
      <c r="W47">
        <v>28.638349999999999</v>
      </c>
      <c r="X47">
        <v>54.059999999999995</v>
      </c>
      <c r="Y47">
        <v>45.39422950744629</v>
      </c>
      <c r="Z47">
        <v>1.3244</v>
      </c>
      <c r="AA47">
        <v>89.632850236892693</v>
      </c>
      <c r="AB47">
        <v>23.023999999999997</v>
      </c>
      <c r="AC47">
        <v>4400</v>
      </c>
      <c r="AD47">
        <v>0</v>
      </c>
    </row>
    <row r="48" spans="3:30">
      <c r="C48" t="s">
        <v>766</v>
      </c>
      <c r="D48" t="s">
        <v>585</v>
      </c>
      <c r="E48">
        <v>0</v>
      </c>
      <c r="F48">
        <v>0</v>
      </c>
      <c r="G48">
        <v>61.594967358526524</v>
      </c>
      <c r="H48">
        <v>0</v>
      </c>
      <c r="I48">
        <v>24.383333333333333</v>
      </c>
      <c r="J48">
        <v>12.822114295959473</v>
      </c>
      <c r="K48">
        <v>22.423333333333336</v>
      </c>
      <c r="L48">
        <v>13.269230270385743</v>
      </c>
      <c r="M48">
        <v>31.264151420593258</v>
      </c>
      <c r="N48">
        <v>12.466345252990724</v>
      </c>
      <c r="O48" t="s">
        <v>585</v>
      </c>
      <c r="P48" t="s">
        <v>585</v>
      </c>
      <c r="Q48" t="s">
        <v>585</v>
      </c>
      <c r="R48" t="s">
        <v>585</v>
      </c>
      <c r="S48" t="s">
        <v>585</v>
      </c>
      <c r="T48" t="s">
        <v>585</v>
      </c>
      <c r="U48" t="s">
        <v>585</v>
      </c>
      <c r="V48">
        <v>24.894000000000002</v>
      </c>
      <c r="W48">
        <v>17.055250000000001</v>
      </c>
      <c r="X48">
        <v>26.88</v>
      </c>
      <c r="Y48">
        <v>15.26923149108887</v>
      </c>
      <c r="Z48">
        <v>0</v>
      </c>
      <c r="AA48">
        <v>22.07729459762573</v>
      </c>
      <c r="AB48">
        <v>7.2519999999999989</v>
      </c>
      <c r="AC48" t="s">
        <v>585</v>
      </c>
      <c r="AD48">
        <v>0</v>
      </c>
    </row>
    <row r="49" spans="3:30">
      <c r="C49" t="s">
        <v>767</v>
      </c>
      <c r="D49" t="s">
        <v>585</v>
      </c>
      <c r="E49">
        <v>0</v>
      </c>
      <c r="F49">
        <v>0</v>
      </c>
      <c r="G49" t="s">
        <v>585</v>
      </c>
      <c r="H49" t="s">
        <v>585</v>
      </c>
      <c r="I49" t="s">
        <v>585</v>
      </c>
      <c r="J49" t="s">
        <v>585</v>
      </c>
      <c r="K49" t="s">
        <v>585</v>
      </c>
      <c r="L49" t="s">
        <v>585</v>
      </c>
      <c r="M49" t="s">
        <v>585</v>
      </c>
      <c r="N49" t="s">
        <v>585</v>
      </c>
      <c r="O49" t="s">
        <v>585</v>
      </c>
      <c r="P49" t="s">
        <v>585</v>
      </c>
      <c r="Q49" t="s">
        <v>585</v>
      </c>
      <c r="R49" t="s">
        <v>585</v>
      </c>
      <c r="S49" t="s">
        <v>585</v>
      </c>
      <c r="T49" t="s">
        <v>585</v>
      </c>
      <c r="U49" t="s">
        <v>585</v>
      </c>
      <c r="V49" t="s">
        <v>585</v>
      </c>
      <c r="W49" t="s">
        <v>585</v>
      </c>
      <c r="X49" t="s">
        <v>585</v>
      </c>
      <c r="Y49" t="s">
        <v>585</v>
      </c>
      <c r="Z49" t="s">
        <v>585</v>
      </c>
      <c r="AA49" t="s">
        <v>585</v>
      </c>
      <c r="AB49" t="s">
        <v>585</v>
      </c>
      <c r="AC49" t="s">
        <v>585</v>
      </c>
      <c r="AD49" t="s">
        <v>585</v>
      </c>
    </row>
    <row r="50" spans="3:30">
      <c r="C50" t="s">
        <v>768</v>
      </c>
      <c r="D50">
        <v>7.790285164033242</v>
      </c>
      <c r="E50">
        <v>0</v>
      </c>
      <c r="F50">
        <v>0</v>
      </c>
      <c r="G50">
        <v>83.509760539467948</v>
      </c>
      <c r="H50">
        <v>0.57608695652173914</v>
      </c>
      <c r="I50">
        <v>37.413043478260875</v>
      </c>
      <c r="J50">
        <v>33.308945241181746</v>
      </c>
      <c r="K50">
        <v>45.554704444995821</v>
      </c>
      <c r="L50">
        <v>35.407086247983187</v>
      </c>
      <c r="M50">
        <v>48.964316233344704</v>
      </c>
      <c r="N50">
        <v>20.885563472875159</v>
      </c>
      <c r="O50">
        <v>1</v>
      </c>
      <c r="P50">
        <v>7.5999999999999998E-2</v>
      </c>
      <c r="Q50">
        <v>3.3128498116326233E-2</v>
      </c>
      <c r="R50" t="s">
        <v>585</v>
      </c>
      <c r="S50">
        <v>4.2000000000000003E-2</v>
      </c>
      <c r="T50">
        <v>49.081400000000002</v>
      </c>
      <c r="U50">
        <v>26.599749058971142</v>
      </c>
      <c r="V50">
        <v>49.137500000000003</v>
      </c>
      <c r="W50">
        <v>24.093342391304347</v>
      </c>
      <c r="X50">
        <v>46.173913043478272</v>
      </c>
      <c r="Y50">
        <v>35.493310078330659</v>
      </c>
      <c r="Z50">
        <v>0.89904610492845782</v>
      </c>
      <c r="AA50">
        <v>64.282713864160613</v>
      </c>
      <c r="AB50">
        <v>17.450543478260865</v>
      </c>
      <c r="AC50">
        <v>1720</v>
      </c>
      <c r="AD50">
        <v>0</v>
      </c>
    </row>
    <row r="51" spans="3:30">
      <c r="C51" t="s">
        <v>769</v>
      </c>
      <c r="D51">
        <v>8</v>
      </c>
      <c r="E51">
        <v>1</v>
      </c>
      <c r="F51">
        <v>1</v>
      </c>
      <c r="G51">
        <v>97.868954113193354</v>
      </c>
      <c r="H51">
        <v>0.98</v>
      </c>
      <c r="I51">
        <v>41.561666666666667</v>
      </c>
      <c r="J51">
        <v>51.216347007751459</v>
      </c>
      <c r="K51">
        <v>59.178333333333327</v>
      </c>
      <c r="L51">
        <v>41.711539878845208</v>
      </c>
      <c r="M51">
        <v>59.438680686950683</v>
      </c>
      <c r="N51">
        <v>38.432691497802729</v>
      </c>
      <c r="O51">
        <v>1</v>
      </c>
      <c r="P51">
        <v>0.113</v>
      </c>
      <c r="Q51">
        <v>0.44717739086225117</v>
      </c>
      <c r="R51" t="s">
        <v>585</v>
      </c>
      <c r="S51" t="s">
        <v>585</v>
      </c>
      <c r="T51">
        <v>49.885600000000004</v>
      </c>
      <c r="U51">
        <v>82.3086574654956</v>
      </c>
      <c r="V51">
        <v>56.295999999999999</v>
      </c>
      <c r="W51">
        <v>32.509000000000007</v>
      </c>
      <c r="X51">
        <v>55.98</v>
      </c>
      <c r="Y51">
        <v>42.091344795227052</v>
      </c>
      <c r="Z51">
        <v>4.5</v>
      </c>
      <c r="AA51">
        <v>31.497584381103515</v>
      </c>
      <c r="AB51">
        <v>29.141000000000005</v>
      </c>
      <c r="AC51">
        <v>169000</v>
      </c>
      <c r="AD51">
        <v>0</v>
      </c>
    </row>
    <row r="52" spans="3:30">
      <c r="C52" t="s">
        <v>770</v>
      </c>
      <c r="D52">
        <v>12.178976947293169</v>
      </c>
      <c r="E52">
        <v>0</v>
      </c>
      <c r="F52">
        <v>0</v>
      </c>
      <c r="G52">
        <v>79.0361186882364</v>
      </c>
      <c r="H52">
        <v>0.60000000000000009</v>
      </c>
      <c r="I52">
        <v>39.816666666666663</v>
      </c>
      <c r="J52">
        <v>32.884614753723149</v>
      </c>
      <c r="K52">
        <v>41.217500000000001</v>
      </c>
      <c r="L52">
        <v>33.855769042968753</v>
      </c>
      <c r="M52">
        <v>50.334907178878801</v>
      </c>
      <c r="N52">
        <v>27.711539020538321</v>
      </c>
      <c r="O52">
        <v>0</v>
      </c>
      <c r="P52" t="s">
        <v>585</v>
      </c>
      <c r="Q52" t="s">
        <v>585</v>
      </c>
      <c r="R52" t="s">
        <v>585</v>
      </c>
      <c r="S52">
        <v>1.4444444444444444E-2</v>
      </c>
      <c r="T52">
        <v>33.762070000000001</v>
      </c>
      <c r="U52">
        <v>0.12547051442910925</v>
      </c>
      <c r="V52">
        <v>42.961999999999996</v>
      </c>
      <c r="W52">
        <v>23.875750000000004</v>
      </c>
      <c r="X52">
        <v>44.629999999999981</v>
      </c>
      <c r="Y52">
        <v>34.07211521148681</v>
      </c>
      <c r="Z52">
        <v>1.28</v>
      </c>
      <c r="AA52">
        <v>59.777777910232544</v>
      </c>
      <c r="AB52">
        <v>16.515000000000001</v>
      </c>
      <c r="AC52">
        <v>23.1</v>
      </c>
      <c r="AD52">
        <v>0</v>
      </c>
    </row>
    <row r="53" spans="3:30">
      <c r="C53" t="s">
        <v>771</v>
      </c>
      <c r="D53" t="s">
        <v>585</v>
      </c>
      <c r="E53">
        <v>0</v>
      </c>
      <c r="F53">
        <v>0</v>
      </c>
      <c r="G53" t="s">
        <v>585</v>
      </c>
      <c r="H53" t="s">
        <v>585</v>
      </c>
      <c r="I53" t="s">
        <v>585</v>
      </c>
      <c r="J53" t="s">
        <v>585</v>
      </c>
      <c r="K53" t="s">
        <v>585</v>
      </c>
      <c r="L53" t="s">
        <v>585</v>
      </c>
      <c r="M53" t="s">
        <v>585</v>
      </c>
      <c r="N53" t="s">
        <v>585</v>
      </c>
      <c r="O53" t="s">
        <v>585</v>
      </c>
      <c r="P53" t="s">
        <v>585</v>
      </c>
      <c r="Q53" t="s">
        <v>585</v>
      </c>
      <c r="R53" t="s">
        <v>585</v>
      </c>
      <c r="S53" t="s">
        <v>585</v>
      </c>
      <c r="T53" t="s">
        <v>585</v>
      </c>
      <c r="U53" t="s">
        <v>585</v>
      </c>
      <c r="V53" t="s">
        <v>585</v>
      </c>
      <c r="W53" t="s">
        <v>585</v>
      </c>
      <c r="X53" t="s">
        <v>585</v>
      </c>
      <c r="Y53" t="s">
        <v>585</v>
      </c>
      <c r="Z53" t="s">
        <v>585</v>
      </c>
      <c r="AA53" t="s">
        <v>585</v>
      </c>
      <c r="AB53" t="s">
        <v>585</v>
      </c>
      <c r="AC53" t="s">
        <v>585</v>
      </c>
      <c r="AD53" t="s">
        <v>585</v>
      </c>
    </row>
    <row r="54" spans="3:30">
      <c r="C54" t="s">
        <v>772</v>
      </c>
      <c r="D54" t="s">
        <v>585</v>
      </c>
      <c r="E54">
        <v>0</v>
      </c>
      <c r="F54">
        <v>0</v>
      </c>
      <c r="G54" t="s">
        <v>585</v>
      </c>
      <c r="H54" t="s">
        <v>585</v>
      </c>
      <c r="I54" t="s">
        <v>585</v>
      </c>
      <c r="J54" t="s">
        <v>585</v>
      </c>
      <c r="K54" t="s">
        <v>585</v>
      </c>
      <c r="L54" t="s">
        <v>585</v>
      </c>
      <c r="M54" t="s">
        <v>585</v>
      </c>
      <c r="N54" t="s">
        <v>585</v>
      </c>
      <c r="O54" t="s">
        <v>585</v>
      </c>
      <c r="P54" t="s">
        <v>585</v>
      </c>
      <c r="Q54" t="s">
        <v>585</v>
      </c>
      <c r="R54" t="s">
        <v>585</v>
      </c>
      <c r="S54" t="s">
        <v>585</v>
      </c>
      <c r="T54" t="s">
        <v>585</v>
      </c>
      <c r="U54" t="s">
        <v>585</v>
      </c>
      <c r="V54" t="s">
        <v>585</v>
      </c>
      <c r="W54" t="s">
        <v>585</v>
      </c>
      <c r="X54" t="s">
        <v>585</v>
      </c>
      <c r="Y54" t="s">
        <v>585</v>
      </c>
      <c r="Z54" t="s">
        <v>585</v>
      </c>
      <c r="AA54" t="s">
        <v>585</v>
      </c>
      <c r="AB54" t="s">
        <v>585</v>
      </c>
      <c r="AC54" t="s">
        <v>585</v>
      </c>
      <c r="AD54" t="s">
        <v>585</v>
      </c>
    </row>
    <row r="55" spans="3:30">
      <c r="C55" t="s">
        <v>773</v>
      </c>
      <c r="D55">
        <v>8.4533183400470371</v>
      </c>
      <c r="E55">
        <v>1</v>
      </c>
      <c r="F55">
        <v>0</v>
      </c>
      <c r="G55">
        <v>95.117533458892979</v>
      </c>
      <c r="H55">
        <v>0.86</v>
      </c>
      <c r="I55">
        <v>40.526666666666664</v>
      </c>
      <c r="J55">
        <v>44.019229965209959</v>
      </c>
      <c r="K55">
        <v>57.509166666666658</v>
      </c>
      <c r="L55">
        <v>46.375000228881838</v>
      </c>
      <c r="M55">
        <v>60.732076828002931</v>
      </c>
      <c r="N55">
        <v>29.683653748512267</v>
      </c>
      <c r="O55">
        <v>0.93</v>
      </c>
      <c r="P55" t="s">
        <v>585</v>
      </c>
      <c r="Q55">
        <v>0.56262711353470962</v>
      </c>
      <c r="R55" t="s">
        <v>585</v>
      </c>
      <c r="S55" t="s">
        <v>585</v>
      </c>
      <c r="T55">
        <v>37.282024590163928</v>
      </c>
      <c r="U55">
        <v>4.5169385194479288</v>
      </c>
      <c r="V55">
        <v>60.695000000000007</v>
      </c>
      <c r="W55">
        <v>28.638349999999999</v>
      </c>
      <c r="X55">
        <v>54.059999999999995</v>
      </c>
      <c r="Y55">
        <v>45.39422950744629</v>
      </c>
      <c r="Z55">
        <v>1.3244</v>
      </c>
      <c r="AA55">
        <v>89.632850236892693</v>
      </c>
      <c r="AB55">
        <v>23.023999999999997</v>
      </c>
      <c r="AC55">
        <v>215</v>
      </c>
      <c r="AD55">
        <v>0</v>
      </c>
    </row>
    <row r="56" spans="3:30">
      <c r="C56" t="s">
        <v>774</v>
      </c>
      <c r="D56">
        <v>10.26245108973043</v>
      </c>
      <c r="E56">
        <v>0</v>
      </c>
      <c r="F56">
        <v>0</v>
      </c>
      <c r="G56">
        <v>76.073620292110945</v>
      </c>
      <c r="H56">
        <v>0.66000000000000014</v>
      </c>
      <c r="I56">
        <v>39.07</v>
      </c>
      <c r="J56">
        <v>42.461537590026865</v>
      </c>
      <c r="K56">
        <v>48.299379959106446</v>
      </c>
      <c r="L56">
        <v>38.850961980819697</v>
      </c>
      <c r="M56">
        <v>57.518869123458863</v>
      </c>
      <c r="N56">
        <v>28.826923103332515</v>
      </c>
      <c r="O56">
        <v>0.1</v>
      </c>
      <c r="P56">
        <v>1.2E-2</v>
      </c>
      <c r="Q56" t="s">
        <v>585</v>
      </c>
      <c r="R56" t="s">
        <v>585</v>
      </c>
      <c r="S56">
        <v>4.7777777777777773E-2</v>
      </c>
      <c r="T56">
        <v>37.548200000000001</v>
      </c>
      <c r="U56">
        <v>1.5056461731493098</v>
      </c>
      <c r="V56">
        <v>50.774000000000001</v>
      </c>
      <c r="W56">
        <v>27.528750000000002</v>
      </c>
      <c r="X56">
        <v>50.269999999999989</v>
      </c>
      <c r="Y56">
        <v>43.788460874557494</v>
      </c>
      <c r="Z56">
        <v>1.6850000000000001</v>
      </c>
      <c r="AA56">
        <v>64.024154508113853</v>
      </c>
      <c r="AB56">
        <v>19.325999999999997</v>
      </c>
      <c r="AC56">
        <v>18.899999999999999</v>
      </c>
      <c r="AD56">
        <v>1</v>
      </c>
    </row>
    <row r="57" spans="3:30">
      <c r="C57" t="s">
        <v>775</v>
      </c>
      <c r="D57" t="s">
        <v>585</v>
      </c>
      <c r="E57">
        <v>0</v>
      </c>
      <c r="F57">
        <v>0</v>
      </c>
      <c r="G57" t="s">
        <v>585</v>
      </c>
      <c r="H57">
        <v>0</v>
      </c>
      <c r="I57" t="s">
        <v>585</v>
      </c>
      <c r="J57" t="s">
        <v>585</v>
      </c>
      <c r="K57" t="s">
        <v>585</v>
      </c>
      <c r="L57" t="s">
        <v>585</v>
      </c>
      <c r="M57" t="s">
        <v>585</v>
      </c>
      <c r="N57" t="s">
        <v>585</v>
      </c>
      <c r="O57" t="s">
        <v>585</v>
      </c>
      <c r="P57" t="s">
        <v>585</v>
      </c>
      <c r="Q57" t="s">
        <v>585</v>
      </c>
      <c r="R57" t="s">
        <v>585</v>
      </c>
      <c r="S57" t="s">
        <v>585</v>
      </c>
      <c r="T57" t="s">
        <v>585</v>
      </c>
      <c r="U57" t="s">
        <v>585</v>
      </c>
      <c r="V57" t="s">
        <v>585</v>
      </c>
      <c r="W57" t="s">
        <v>585</v>
      </c>
      <c r="X57" t="s">
        <v>585</v>
      </c>
      <c r="Y57" t="s">
        <v>585</v>
      </c>
      <c r="Z57" t="s">
        <v>585</v>
      </c>
      <c r="AA57" t="s">
        <v>585</v>
      </c>
      <c r="AB57" t="s">
        <v>585</v>
      </c>
      <c r="AC57" t="s">
        <v>585</v>
      </c>
      <c r="AD57">
        <v>0</v>
      </c>
    </row>
    <row r="58" spans="3:30">
      <c r="C58" t="s">
        <v>644</v>
      </c>
      <c r="D58">
        <v>8.6364878963533656</v>
      </c>
      <c r="E58">
        <v>1</v>
      </c>
      <c r="F58">
        <v>1</v>
      </c>
      <c r="G58">
        <v>83.696937851990839</v>
      </c>
      <c r="H58">
        <v>0.11</v>
      </c>
      <c r="I58">
        <v>36.533333333333339</v>
      </c>
      <c r="J58">
        <v>33.086539039611814</v>
      </c>
      <c r="K58">
        <v>43.543333333333329</v>
      </c>
      <c r="L58">
        <v>35.663462791442875</v>
      </c>
      <c r="M58">
        <v>55.9764161682129</v>
      </c>
      <c r="N58">
        <v>26.278844947814942</v>
      </c>
      <c r="O58">
        <v>0.52</v>
      </c>
      <c r="P58">
        <v>0.2</v>
      </c>
      <c r="Q58">
        <v>0.21669447556794963</v>
      </c>
      <c r="R58">
        <v>0.16</v>
      </c>
      <c r="S58">
        <v>4.5454545454545452E-3</v>
      </c>
      <c r="T58">
        <v>34.829222727272722</v>
      </c>
      <c r="U58">
        <v>2.634880803011292</v>
      </c>
      <c r="V58">
        <v>51.488000000000007</v>
      </c>
      <c r="W58">
        <v>24.972999999999999</v>
      </c>
      <c r="X58">
        <v>44.879999999999995</v>
      </c>
      <c r="Y58">
        <v>31.740385208129887</v>
      </c>
      <c r="Z58">
        <v>2.7140000000000004</v>
      </c>
      <c r="AA58">
        <v>50.227051210403445</v>
      </c>
      <c r="AB58">
        <v>18.085000000000001</v>
      </c>
      <c r="AC58">
        <v>125</v>
      </c>
      <c r="AD58">
        <v>0</v>
      </c>
    </row>
    <row r="59" spans="3:30">
      <c r="C59" t="s">
        <v>776</v>
      </c>
      <c r="D59">
        <v>8.1673173347481764</v>
      </c>
      <c r="E59">
        <v>1</v>
      </c>
      <c r="F59">
        <v>0</v>
      </c>
      <c r="G59">
        <v>95.117533458892979</v>
      </c>
      <c r="H59">
        <v>0.86</v>
      </c>
      <c r="I59">
        <v>40.526666666666664</v>
      </c>
      <c r="J59">
        <v>44.019229965209959</v>
      </c>
      <c r="K59">
        <v>57.509166666666658</v>
      </c>
      <c r="L59">
        <v>46.375000228881838</v>
      </c>
      <c r="M59">
        <v>60.732076828002931</v>
      </c>
      <c r="N59">
        <v>29.683653748512267</v>
      </c>
      <c r="O59">
        <v>1</v>
      </c>
      <c r="P59" t="s">
        <v>585</v>
      </c>
      <c r="Q59" t="s">
        <v>585</v>
      </c>
      <c r="R59" t="s">
        <v>585</v>
      </c>
      <c r="S59" t="s">
        <v>585</v>
      </c>
      <c r="T59">
        <v>37.282024590163928</v>
      </c>
      <c r="U59">
        <v>42.283563362609776</v>
      </c>
      <c r="V59">
        <v>60.695000000000007</v>
      </c>
      <c r="W59">
        <v>28.638349999999999</v>
      </c>
      <c r="X59">
        <v>54.059999999999995</v>
      </c>
      <c r="Y59">
        <v>45.39422950744629</v>
      </c>
      <c r="Z59">
        <v>1.3244</v>
      </c>
      <c r="AA59">
        <v>89.632850236892693</v>
      </c>
      <c r="AB59">
        <v>23.023999999999997</v>
      </c>
      <c r="AC59">
        <v>17600</v>
      </c>
      <c r="AD59">
        <v>0</v>
      </c>
    </row>
    <row r="60" spans="3:30">
      <c r="C60" t="s">
        <v>777</v>
      </c>
      <c r="D60">
        <v>10.354108439147401</v>
      </c>
      <c r="E60">
        <v>1</v>
      </c>
      <c r="F60">
        <v>1</v>
      </c>
      <c r="G60">
        <v>94.029545153765952</v>
      </c>
      <c r="H60">
        <v>0.02</v>
      </c>
      <c r="I60">
        <v>42.401666666666678</v>
      </c>
      <c r="J60">
        <v>48.764421768188484</v>
      </c>
      <c r="K60">
        <v>58.933333333333316</v>
      </c>
      <c r="L60">
        <v>49.572115287780754</v>
      </c>
      <c r="M60">
        <v>63.905661735534679</v>
      </c>
      <c r="N60">
        <v>29.697115783691402</v>
      </c>
      <c r="O60">
        <v>0.05</v>
      </c>
      <c r="P60" t="s">
        <v>585</v>
      </c>
      <c r="Q60" t="s">
        <v>585</v>
      </c>
      <c r="R60" t="s">
        <v>585</v>
      </c>
      <c r="S60" t="s">
        <v>585</v>
      </c>
      <c r="T60" t="s">
        <v>585</v>
      </c>
      <c r="U60">
        <v>1.2547051442910915</v>
      </c>
      <c r="V60">
        <v>60.057000000000002</v>
      </c>
      <c r="W60">
        <v>30.614749999999997</v>
      </c>
      <c r="X60">
        <v>55.699999999999996</v>
      </c>
      <c r="Y60">
        <v>49.216344776153569</v>
      </c>
      <c r="Z60">
        <v>0.216</v>
      </c>
      <c r="AA60">
        <v>89.942028961181634</v>
      </c>
      <c r="AB60">
        <v>22.694999999999997</v>
      </c>
      <c r="AC60">
        <v>18.8</v>
      </c>
      <c r="AD60">
        <v>0</v>
      </c>
    </row>
    <row r="61" spans="3:30">
      <c r="C61" t="s">
        <v>778</v>
      </c>
      <c r="D61">
        <v>10.149219112655381</v>
      </c>
      <c r="E61">
        <v>1</v>
      </c>
      <c r="F61">
        <v>1</v>
      </c>
      <c r="G61">
        <v>82.56840225991985</v>
      </c>
      <c r="H61">
        <v>0.7300000000000002</v>
      </c>
      <c r="I61">
        <v>44.535000000000004</v>
      </c>
      <c r="J61">
        <v>48.024038600921642</v>
      </c>
      <c r="K61">
        <v>52.256666666666661</v>
      </c>
      <c r="L61">
        <v>43.971154994964607</v>
      </c>
      <c r="M61">
        <v>55.966982307434087</v>
      </c>
      <c r="N61">
        <v>42.000000038146965</v>
      </c>
      <c r="O61">
        <v>0.03</v>
      </c>
      <c r="P61">
        <v>2.8000000000000001E-2</v>
      </c>
      <c r="Q61" t="s">
        <v>585</v>
      </c>
      <c r="R61" t="s">
        <v>585</v>
      </c>
      <c r="S61">
        <v>1.3333333333333334E-2</v>
      </c>
      <c r="T61">
        <v>39.253166666666672</v>
      </c>
      <c r="U61">
        <v>0.50188205771643679</v>
      </c>
      <c r="V61">
        <v>52.596999999999994</v>
      </c>
      <c r="W61">
        <v>27.237250000000007</v>
      </c>
      <c r="X61">
        <v>54.430000000000007</v>
      </c>
      <c r="Y61">
        <v>46.346153202056882</v>
      </c>
      <c r="Z61">
        <v>6.5709999999999997</v>
      </c>
      <c r="AA61">
        <v>63.541062831878662</v>
      </c>
      <c r="AB61">
        <v>25.165999999999997</v>
      </c>
      <c r="AC61">
        <v>23.7</v>
      </c>
      <c r="AD61">
        <v>0</v>
      </c>
    </row>
    <row r="62" spans="3:30">
      <c r="C62" t="s">
        <v>779</v>
      </c>
      <c r="D62">
        <v>7.344392273685111</v>
      </c>
      <c r="E62">
        <v>0</v>
      </c>
      <c r="F62">
        <v>0</v>
      </c>
      <c r="G62" t="s">
        <v>585</v>
      </c>
      <c r="H62" t="s">
        <v>585</v>
      </c>
      <c r="I62" t="s">
        <v>585</v>
      </c>
      <c r="J62" t="s">
        <v>585</v>
      </c>
      <c r="K62" t="s">
        <v>585</v>
      </c>
      <c r="L62" t="s">
        <v>585</v>
      </c>
      <c r="M62" t="s">
        <v>585</v>
      </c>
      <c r="N62" t="s">
        <v>585</v>
      </c>
      <c r="O62" t="s">
        <v>585</v>
      </c>
      <c r="P62" t="s">
        <v>585</v>
      </c>
      <c r="Q62" t="s">
        <v>585</v>
      </c>
      <c r="R62" t="s">
        <v>585</v>
      </c>
      <c r="S62" t="s">
        <v>585</v>
      </c>
      <c r="T62" t="s">
        <v>585</v>
      </c>
      <c r="U62" t="s">
        <v>585</v>
      </c>
      <c r="V62" t="s">
        <v>585</v>
      </c>
      <c r="W62" t="s">
        <v>585</v>
      </c>
      <c r="X62" t="s">
        <v>585</v>
      </c>
      <c r="Y62" t="s">
        <v>585</v>
      </c>
      <c r="Z62" t="s">
        <v>585</v>
      </c>
      <c r="AA62" t="s">
        <v>585</v>
      </c>
      <c r="AB62" t="s">
        <v>585</v>
      </c>
      <c r="AC62" t="s">
        <v>585</v>
      </c>
      <c r="AD62" t="s">
        <v>585</v>
      </c>
    </row>
    <row r="63" spans="3:30">
      <c r="C63" t="s">
        <v>780</v>
      </c>
      <c r="D63" t="s">
        <v>585</v>
      </c>
      <c r="E63">
        <v>0</v>
      </c>
      <c r="F63">
        <v>0</v>
      </c>
      <c r="G63" t="s">
        <v>585</v>
      </c>
      <c r="H63" t="s">
        <v>585</v>
      </c>
      <c r="I63" t="s">
        <v>585</v>
      </c>
      <c r="J63" t="s">
        <v>585</v>
      </c>
      <c r="K63" t="s">
        <v>585</v>
      </c>
      <c r="L63" t="s">
        <v>585</v>
      </c>
      <c r="M63" t="s">
        <v>585</v>
      </c>
      <c r="N63" t="s">
        <v>585</v>
      </c>
      <c r="O63" t="s">
        <v>585</v>
      </c>
      <c r="P63" t="s">
        <v>585</v>
      </c>
      <c r="Q63" t="s">
        <v>585</v>
      </c>
      <c r="R63" t="s">
        <v>585</v>
      </c>
      <c r="S63" t="s">
        <v>585</v>
      </c>
      <c r="T63" t="s">
        <v>585</v>
      </c>
      <c r="U63" t="s">
        <v>585</v>
      </c>
      <c r="V63" t="s">
        <v>585</v>
      </c>
      <c r="W63" t="s">
        <v>585</v>
      </c>
      <c r="X63" t="s">
        <v>585</v>
      </c>
      <c r="Y63" t="s">
        <v>585</v>
      </c>
      <c r="Z63" t="s">
        <v>585</v>
      </c>
      <c r="AA63" t="s">
        <v>585</v>
      </c>
      <c r="AB63" t="s">
        <v>585</v>
      </c>
      <c r="AC63" t="s">
        <v>585</v>
      </c>
      <c r="AD63" t="s">
        <v>585</v>
      </c>
    </row>
    <row r="64" spans="3:30">
      <c r="C64" t="s">
        <v>781</v>
      </c>
      <c r="D64">
        <v>9.2878017299302265</v>
      </c>
      <c r="E64">
        <v>0</v>
      </c>
      <c r="F64">
        <v>0</v>
      </c>
      <c r="G64">
        <v>76.306631714820924</v>
      </c>
      <c r="H64">
        <v>0.443</v>
      </c>
      <c r="I64">
        <v>37.007500000000007</v>
      </c>
      <c r="J64">
        <v>38.203525229136147</v>
      </c>
      <c r="K64">
        <v>47.220416286892359</v>
      </c>
      <c r="L64">
        <v>34.845353099823001</v>
      </c>
      <c r="M64">
        <v>58.795126977284752</v>
      </c>
      <c r="N64">
        <v>29.047274734497069</v>
      </c>
      <c r="O64">
        <v>0.46</v>
      </c>
      <c r="P64">
        <v>3.9E-2</v>
      </c>
      <c r="Q64" t="s">
        <v>585</v>
      </c>
      <c r="R64" t="s">
        <v>585</v>
      </c>
      <c r="S64">
        <v>1.8749999999999999E-2</v>
      </c>
      <c r="T64">
        <v>48.098759999999999</v>
      </c>
      <c r="U64">
        <v>29.73651191969887</v>
      </c>
      <c r="V64">
        <v>51.08386666666668</v>
      </c>
      <c r="W64">
        <v>27.947958333333332</v>
      </c>
      <c r="X64">
        <v>48.522333333333336</v>
      </c>
      <c r="Y64">
        <v>40.250480742136638</v>
      </c>
      <c r="Z64">
        <v>3.1638333333333337</v>
      </c>
      <c r="AA64">
        <v>59.47793810335795</v>
      </c>
      <c r="AB64">
        <v>18.84933333333333</v>
      </c>
      <c r="AC64">
        <v>117</v>
      </c>
      <c r="AD64">
        <v>0</v>
      </c>
    </row>
    <row r="65" spans="3:30">
      <c r="C65" t="s">
        <v>782</v>
      </c>
      <c r="D65" t="s">
        <v>585</v>
      </c>
      <c r="E65">
        <v>0</v>
      </c>
      <c r="F65">
        <v>0</v>
      </c>
      <c r="G65" t="s">
        <v>585</v>
      </c>
      <c r="H65" t="s">
        <v>585</v>
      </c>
      <c r="I65" t="s">
        <v>585</v>
      </c>
      <c r="J65" t="s">
        <v>585</v>
      </c>
      <c r="K65" t="s">
        <v>585</v>
      </c>
      <c r="L65" t="s">
        <v>585</v>
      </c>
      <c r="M65" t="s">
        <v>585</v>
      </c>
      <c r="N65" t="s">
        <v>585</v>
      </c>
      <c r="O65" t="s">
        <v>585</v>
      </c>
      <c r="P65" t="s">
        <v>585</v>
      </c>
      <c r="Q65" t="s">
        <v>585</v>
      </c>
      <c r="R65" t="s">
        <v>585</v>
      </c>
      <c r="S65" t="s">
        <v>585</v>
      </c>
      <c r="T65" t="s">
        <v>585</v>
      </c>
      <c r="U65" t="s">
        <v>585</v>
      </c>
      <c r="V65" t="s">
        <v>585</v>
      </c>
      <c r="W65" t="s">
        <v>585</v>
      </c>
      <c r="X65" t="s">
        <v>585</v>
      </c>
      <c r="Y65" t="s">
        <v>585</v>
      </c>
      <c r="Z65" t="s">
        <v>585</v>
      </c>
      <c r="AA65" t="s">
        <v>585</v>
      </c>
      <c r="AB65" t="s">
        <v>585</v>
      </c>
      <c r="AC65" t="s">
        <v>585</v>
      </c>
      <c r="AD65" t="s">
        <v>585</v>
      </c>
    </row>
    <row r="66" spans="3:30">
      <c r="C66" t="s">
        <v>783</v>
      </c>
      <c r="D66" t="s">
        <v>585</v>
      </c>
      <c r="E66">
        <v>0</v>
      </c>
      <c r="F66">
        <v>0</v>
      </c>
      <c r="G66" t="s">
        <v>585</v>
      </c>
      <c r="H66" t="s">
        <v>585</v>
      </c>
      <c r="I66" t="s">
        <v>585</v>
      </c>
      <c r="J66" t="s">
        <v>585</v>
      </c>
      <c r="K66" t="s">
        <v>585</v>
      </c>
      <c r="L66" t="s">
        <v>585</v>
      </c>
      <c r="M66" t="s">
        <v>585</v>
      </c>
      <c r="N66" t="s">
        <v>585</v>
      </c>
      <c r="O66" t="s">
        <v>585</v>
      </c>
      <c r="P66" t="s">
        <v>585</v>
      </c>
      <c r="Q66" t="s">
        <v>585</v>
      </c>
      <c r="R66" t="s">
        <v>585</v>
      </c>
      <c r="S66" t="s">
        <v>585</v>
      </c>
      <c r="T66" t="s">
        <v>585</v>
      </c>
      <c r="U66" t="s">
        <v>585</v>
      </c>
      <c r="V66" t="s">
        <v>585</v>
      </c>
      <c r="W66" t="s">
        <v>585</v>
      </c>
      <c r="X66" t="s">
        <v>585</v>
      </c>
      <c r="Y66" t="s">
        <v>585</v>
      </c>
      <c r="Z66" t="s">
        <v>585</v>
      </c>
      <c r="AA66" t="s">
        <v>585</v>
      </c>
      <c r="AB66" t="s">
        <v>585</v>
      </c>
      <c r="AC66" t="s">
        <v>585</v>
      </c>
      <c r="AD66" t="s">
        <v>585</v>
      </c>
    </row>
    <row r="67" spans="3:30">
      <c r="C67" t="s">
        <v>784</v>
      </c>
      <c r="D67" t="s">
        <v>585</v>
      </c>
      <c r="E67">
        <v>0</v>
      </c>
      <c r="F67">
        <v>0</v>
      </c>
      <c r="G67" t="s">
        <v>585</v>
      </c>
      <c r="H67" t="s">
        <v>585</v>
      </c>
      <c r="I67" t="s">
        <v>585</v>
      </c>
      <c r="J67" t="s">
        <v>585</v>
      </c>
      <c r="K67" t="s">
        <v>585</v>
      </c>
      <c r="L67" t="s">
        <v>585</v>
      </c>
      <c r="M67" t="s">
        <v>585</v>
      </c>
      <c r="N67" t="s">
        <v>585</v>
      </c>
      <c r="O67" t="s">
        <v>585</v>
      </c>
      <c r="P67" t="s">
        <v>585</v>
      </c>
      <c r="Q67" t="s">
        <v>585</v>
      </c>
      <c r="R67" t="s">
        <v>585</v>
      </c>
      <c r="S67" t="s">
        <v>585</v>
      </c>
      <c r="T67" t="s">
        <v>585</v>
      </c>
      <c r="U67" t="s">
        <v>585</v>
      </c>
      <c r="V67" t="s">
        <v>585</v>
      </c>
      <c r="W67" t="s">
        <v>585</v>
      </c>
      <c r="X67" t="s">
        <v>585</v>
      </c>
      <c r="Y67" t="s">
        <v>585</v>
      </c>
      <c r="Z67" t="s">
        <v>585</v>
      </c>
      <c r="AA67" t="s">
        <v>585</v>
      </c>
      <c r="AB67" t="s">
        <v>585</v>
      </c>
      <c r="AC67" t="s">
        <v>585</v>
      </c>
      <c r="AD67" t="s">
        <v>585</v>
      </c>
    </row>
    <row r="68" spans="3:30">
      <c r="C68" t="s">
        <v>785</v>
      </c>
      <c r="D68">
        <v>8.4969296480732144</v>
      </c>
      <c r="E68">
        <v>1</v>
      </c>
      <c r="F68">
        <v>1</v>
      </c>
      <c r="G68">
        <v>95.117533458892979</v>
      </c>
      <c r="H68">
        <v>0.86</v>
      </c>
      <c r="I68">
        <v>40.526666666666664</v>
      </c>
      <c r="J68">
        <v>44.019229965209959</v>
      </c>
      <c r="K68">
        <v>57.509166666666658</v>
      </c>
      <c r="L68">
        <v>46.375000228881838</v>
      </c>
      <c r="M68">
        <v>60.732076828002931</v>
      </c>
      <c r="N68">
        <v>29.683653748512267</v>
      </c>
      <c r="O68">
        <v>1</v>
      </c>
      <c r="P68">
        <v>8.1000000000000003E-2</v>
      </c>
      <c r="Q68">
        <v>9.1989358910897767E-2</v>
      </c>
      <c r="R68">
        <v>0.08</v>
      </c>
      <c r="S68">
        <v>2.3333333333333335E-3</v>
      </c>
      <c r="T68">
        <v>37.282024590163928</v>
      </c>
      <c r="U68">
        <v>6.7754077791718945</v>
      </c>
      <c r="V68">
        <v>60.695000000000007</v>
      </c>
      <c r="W68">
        <v>28.638349999999999</v>
      </c>
      <c r="X68">
        <v>54.059999999999995</v>
      </c>
      <c r="Y68">
        <v>45.39422950744629</v>
      </c>
      <c r="Z68">
        <v>1.3244</v>
      </c>
      <c r="AA68">
        <v>89.632850236892693</v>
      </c>
      <c r="AB68">
        <v>23.023999999999997</v>
      </c>
      <c r="AC68">
        <v>344</v>
      </c>
      <c r="AD68">
        <v>0</v>
      </c>
    </row>
    <row r="69" spans="3:30">
      <c r="C69" t="s">
        <v>786</v>
      </c>
      <c r="D69">
        <v>10.303196057420489</v>
      </c>
      <c r="E69">
        <v>0</v>
      </c>
      <c r="F69">
        <v>1</v>
      </c>
      <c r="G69">
        <v>69.88471146140256</v>
      </c>
      <c r="H69">
        <v>0.64</v>
      </c>
      <c r="I69">
        <v>37.605000000000004</v>
      </c>
      <c r="J69">
        <v>43.788461494445798</v>
      </c>
      <c r="K69">
        <v>45.769166666666671</v>
      </c>
      <c r="L69">
        <v>34.519232101440437</v>
      </c>
      <c r="M69">
        <v>55.910377521514889</v>
      </c>
      <c r="N69">
        <v>28.370193405151365</v>
      </c>
      <c r="O69">
        <v>0.02</v>
      </c>
      <c r="P69">
        <v>6.5000000000000002E-2</v>
      </c>
      <c r="Q69" t="s">
        <v>585</v>
      </c>
      <c r="R69">
        <v>0.14000000000000001</v>
      </c>
      <c r="S69">
        <v>2.8421052631578948E-2</v>
      </c>
      <c r="T69">
        <v>37.41035789473684</v>
      </c>
      <c r="U69">
        <v>12.296110414052698</v>
      </c>
      <c r="V69">
        <v>45.216000000000001</v>
      </c>
      <c r="W69">
        <v>22.930250000000001</v>
      </c>
      <c r="X69">
        <v>48.669999999999995</v>
      </c>
      <c r="Y69">
        <v>45.250000114440915</v>
      </c>
      <c r="Z69">
        <v>0.21600000000000003</v>
      </c>
      <c r="AA69">
        <v>46.937198181152347</v>
      </c>
      <c r="AB69">
        <v>19.320000000000007</v>
      </c>
      <c r="AC69">
        <v>111</v>
      </c>
      <c r="AD69">
        <v>0</v>
      </c>
    </row>
    <row r="70" spans="3:30">
      <c r="C70" t="s">
        <v>787</v>
      </c>
      <c r="D70">
        <v>8.5224442335063202</v>
      </c>
      <c r="E70">
        <v>1</v>
      </c>
      <c r="F70">
        <v>0</v>
      </c>
      <c r="G70">
        <v>95.798111771116623</v>
      </c>
      <c r="H70">
        <v>0</v>
      </c>
      <c r="I70">
        <v>50.32500000000001</v>
      </c>
      <c r="J70">
        <v>46.48557685852051</v>
      </c>
      <c r="K70">
        <v>54.486666666666665</v>
      </c>
      <c r="L70">
        <v>48.019230575561522</v>
      </c>
      <c r="M70">
        <v>60.863209304809573</v>
      </c>
      <c r="N70">
        <v>56.480771102905273</v>
      </c>
      <c r="O70">
        <v>0.02</v>
      </c>
      <c r="P70" t="s">
        <v>585</v>
      </c>
      <c r="Q70" t="s">
        <v>585</v>
      </c>
      <c r="R70" t="s">
        <v>585</v>
      </c>
      <c r="S70">
        <v>4.4117647058823529E-3</v>
      </c>
      <c r="T70">
        <v>50.191200000000002</v>
      </c>
      <c r="U70">
        <v>4.6424090338770387</v>
      </c>
      <c r="V70">
        <v>46.133999999999993</v>
      </c>
      <c r="W70">
        <v>31.905499999999996</v>
      </c>
      <c r="X70">
        <v>57.42</v>
      </c>
      <c r="Y70">
        <v>50.399038848876955</v>
      </c>
      <c r="Z70">
        <v>4.7520000000000007</v>
      </c>
      <c r="AA70">
        <v>38.685989227294918</v>
      </c>
      <c r="AB70">
        <v>21.460999999999999</v>
      </c>
      <c r="AC70">
        <v>172</v>
      </c>
      <c r="AD70">
        <v>0</v>
      </c>
    </row>
    <row r="71" spans="3:30">
      <c r="C71" t="s">
        <v>788</v>
      </c>
      <c r="D71" t="s">
        <v>585</v>
      </c>
      <c r="E71">
        <v>0</v>
      </c>
      <c r="F71">
        <v>0</v>
      </c>
      <c r="G71" t="s">
        <v>585</v>
      </c>
      <c r="H71" t="s">
        <v>585</v>
      </c>
      <c r="I71" t="s">
        <v>585</v>
      </c>
      <c r="J71" t="s">
        <v>585</v>
      </c>
      <c r="K71" t="s">
        <v>585</v>
      </c>
      <c r="L71" t="s">
        <v>585</v>
      </c>
      <c r="M71" t="s">
        <v>585</v>
      </c>
      <c r="N71" t="s">
        <v>585</v>
      </c>
      <c r="O71" t="s">
        <v>585</v>
      </c>
      <c r="P71" t="s">
        <v>585</v>
      </c>
      <c r="Q71" t="s">
        <v>585</v>
      </c>
      <c r="R71" t="s">
        <v>585</v>
      </c>
      <c r="S71" t="s">
        <v>585</v>
      </c>
      <c r="T71" t="s">
        <v>585</v>
      </c>
      <c r="U71" t="s">
        <v>585</v>
      </c>
      <c r="V71" t="s">
        <v>585</v>
      </c>
      <c r="W71" t="s">
        <v>585</v>
      </c>
      <c r="X71" t="s">
        <v>585</v>
      </c>
      <c r="Y71" t="s">
        <v>585</v>
      </c>
      <c r="Z71" t="s">
        <v>585</v>
      </c>
      <c r="AA71" t="s">
        <v>585</v>
      </c>
      <c r="AB71" t="s">
        <v>585</v>
      </c>
      <c r="AC71" t="s">
        <v>585</v>
      </c>
      <c r="AD71" t="s">
        <v>585</v>
      </c>
    </row>
    <row r="72" spans="3:30">
      <c r="C72" t="s">
        <v>789</v>
      </c>
      <c r="D72">
        <v>7.2304489213782741</v>
      </c>
      <c r="E72">
        <v>1</v>
      </c>
      <c r="F72">
        <v>1</v>
      </c>
      <c r="G72" t="s">
        <v>585</v>
      </c>
      <c r="H72" t="s">
        <v>585</v>
      </c>
      <c r="I72" t="s">
        <v>585</v>
      </c>
      <c r="J72" t="s">
        <v>585</v>
      </c>
      <c r="K72" t="s">
        <v>585</v>
      </c>
      <c r="L72" t="s">
        <v>585</v>
      </c>
      <c r="M72" t="s">
        <v>585</v>
      </c>
      <c r="N72" t="s">
        <v>585</v>
      </c>
      <c r="O72" t="s">
        <v>585</v>
      </c>
      <c r="P72" t="s">
        <v>585</v>
      </c>
      <c r="Q72" t="s">
        <v>585</v>
      </c>
      <c r="R72" t="s">
        <v>585</v>
      </c>
      <c r="S72" t="s">
        <v>585</v>
      </c>
      <c r="T72" t="s">
        <v>585</v>
      </c>
      <c r="U72" t="s">
        <v>585</v>
      </c>
      <c r="V72" t="s">
        <v>585</v>
      </c>
      <c r="W72" t="s">
        <v>585</v>
      </c>
      <c r="X72" t="s">
        <v>585</v>
      </c>
      <c r="Y72" t="s">
        <v>585</v>
      </c>
      <c r="Z72" t="s">
        <v>585</v>
      </c>
      <c r="AA72" t="s">
        <v>585</v>
      </c>
      <c r="AB72" t="s">
        <v>585</v>
      </c>
      <c r="AC72" t="s">
        <v>585</v>
      </c>
      <c r="AD72" t="s">
        <v>585</v>
      </c>
    </row>
    <row r="73" spans="3:30">
      <c r="C73" t="s">
        <v>790</v>
      </c>
      <c r="D73" t="s">
        <v>585</v>
      </c>
      <c r="E73">
        <v>0</v>
      </c>
      <c r="F73">
        <v>0</v>
      </c>
      <c r="G73" t="s">
        <v>585</v>
      </c>
      <c r="H73" t="s">
        <v>585</v>
      </c>
      <c r="I73" t="s">
        <v>585</v>
      </c>
      <c r="J73" t="s">
        <v>585</v>
      </c>
      <c r="K73" t="s">
        <v>585</v>
      </c>
      <c r="L73" t="s">
        <v>585</v>
      </c>
      <c r="M73" t="s">
        <v>585</v>
      </c>
      <c r="N73" t="s">
        <v>585</v>
      </c>
      <c r="O73" t="s">
        <v>585</v>
      </c>
      <c r="P73" t="s">
        <v>585</v>
      </c>
      <c r="Q73" t="s">
        <v>585</v>
      </c>
      <c r="R73" t="s">
        <v>585</v>
      </c>
      <c r="S73" t="s">
        <v>585</v>
      </c>
      <c r="T73" t="s">
        <v>585</v>
      </c>
      <c r="U73" t="s">
        <v>585</v>
      </c>
      <c r="V73" t="s">
        <v>585</v>
      </c>
      <c r="W73" t="s">
        <v>585</v>
      </c>
      <c r="X73" t="s">
        <v>585</v>
      </c>
      <c r="Y73" t="s">
        <v>585</v>
      </c>
      <c r="Z73" t="s">
        <v>585</v>
      </c>
      <c r="AA73" t="s">
        <v>585</v>
      </c>
      <c r="AB73" t="s">
        <v>585</v>
      </c>
      <c r="AC73" t="s">
        <v>585</v>
      </c>
      <c r="AD73" t="s">
        <v>585</v>
      </c>
    </row>
    <row r="74" spans="3:30">
      <c r="C74" t="s">
        <v>791</v>
      </c>
      <c r="D74">
        <v>8.9143431571194416</v>
      </c>
      <c r="E74">
        <v>1</v>
      </c>
      <c r="F74">
        <v>1</v>
      </c>
      <c r="G74">
        <v>79.774145666902626</v>
      </c>
      <c r="H74">
        <v>0.84000000000000008</v>
      </c>
      <c r="I74">
        <v>45.356666666666669</v>
      </c>
      <c r="J74">
        <v>56.750000619888304</v>
      </c>
      <c r="K74">
        <v>56.253333333333337</v>
      </c>
      <c r="L74">
        <v>47.668269662857057</v>
      </c>
      <c r="M74">
        <v>63.825472631454467</v>
      </c>
      <c r="N74">
        <v>39.216345405578615</v>
      </c>
      <c r="O74">
        <v>0.97</v>
      </c>
      <c r="P74">
        <v>2.1999999999999999E-2</v>
      </c>
      <c r="Q74" t="s">
        <v>585</v>
      </c>
      <c r="R74" t="s">
        <v>585</v>
      </c>
      <c r="S74" t="s">
        <v>585</v>
      </c>
      <c r="T74">
        <v>36.403799999999997</v>
      </c>
      <c r="U74">
        <v>85.06900878293601</v>
      </c>
      <c r="V74">
        <v>50.244</v>
      </c>
      <c r="W74">
        <v>37.679749999999999</v>
      </c>
      <c r="X74">
        <v>58.710000000000008</v>
      </c>
      <c r="Y74">
        <v>54.471153306961071</v>
      </c>
      <c r="Z74">
        <v>3.3930000000000002</v>
      </c>
      <c r="AA74">
        <v>49.676328277587885</v>
      </c>
      <c r="AB74">
        <v>22.312000000000005</v>
      </c>
      <c r="AC74">
        <v>72700</v>
      </c>
      <c r="AD74">
        <v>0</v>
      </c>
    </row>
    <row r="75" spans="3:30">
      <c r="C75" t="s">
        <v>792</v>
      </c>
      <c r="D75" t="s">
        <v>585</v>
      </c>
      <c r="E75">
        <v>0</v>
      </c>
      <c r="F75">
        <v>0</v>
      </c>
      <c r="G75" t="s">
        <v>585</v>
      </c>
      <c r="H75" t="s">
        <v>585</v>
      </c>
      <c r="I75" t="s">
        <v>585</v>
      </c>
      <c r="J75" t="s">
        <v>585</v>
      </c>
      <c r="K75" t="s">
        <v>585</v>
      </c>
      <c r="L75" t="s">
        <v>585</v>
      </c>
      <c r="M75" t="s">
        <v>585</v>
      </c>
      <c r="N75" t="s">
        <v>585</v>
      </c>
      <c r="O75" t="s">
        <v>585</v>
      </c>
      <c r="P75" t="s">
        <v>585</v>
      </c>
      <c r="Q75" t="s">
        <v>585</v>
      </c>
      <c r="R75" t="s">
        <v>585</v>
      </c>
      <c r="S75" t="s">
        <v>585</v>
      </c>
      <c r="T75" t="s">
        <v>585</v>
      </c>
      <c r="U75" t="s">
        <v>585</v>
      </c>
      <c r="V75" t="s">
        <v>585</v>
      </c>
      <c r="W75" t="s">
        <v>585</v>
      </c>
      <c r="X75" t="s">
        <v>585</v>
      </c>
      <c r="Y75" t="s">
        <v>585</v>
      </c>
      <c r="Z75" t="s">
        <v>585</v>
      </c>
      <c r="AA75" t="s">
        <v>585</v>
      </c>
      <c r="AB75" t="s">
        <v>585</v>
      </c>
      <c r="AC75" t="s">
        <v>585</v>
      </c>
      <c r="AD75" t="s">
        <v>585</v>
      </c>
    </row>
    <row r="76" spans="3:30">
      <c r="C76" t="s">
        <v>793</v>
      </c>
      <c r="D76" t="s">
        <v>585</v>
      </c>
      <c r="E76">
        <v>0</v>
      </c>
      <c r="F76">
        <v>0</v>
      </c>
      <c r="G76">
        <v>76.292031863524102</v>
      </c>
      <c r="H76">
        <v>0</v>
      </c>
      <c r="I76">
        <v>40.283333333333339</v>
      </c>
      <c r="J76">
        <v>44.913460235595707</v>
      </c>
      <c r="K76">
        <v>55.274999999999991</v>
      </c>
      <c r="L76">
        <v>41.336538143157959</v>
      </c>
      <c r="M76">
        <v>66.122642602920536</v>
      </c>
      <c r="N76">
        <v>33.514423236846923</v>
      </c>
      <c r="O76" t="s">
        <v>585</v>
      </c>
      <c r="P76" t="s">
        <v>585</v>
      </c>
      <c r="Q76" t="s">
        <v>585</v>
      </c>
      <c r="R76" t="s">
        <v>585</v>
      </c>
      <c r="S76" t="s">
        <v>585</v>
      </c>
      <c r="T76">
        <v>12.793800000000001</v>
      </c>
      <c r="U76" t="s">
        <v>585</v>
      </c>
      <c r="V76">
        <v>50.714999999999989</v>
      </c>
      <c r="W76">
        <v>33.886249999999997</v>
      </c>
      <c r="X76">
        <v>54.04</v>
      </c>
      <c r="Y76">
        <v>45.499999275207522</v>
      </c>
      <c r="Z76">
        <v>1.1429999999999998</v>
      </c>
      <c r="AA76">
        <v>66.67149682998658</v>
      </c>
      <c r="AB76">
        <v>17.706000000000003</v>
      </c>
      <c r="AC76" t="s">
        <v>585</v>
      </c>
      <c r="AD76">
        <v>0</v>
      </c>
    </row>
    <row r="77" spans="3:30">
      <c r="C77" t="s">
        <v>794</v>
      </c>
      <c r="D77">
        <v>9.4899584794248355</v>
      </c>
      <c r="E77">
        <v>1</v>
      </c>
      <c r="F77">
        <v>1</v>
      </c>
      <c r="G77">
        <v>89.159268297519901</v>
      </c>
      <c r="H77">
        <v>0.90999999999999992</v>
      </c>
      <c r="I77">
        <v>41.956666666666671</v>
      </c>
      <c r="J77">
        <v>52.692308425903313</v>
      </c>
      <c r="K77">
        <v>57.274166666666666</v>
      </c>
      <c r="L77">
        <v>43.918270263671879</v>
      </c>
      <c r="M77">
        <v>59.825472888946535</v>
      </c>
      <c r="N77">
        <v>39.211537704467773</v>
      </c>
      <c r="O77">
        <v>0.16</v>
      </c>
      <c r="P77">
        <v>2.8000000000000001E-2</v>
      </c>
      <c r="Q77">
        <v>0.33745630458144915</v>
      </c>
      <c r="R77">
        <v>0.17</v>
      </c>
      <c r="S77">
        <v>2.5714285714285713E-3</v>
      </c>
      <c r="T77">
        <v>49.176500000000004</v>
      </c>
      <c r="U77">
        <v>90.338770388958594</v>
      </c>
      <c r="V77">
        <v>52.936999999999991</v>
      </c>
      <c r="W77">
        <v>33.187750000000008</v>
      </c>
      <c r="X77">
        <v>55.730000000000004</v>
      </c>
      <c r="Y77">
        <v>46.09134510040284</v>
      </c>
      <c r="Z77">
        <v>4.8239999999999998</v>
      </c>
      <c r="AA77">
        <v>37.652173767089842</v>
      </c>
      <c r="AB77">
        <v>26.681000000000001</v>
      </c>
      <c r="AC77">
        <v>243000</v>
      </c>
      <c r="AD77">
        <v>0</v>
      </c>
    </row>
    <row r="78" spans="3:30">
      <c r="C78" t="s">
        <v>795</v>
      </c>
      <c r="D78" t="s">
        <v>585</v>
      </c>
      <c r="E78">
        <v>1</v>
      </c>
      <c r="F78">
        <v>1</v>
      </c>
      <c r="G78" t="s">
        <v>585</v>
      </c>
      <c r="H78" t="s">
        <v>585</v>
      </c>
      <c r="I78" t="s">
        <v>585</v>
      </c>
      <c r="J78" t="s">
        <v>585</v>
      </c>
      <c r="K78" t="s">
        <v>585</v>
      </c>
      <c r="L78" t="s">
        <v>585</v>
      </c>
      <c r="M78" t="s">
        <v>585</v>
      </c>
      <c r="N78" t="s">
        <v>585</v>
      </c>
      <c r="O78" t="s">
        <v>585</v>
      </c>
      <c r="P78" t="s">
        <v>585</v>
      </c>
      <c r="Q78" t="s">
        <v>585</v>
      </c>
      <c r="R78" t="s">
        <v>585</v>
      </c>
      <c r="S78" t="s">
        <v>585</v>
      </c>
      <c r="T78" t="s">
        <v>585</v>
      </c>
      <c r="U78" t="s">
        <v>585</v>
      </c>
      <c r="V78" t="s">
        <v>585</v>
      </c>
      <c r="W78" t="s">
        <v>585</v>
      </c>
      <c r="X78" t="s">
        <v>585</v>
      </c>
      <c r="Y78" t="s">
        <v>585</v>
      </c>
      <c r="Z78" t="s">
        <v>585</v>
      </c>
      <c r="AA78" t="s">
        <v>585</v>
      </c>
      <c r="AB78" t="s">
        <v>585</v>
      </c>
      <c r="AC78" t="s">
        <v>585</v>
      </c>
      <c r="AD78" t="s">
        <v>585</v>
      </c>
    </row>
    <row r="79" spans="3:30">
      <c r="C79" t="s">
        <v>796</v>
      </c>
      <c r="D79" t="s">
        <v>585</v>
      </c>
      <c r="E79">
        <v>1</v>
      </c>
      <c r="F79">
        <v>0</v>
      </c>
      <c r="G79" t="s">
        <v>585</v>
      </c>
      <c r="H79">
        <v>0</v>
      </c>
      <c r="I79" t="s">
        <v>585</v>
      </c>
      <c r="J79" t="s">
        <v>585</v>
      </c>
      <c r="K79" t="s">
        <v>585</v>
      </c>
      <c r="L79" t="s">
        <v>585</v>
      </c>
      <c r="M79" t="s">
        <v>585</v>
      </c>
      <c r="N79" t="s">
        <v>585</v>
      </c>
      <c r="O79" t="s">
        <v>585</v>
      </c>
      <c r="P79" t="s">
        <v>585</v>
      </c>
      <c r="Q79" t="s">
        <v>585</v>
      </c>
      <c r="R79" t="s">
        <v>585</v>
      </c>
      <c r="S79" t="s">
        <v>585</v>
      </c>
      <c r="T79" t="s">
        <v>585</v>
      </c>
      <c r="U79" t="s">
        <v>585</v>
      </c>
      <c r="V79" t="s">
        <v>585</v>
      </c>
      <c r="W79" t="s">
        <v>585</v>
      </c>
      <c r="X79" t="s">
        <v>585</v>
      </c>
      <c r="Y79" t="s">
        <v>585</v>
      </c>
      <c r="Z79" t="s">
        <v>585</v>
      </c>
      <c r="AA79" t="s">
        <v>585</v>
      </c>
      <c r="AB79" t="s">
        <v>585</v>
      </c>
      <c r="AC79" t="s">
        <v>585</v>
      </c>
      <c r="AD79">
        <v>0</v>
      </c>
    </row>
    <row r="80" spans="3:30">
      <c r="C80" t="s">
        <v>797</v>
      </c>
      <c r="D80" t="s">
        <v>585</v>
      </c>
      <c r="E80">
        <v>1</v>
      </c>
      <c r="F80">
        <v>0</v>
      </c>
      <c r="G80">
        <v>71.905653414203329</v>
      </c>
      <c r="H80">
        <v>0.63000000000000012</v>
      </c>
      <c r="I80">
        <v>40.633333333333347</v>
      </c>
      <c r="J80">
        <v>45.009614257812501</v>
      </c>
      <c r="K80">
        <v>55.746489512125649</v>
      </c>
      <c r="L80">
        <v>45.514422931671149</v>
      </c>
      <c r="M80">
        <v>63.283019866943356</v>
      </c>
      <c r="N80">
        <v>35.024038009643547</v>
      </c>
      <c r="O80">
        <v>0</v>
      </c>
      <c r="P80" t="s">
        <v>585</v>
      </c>
      <c r="Q80" t="s">
        <v>585</v>
      </c>
      <c r="R80" t="s">
        <v>585</v>
      </c>
      <c r="S80">
        <v>3.0985915492957746E-3</v>
      </c>
      <c r="T80">
        <v>7.4497179999999981</v>
      </c>
      <c r="U80" t="s">
        <v>585</v>
      </c>
      <c r="V80">
        <v>54.377999999999986</v>
      </c>
      <c r="W80">
        <v>29.773000000000007</v>
      </c>
      <c r="X80">
        <v>53.970000000000013</v>
      </c>
      <c r="Y80">
        <v>47.754807376861585</v>
      </c>
      <c r="Z80">
        <v>1.4449999999999998</v>
      </c>
      <c r="AA80">
        <v>73.362318806648261</v>
      </c>
      <c r="AB80">
        <v>22.894999999999996</v>
      </c>
      <c r="AC80" t="s">
        <v>585</v>
      </c>
      <c r="AD80">
        <v>0</v>
      </c>
    </row>
    <row r="81" spans="3:30">
      <c r="C81" t="s">
        <v>798</v>
      </c>
      <c r="D81" t="s">
        <v>585</v>
      </c>
      <c r="E81">
        <v>0</v>
      </c>
      <c r="F81">
        <v>0</v>
      </c>
      <c r="G81" t="s">
        <v>585</v>
      </c>
      <c r="H81" t="s">
        <v>585</v>
      </c>
      <c r="I81" t="s">
        <v>585</v>
      </c>
      <c r="J81" t="s">
        <v>585</v>
      </c>
      <c r="K81" t="s">
        <v>585</v>
      </c>
      <c r="L81" t="s">
        <v>585</v>
      </c>
      <c r="M81" t="s">
        <v>585</v>
      </c>
      <c r="N81" t="s">
        <v>585</v>
      </c>
      <c r="O81" t="s">
        <v>585</v>
      </c>
      <c r="P81" t="s">
        <v>585</v>
      </c>
      <c r="Q81" t="s">
        <v>585</v>
      </c>
      <c r="R81" t="s">
        <v>585</v>
      </c>
      <c r="S81" t="s">
        <v>585</v>
      </c>
      <c r="T81" t="s">
        <v>585</v>
      </c>
      <c r="U81" t="s">
        <v>585</v>
      </c>
      <c r="V81" t="s">
        <v>585</v>
      </c>
      <c r="W81" t="s">
        <v>585</v>
      </c>
      <c r="X81" t="s">
        <v>585</v>
      </c>
      <c r="Y81" t="s">
        <v>585</v>
      </c>
      <c r="Z81" t="s">
        <v>585</v>
      </c>
      <c r="AA81" t="s">
        <v>585</v>
      </c>
      <c r="AB81" t="s">
        <v>585</v>
      </c>
      <c r="AC81" t="s">
        <v>585</v>
      </c>
      <c r="AD81" t="s">
        <v>585</v>
      </c>
    </row>
    <row r="82" spans="3:30">
      <c r="C82" t="s">
        <v>799</v>
      </c>
      <c r="D82" t="s">
        <v>585</v>
      </c>
      <c r="E82">
        <v>0</v>
      </c>
      <c r="F82">
        <v>0</v>
      </c>
      <c r="G82">
        <v>70.424104738305971</v>
      </c>
      <c r="H82">
        <v>0.30000000000000004</v>
      </c>
      <c r="I82">
        <v>31.989999999999995</v>
      </c>
      <c r="J82">
        <v>42.456731300354001</v>
      </c>
      <c r="K82">
        <v>43.860833333333339</v>
      </c>
      <c r="L82">
        <v>37.552885189056397</v>
      </c>
      <c r="M82">
        <v>51.67924598693849</v>
      </c>
      <c r="N82">
        <v>32.173077278137207</v>
      </c>
      <c r="O82" t="s">
        <v>585</v>
      </c>
      <c r="P82" t="s">
        <v>585</v>
      </c>
      <c r="Q82" t="s">
        <v>585</v>
      </c>
      <c r="R82" t="s">
        <v>585</v>
      </c>
      <c r="S82" t="s">
        <v>585</v>
      </c>
      <c r="T82">
        <v>20.673151724137934</v>
      </c>
      <c r="U82" t="s">
        <v>585</v>
      </c>
      <c r="V82">
        <v>42.440000000000005</v>
      </c>
      <c r="W82">
        <v>26.266500000000001</v>
      </c>
      <c r="X82">
        <v>46.83</v>
      </c>
      <c r="Y82">
        <v>38.528846864700327</v>
      </c>
      <c r="Z82">
        <v>1.3250000000000002</v>
      </c>
      <c r="AA82">
        <v>51.49758339166641</v>
      </c>
      <c r="AB82">
        <v>14.551</v>
      </c>
      <c r="AC82" t="s">
        <v>585</v>
      </c>
      <c r="AD82">
        <v>0</v>
      </c>
    </row>
    <row r="83" spans="3:30">
      <c r="C83" t="s">
        <v>800</v>
      </c>
      <c r="D83">
        <v>7.980003371583746</v>
      </c>
      <c r="E83">
        <v>1</v>
      </c>
      <c r="F83">
        <v>1</v>
      </c>
      <c r="G83">
        <v>95.117533458892979</v>
      </c>
      <c r="H83">
        <v>0.86</v>
      </c>
      <c r="I83">
        <v>40.526666666666664</v>
      </c>
      <c r="J83">
        <v>44.019229965209959</v>
      </c>
      <c r="K83">
        <v>57.509166666666658</v>
      </c>
      <c r="L83">
        <v>46.375000228881838</v>
      </c>
      <c r="M83">
        <v>60.732076828002931</v>
      </c>
      <c r="N83">
        <v>29.683653748512267</v>
      </c>
      <c r="O83">
        <v>1</v>
      </c>
      <c r="P83">
        <v>8.1000000000000003E-2</v>
      </c>
      <c r="Q83">
        <v>9.1989358910897767E-2</v>
      </c>
      <c r="R83">
        <v>0.05</v>
      </c>
      <c r="S83">
        <v>2.3333333333333335E-3</v>
      </c>
      <c r="T83">
        <v>37.282024590163928</v>
      </c>
      <c r="U83">
        <v>7.2772898368883308</v>
      </c>
      <c r="V83">
        <v>60.695000000000007</v>
      </c>
      <c r="W83">
        <v>28.638349999999999</v>
      </c>
      <c r="X83">
        <v>54.059999999999995</v>
      </c>
      <c r="Y83">
        <v>45.39422950744629</v>
      </c>
      <c r="Z83">
        <v>1.3244</v>
      </c>
      <c r="AA83">
        <v>89.632850236892693</v>
      </c>
      <c r="AB83">
        <v>23.023999999999997</v>
      </c>
      <c r="AC83">
        <v>376</v>
      </c>
      <c r="AD83">
        <v>0</v>
      </c>
    </row>
    <row r="84" spans="3:30">
      <c r="C84" t="s">
        <v>801</v>
      </c>
      <c r="D84" t="s">
        <v>585</v>
      </c>
      <c r="E84">
        <v>0</v>
      </c>
      <c r="F84">
        <v>0</v>
      </c>
      <c r="G84" t="s">
        <v>585</v>
      </c>
      <c r="H84" t="s">
        <v>585</v>
      </c>
      <c r="I84" t="s">
        <v>585</v>
      </c>
      <c r="J84" t="s">
        <v>585</v>
      </c>
      <c r="K84" t="s">
        <v>585</v>
      </c>
      <c r="L84" t="s">
        <v>585</v>
      </c>
      <c r="M84" t="s">
        <v>585</v>
      </c>
      <c r="N84" t="s">
        <v>585</v>
      </c>
      <c r="O84" t="s">
        <v>585</v>
      </c>
      <c r="P84" t="s">
        <v>585</v>
      </c>
      <c r="Q84" t="s">
        <v>585</v>
      </c>
      <c r="R84" t="s">
        <v>585</v>
      </c>
      <c r="S84" t="s">
        <v>585</v>
      </c>
      <c r="T84" t="s">
        <v>585</v>
      </c>
      <c r="U84" t="s">
        <v>585</v>
      </c>
      <c r="V84" t="s">
        <v>585</v>
      </c>
      <c r="W84" t="s">
        <v>585</v>
      </c>
      <c r="X84" t="s">
        <v>585</v>
      </c>
      <c r="Y84" t="s">
        <v>585</v>
      </c>
      <c r="Z84" t="s">
        <v>585</v>
      </c>
      <c r="AA84" t="s">
        <v>585</v>
      </c>
      <c r="AB84" t="s">
        <v>585</v>
      </c>
      <c r="AC84" t="s">
        <v>585</v>
      </c>
      <c r="AD84" t="s">
        <v>585</v>
      </c>
    </row>
    <row r="85" spans="3:30">
      <c r="C85" t="s">
        <v>802</v>
      </c>
      <c r="D85" t="s">
        <v>585</v>
      </c>
      <c r="E85">
        <v>0</v>
      </c>
      <c r="F85">
        <v>0</v>
      </c>
      <c r="G85" t="s">
        <v>585</v>
      </c>
      <c r="H85" t="s">
        <v>585</v>
      </c>
      <c r="I85" t="s">
        <v>585</v>
      </c>
      <c r="J85" t="s">
        <v>585</v>
      </c>
      <c r="K85" t="s">
        <v>585</v>
      </c>
      <c r="L85" t="s">
        <v>585</v>
      </c>
      <c r="M85" t="s">
        <v>585</v>
      </c>
      <c r="N85" t="s">
        <v>585</v>
      </c>
      <c r="O85" t="s">
        <v>585</v>
      </c>
      <c r="P85" t="s">
        <v>585</v>
      </c>
      <c r="Q85" t="s">
        <v>585</v>
      </c>
      <c r="R85" t="s">
        <v>585</v>
      </c>
      <c r="S85" t="s">
        <v>585</v>
      </c>
      <c r="T85" t="s">
        <v>585</v>
      </c>
      <c r="U85" t="s">
        <v>585</v>
      </c>
      <c r="V85" t="s">
        <v>585</v>
      </c>
      <c r="W85" t="s">
        <v>585</v>
      </c>
      <c r="X85" t="s">
        <v>585</v>
      </c>
      <c r="Y85" t="s">
        <v>585</v>
      </c>
      <c r="Z85" t="s">
        <v>585</v>
      </c>
      <c r="AA85" t="s">
        <v>585</v>
      </c>
      <c r="AB85" t="s">
        <v>585</v>
      </c>
      <c r="AC85" t="s">
        <v>585</v>
      </c>
      <c r="AD85" t="s">
        <v>585</v>
      </c>
    </row>
    <row r="86" spans="3:30">
      <c r="C86" t="s">
        <v>803</v>
      </c>
      <c r="D86" t="s">
        <v>585</v>
      </c>
      <c r="E86">
        <v>0</v>
      </c>
      <c r="F86">
        <v>0</v>
      </c>
      <c r="G86" t="s">
        <v>585</v>
      </c>
      <c r="H86" t="s">
        <v>585</v>
      </c>
      <c r="I86" t="s">
        <v>585</v>
      </c>
      <c r="J86" t="s">
        <v>585</v>
      </c>
      <c r="K86" t="s">
        <v>585</v>
      </c>
      <c r="L86" t="s">
        <v>585</v>
      </c>
      <c r="M86" t="s">
        <v>585</v>
      </c>
      <c r="N86" t="s">
        <v>585</v>
      </c>
      <c r="O86" t="s">
        <v>585</v>
      </c>
      <c r="P86" t="s">
        <v>585</v>
      </c>
      <c r="Q86" t="s">
        <v>585</v>
      </c>
      <c r="R86" t="s">
        <v>585</v>
      </c>
      <c r="S86" t="s">
        <v>585</v>
      </c>
      <c r="T86" t="s">
        <v>585</v>
      </c>
      <c r="U86" t="s">
        <v>585</v>
      </c>
      <c r="V86" t="s">
        <v>585</v>
      </c>
      <c r="W86" t="s">
        <v>585</v>
      </c>
      <c r="X86" t="s">
        <v>585</v>
      </c>
      <c r="Y86" t="s">
        <v>585</v>
      </c>
      <c r="Z86" t="s">
        <v>585</v>
      </c>
      <c r="AA86" t="s">
        <v>585</v>
      </c>
      <c r="AB86" t="s">
        <v>585</v>
      </c>
      <c r="AC86" t="s">
        <v>585</v>
      </c>
      <c r="AD86" t="s">
        <v>585</v>
      </c>
    </row>
    <row r="87" spans="3:30">
      <c r="C87" t="s">
        <v>804</v>
      </c>
      <c r="D87" t="s">
        <v>585</v>
      </c>
      <c r="E87">
        <v>1</v>
      </c>
      <c r="F87">
        <v>1</v>
      </c>
      <c r="G87" t="s">
        <v>585</v>
      </c>
      <c r="H87" t="s">
        <v>585</v>
      </c>
      <c r="I87" t="s">
        <v>585</v>
      </c>
      <c r="J87" t="s">
        <v>585</v>
      </c>
      <c r="K87" t="s">
        <v>585</v>
      </c>
      <c r="L87" t="s">
        <v>585</v>
      </c>
      <c r="M87" t="s">
        <v>585</v>
      </c>
      <c r="N87" t="s">
        <v>585</v>
      </c>
      <c r="O87" t="s">
        <v>585</v>
      </c>
      <c r="P87" t="s">
        <v>585</v>
      </c>
      <c r="Q87" t="s">
        <v>585</v>
      </c>
      <c r="R87" t="s">
        <v>585</v>
      </c>
      <c r="S87" t="s">
        <v>585</v>
      </c>
      <c r="T87" t="s">
        <v>585</v>
      </c>
      <c r="U87" t="s">
        <v>585</v>
      </c>
      <c r="V87" t="s">
        <v>585</v>
      </c>
      <c r="W87" t="s">
        <v>585</v>
      </c>
      <c r="X87" t="s">
        <v>585</v>
      </c>
      <c r="Y87" t="s">
        <v>585</v>
      </c>
      <c r="Z87" t="s">
        <v>585</v>
      </c>
      <c r="AA87" t="s">
        <v>585</v>
      </c>
      <c r="AB87" t="s">
        <v>585</v>
      </c>
      <c r="AC87" t="s">
        <v>585</v>
      </c>
      <c r="AD87" t="s">
        <v>585</v>
      </c>
    </row>
    <row r="88" spans="3:30">
      <c r="C88" t="s">
        <v>805</v>
      </c>
      <c r="D88">
        <v>7.3926969532596658</v>
      </c>
      <c r="E88">
        <v>0</v>
      </c>
      <c r="F88">
        <v>0</v>
      </c>
      <c r="G88">
        <v>78.878853526024074</v>
      </c>
      <c r="H88">
        <v>0</v>
      </c>
      <c r="I88">
        <v>28.34</v>
      </c>
      <c r="J88">
        <v>25.235578079223632</v>
      </c>
      <c r="K88">
        <v>36.188333333333325</v>
      </c>
      <c r="L88">
        <v>25.149040145874025</v>
      </c>
      <c r="M88">
        <v>50.070755882263185</v>
      </c>
      <c r="N88">
        <v>24.423075027465821</v>
      </c>
      <c r="O88">
        <v>1</v>
      </c>
      <c r="P88" t="s">
        <v>585</v>
      </c>
      <c r="Q88">
        <v>2.8776930356092079E-2</v>
      </c>
      <c r="R88" t="s">
        <v>585</v>
      </c>
      <c r="S88" t="s">
        <v>585</v>
      </c>
      <c r="T88">
        <v>32.725300000000004</v>
      </c>
      <c r="U88">
        <v>74.404015056461731</v>
      </c>
      <c r="V88">
        <v>42.509000000000007</v>
      </c>
      <c r="W88">
        <v>21.8965</v>
      </c>
      <c r="X88">
        <v>39.279999999999994</v>
      </c>
      <c r="Y88">
        <v>25.697117080688475</v>
      </c>
      <c r="Z88">
        <v>2.891</v>
      </c>
      <c r="AA88">
        <v>32.97101303100586</v>
      </c>
      <c r="AB88">
        <v>14.296999999999999</v>
      </c>
      <c r="AC88">
        <v>9040</v>
      </c>
      <c r="AD88">
        <v>0</v>
      </c>
    </row>
    <row r="89" spans="3:30">
      <c r="C89" t="s">
        <v>806</v>
      </c>
      <c r="D89">
        <v>9.0293837776852097</v>
      </c>
      <c r="E89">
        <v>1</v>
      </c>
      <c r="F89">
        <v>1</v>
      </c>
      <c r="G89">
        <v>93.769142134600486</v>
      </c>
      <c r="H89">
        <v>0.97</v>
      </c>
      <c r="I89">
        <v>43.046666666666667</v>
      </c>
      <c r="J89">
        <v>53.697116231918322</v>
      </c>
      <c r="K89">
        <v>59.42583333333333</v>
      </c>
      <c r="L89">
        <v>44.062501211166371</v>
      </c>
      <c r="M89">
        <v>61.09905793190002</v>
      </c>
      <c r="N89">
        <v>39.437499237060543</v>
      </c>
      <c r="O89">
        <v>1</v>
      </c>
      <c r="P89" t="s">
        <v>585</v>
      </c>
      <c r="Q89" t="s">
        <v>585</v>
      </c>
      <c r="R89" t="s">
        <v>585</v>
      </c>
      <c r="S89" t="s">
        <v>585</v>
      </c>
      <c r="T89">
        <v>48.478899999999996</v>
      </c>
      <c r="U89">
        <v>100</v>
      </c>
      <c r="V89">
        <v>55.701999999999991</v>
      </c>
      <c r="W89">
        <v>34.017750000000007</v>
      </c>
      <c r="X89">
        <v>57.5</v>
      </c>
      <c r="Y89">
        <v>45.927883405685428</v>
      </c>
      <c r="Z89">
        <v>4.383</v>
      </c>
      <c r="AA89">
        <v>36.323671340942383</v>
      </c>
      <c r="AB89">
        <v>28.095000000000002</v>
      </c>
      <c r="AC89">
        <v>683000</v>
      </c>
      <c r="AD89">
        <v>0</v>
      </c>
    </row>
    <row r="90" spans="3:30">
      <c r="C90" t="s">
        <v>807</v>
      </c>
      <c r="D90">
        <v>7.8286598965353198</v>
      </c>
      <c r="E90">
        <v>1</v>
      </c>
      <c r="F90">
        <v>1</v>
      </c>
      <c r="G90">
        <v>97.868954113193354</v>
      </c>
      <c r="H90">
        <v>0.98</v>
      </c>
      <c r="I90">
        <v>41.561666666666667</v>
      </c>
      <c r="J90">
        <v>51.216347007751459</v>
      </c>
      <c r="K90">
        <v>59.178333333333327</v>
      </c>
      <c r="L90">
        <v>41.711539878845208</v>
      </c>
      <c r="M90">
        <v>59.438680686950683</v>
      </c>
      <c r="N90">
        <v>38.432691497802729</v>
      </c>
      <c r="O90">
        <v>1</v>
      </c>
      <c r="P90" t="s">
        <v>585</v>
      </c>
      <c r="Q90">
        <v>9.0059984726164721E-2</v>
      </c>
      <c r="R90" t="s">
        <v>585</v>
      </c>
      <c r="S90" t="s">
        <v>585</v>
      </c>
      <c r="T90">
        <v>50.2425</v>
      </c>
      <c r="U90">
        <v>67.126725219573402</v>
      </c>
      <c r="V90">
        <v>56.295999999999999</v>
      </c>
      <c r="W90">
        <v>32.509000000000007</v>
      </c>
      <c r="X90">
        <v>55.98</v>
      </c>
      <c r="Y90">
        <v>42.091344795227052</v>
      </c>
      <c r="Z90">
        <v>4.5</v>
      </c>
      <c r="AA90">
        <v>31.497584381103515</v>
      </c>
      <c r="AB90">
        <v>29.141000000000005</v>
      </c>
      <c r="AC90">
        <v>41100</v>
      </c>
      <c r="AD90">
        <v>0</v>
      </c>
    </row>
    <row r="91" spans="3:30">
      <c r="C91" t="s">
        <v>808</v>
      </c>
      <c r="D91" t="s">
        <v>585</v>
      </c>
      <c r="E91">
        <v>0</v>
      </c>
      <c r="F91">
        <v>0</v>
      </c>
      <c r="G91" t="s">
        <v>585</v>
      </c>
      <c r="H91" t="s">
        <v>585</v>
      </c>
      <c r="I91" t="s">
        <v>585</v>
      </c>
      <c r="J91" t="s">
        <v>585</v>
      </c>
      <c r="K91" t="s">
        <v>585</v>
      </c>
      <c r="L91" t="s">
        <v>585</v>
      </c>
      <c r="M91" t="s">
        <v>585</v>
      </c>
      <c r="N91" t="s">
        <v>585</v>
      </c>
      <c r="O91" t="s">
        <v>585</v>
      </c>
      <c r="P91" t="s">
        <v>585</v>
      </c>
      <c r="Q91" t="s">
        <v>585</v>
      </c>
      <c r="R91" t="s">
        <v>585</v>
      </c>
      <c r="S91" t="s">
        <v>585</v>
      </c>
      <c r="T91" t="s">
        <v>585</v>
      </c>
      <c r="U91" t="s">
        <v>585</v>
      </c>
      <c r="V91" t="s">
        <v>585</v>
      </c>
      <c r="W91" t="s">
        <v>585</v>
      </c>
      <c r="X91" t="s">
        <v>585</v>
      </c>
      <c r="Y91" t="s">
        <v>585</v>
      </c>
      <c r="Z91" t="s">
        <v>585</v>
      </c>
      <c r="AA91" t="s">
        <v>585</v>
      </c>
      <c r="AB91" t="s">
        <v>585</v>
      </c>
      <c r="AC91" t="s">
        <v>585</v>
      </c>
      <c r="AD91" t="s">
        <v>585</v>
      </c>
    </row>
    <row r="92" spans="3:30">
      <c r="C92" t="s">
        <v>809</v>
      </c>
      <c r="D92">
        <v>8.1522883443830558</v>
      </c>
      <c r="E92">
        <v>1</v>
      </c>
      <c r="F92">
        <v>1</v>
      </c>
      <c r="G92">
        <v>95.117533458892979</v>
      </c>
      <c r="H92">
        <v>0.86</v>
      </c>
      <c r="I92">
        <v>40.526666666666664</v>
      </c>
      <c r="J92">
        <v>44.019229965209959</v>
      </c>
      <c r="K92">
        <v>57.509166666666658</v>
      </c>
      <c r="L92">
        <v>46.375000228881838</v>
      </c>
      <c r="M92">
        <v>60.732076828002931</v>
      </c>
      <c r="N92">
        <v>29.683653748512267</v>
      </c>
      <c r="O92">
        <v>0.82</v>
      </c>
      <c r="P92" t="s">
        <v>585</v>
      </c>
      <c r="Q92" t="s">
        <v>585</v>
      </c>
      <c r="R92" t="s">
        <v>585</v>
      </c>
      <c r="S92" t="s">
        <v>585</v>
      </c>
      <c r="T92">
        <v>37.282024590163928</v>
      </c>
      <c r="U92">
        <v>15.307402760351318</v>
      </c>
      <c r="V92">
        <v>60.695000000000007</v>
      </c>
      <c r="W92">
        <v>28.638349999999999</v>
      </c>
      <c r="X92">
        <v>54.059999999999995</v>
      </c>
      <c r="Y92">
        <v>45.39422950744629</v>
      </c>
      <c r="Z92">
        <v>1.3244</v>
      </c>
      <c r="AA92">
        <v>89.632850236892693</v>
      </c>
      <c r="AB92">
        <v>23.023999999999997</v>
      </c>
      <c r="AC92">
        <v>1160</v>
      </c>
      <c r="AD92">
        <v>0</v>
      </c>
    </row>
    <row r="93" spans="3:30">
      <c r="C93" t="s">
        <v>810</v>
      </c>
      <c r="D93" t="s">
        <v>585</v>
      </c>
      <c r="E93">
        <v>0</v>
      </c>
      <c r="F93">
        <v>0</v>
      </c>
      <c r="G93">
        <v>72.747857241573286</v>
      </c>
      <c r="H93">
        <v>0.04</v>
      </c>
      <c r="I93">
        <v>19.496666666666663</v>
      </c>
      <c r="J93">
        <v>10.745191459655761</v>
      </c>
      <c r="K93">
        <v>22.175833333333337</v>
      </c>
      <c r="L93">
        <v>10.870192604064941</v>
      </c>
      <c r="M93">
        <v>34.962264757156376</v>
      </c>
      <c r="N93">
        <v>10.206729660034179</v>
      </c>
      <c r="O93" t="s">
        <v>585</v>
      </c>
      <c r="P93" t="s">
        <v>585</v>
      </c>
      <c r="Q93" t="s">
        <v>585</v>
      </c>
      <c r="R93" t="s">
        <v>585</v>
      </c>
      <c r="S93" t="s">
        <v>585</v>
      </c>
      <c r="T93" t="s">
        <v>585</v>
      </c>
      <c r="U93" t="s">
        <v>585</v>
      </c>
      <c r="V93">
        <v>21.616000000000003</v>
      </c>
      <c r="W93">
        <v>20.3705</v>
      </c>
      <c r="X93">
        <v>22.409999999999997</v>
      </c>
      <c r="Y93">
        <v>13.519231071472168</v>
      </c>
      <c r="Z93">
        <v>0.19</v>
      </c>
      <c r="AA93">
        <v>18.657004203796387</v>
      </c>
      <c r="AB93">
        <v>6.3259999999999978</v>
      </c>
      <c r="AC93" t="s">
        <v>585</v>
      </c>
      <c r="AD93">
        <v>0</v>
      </c>
    </row>
    <row r="94" spans="3:30">
      <c r="C94" t="s">
        <v>811</v>
      </c>
      <c r="D94">
        <v>7.7566361082458481</v>
      </c>
      <c r="E94">
        <v>1</v>
      </c>
      <c r="F94">
        <v>0</v>
      </c>
      <c r="G94">
        <v>90.510421419579359</v>
      </c>
      <c r="H94">
        <v>0.74</v>
      </c>
      <c r="I94">
        <v>41.638333333333335</v>
      </c>
      <c r="J94">
        <v>46.115383300781247</v>
      </c>
      <c r="K94">
        <v>55.653333333333329</v>
      </c>
      <c r="L94">
        <v>46.687499389648437</v>
      </c>
      <c r="M94">
        <v>58.033019847869873</v>
      </c>
      <c r="N94">
        <v>27.02884605407715</v>
      </c>
      <c r="O94">
        <v>1</v>
      </c>
      <c r="P94">
        <v>0.17100000000000001</v>
      </c>
      <c r="Q94">
        <v>0.12889315715767191</v>
      </c>
      <c r="R94" t="s">
        <v>585</v>
      </c>
      <c r="S94" t="s">
        <v>585</v>
      </c>
      <c r="T94" t="s">
        <v>585</v>
      </c>
      <c r="U94">
        <v>60.351317440401495</v>
      </c>
      <c r="V94">
        <v>56.070000000000007</v>
      </c>
      <c r="W94">
        <v>29.40025</v>
      </c>
      <c r="X94">
        <v>53.44</v>
      </c>
      <c r="Y94">
        <v>46.615383720397951</v>
      </c>
      <c r="Z94">
        <v>0</v>
      </c>
      <c r="AA94">
        <v>83.487922925949093</v>
      </c>
      <c r="AB94">
        <v>21.027000000000001</v>
      </c>
      <c r="AC94">
        <v>97200</v>
      </c>
      <c r="AD94">
        <v>0</v>
      </c>
    </row>
    <row r="95" spans="3:30">
      <c r="C95" t="s">
        <v>812</v>
      </c>
      <c r="D95">
        <v>6.9319029723556653</v>
      </c>
      <c r="E95">
        <v>0</v>
      </c>
      <c r="F95">
        <v>0</v>
      </c>
      <c r="G95">
        <v>74.021000227789159</v>
      </c>
      <c r="H95">
        <v>0</v>
      </c>
      <c r="I95">
        <v>35.784999999999997</v>
      </c>
      <c r="J95">
        <v>31.668268394470218</v>
      </c>
      <c r="K95">
        <v>42.451578089396158</v>
      </c>
      <c r="L95">
        <v>30.908652801513675</v>
      </c>
      <c r="M95">
        <v>43.731132030487068</v>
      </c>
      <c r="N95">
        <v>20.980768737792967</v>
      </c>
      <c r="O95">
        <v>1</v>
      </c>
      <c r="P95" t="s">
        <v>585</v>
      </c>
      <c r="Q95" t="s">
        <v>585</v>
      </c>
      <c r="R95" t="s">
        <v>585</v>
      </c>
      <c r="S95">
        <v>0.03</v>
      </c>
      <c r="T95">
        <v>34.965199999999996</v>
      </c>
      <c r="U95">
        <v>12.672521957340026</v>
      </c>
      <c r="V95">
        <v>42.439000000000007</v>
      </c>
      <c r="W95">
        <v>22.407250000000001</v>
      </c>
      <c r="X95">
        <v>41.88000000000001</v>
      </c>
      <c r="Y95">
        <v>31.615384712219242</v>
      </c>
      <c r="Z95">
        <v>0.22099999999999997</v>
      </c>
      <c r="AA95">
        <v>52.294686408042907</v>
      </c>
      <c r="AB95">
        <v>14.847000000000001</v>
      </c>
      <c r="AC95">
        <v>65.5</v>
      </c>
      <c r="AD95">
        <v>0</v>
      </c>
    </row>
    <row r="96" spans="3:30">
      <c r="C96" t="s">
        <v>813</v>
      </c>
      <c r="D96" t="s">
        <v>585</v>
      </c>
      <c r="E96">
        <v>1</v>
      </c>
      <c r="F96">
        <v>1</v>
      </c>
      <c r="G96">
        <v>90.654307122239658</v>
      </c>
      <c r="H96">
        <v>0.76</v>
      </c>
      <c r="I96">
        <v>38.423333333333339</v>
      </c>
      <c r="J96">
        <v>39.76922950744629</v>
      </c>
      <c r="K96">
        <v>51.436666666666653</v>
      </c>
      <c r="L96">
        <v>42.379807586669926</v>
      </c>
      <c r="M96">
        <v>55.132076797485354</v>
      </c>
      <c r="N96">
        <v>25.629808120727539</v>
      </c>
      <c r="O96" t="s">
        <v>585</v>
      </c>
      <c r="P96">
        <v>0.04</v>
      </c>
      <c r="Q96" t="s">
        <v>585</v>
      </c>
      <c r="R96">
        <v>0.03</v>
      </c>
      <c r="S96" t="s">
        <v>585</v>
      </c>
      <c r="T96" t="s">
        <v>585</v>
      </c>
      <c r="U96" t="s">
        <v>585</v>
      </c>
      <c r="V96">
        <v>53.523000000000003</v>
      </c>
      <c r="W96">
        <v>26.898</v>
      </c>
      <c r="X96">
        <v>48.459999999999994</v>
      </c>
      <c r="Y96">
        <v>40.456729660034178</v>
      </c>
      <c r="Z96">
        <v>0.32400000000000001</v>
      </c>
      <c r="AA96">
        <v>76.54106271743774</v>
      </c>
      <c r="AB96">
        <v>20.381999999999998</v>
      </c>
      <c r="AC96" t="s">
        <v>585</v>
      </c>
      <c r="AD96">
        <v>0</v>
      </c>
    </row>
    <row r="97" spans="3:30">
      <c r="C97" t="s">
        <v>814</v>
      </c>
      <c r="D97">
        <v>6.7168377232995242</v>
      </c>
      <c r="E97">
        <v>0</v>
      </c>
      <c r="F97">
        <v>0</v>
      </c>
      <c r="G97">
        <v>63.498369593634926</v>
      </c>
      <c r="H97">
        <v>0.48</v>
      </c>
      <c r="I97">
        <v>34.380000000000003</v>
      </c>
      <c r="J97">
        <v>45.105769386291499</v>
      </c>
      <c r="K97">
        <v>41.427181828816735</v>
      </c>
      <c r="L97">
        <v>33.932692565917975</v>
      </c>
      <c r="M97">
        <v>54.037736434936534</v>
      </c>
      <c r="N97">
        <v>35.110576438903806</v>
      </c>
      <c r="O97">
        <v>0.71</v>
      </c>
      <c r="P97">
        <v>2.5000000000000001E-2</v>
      </c>
      <c r="Q97" t="s">
        <v>585</v>
      </c>
      <c r="R97" t="s">
        <v>585</v>
      </c>
      <c r="S97">
        <v>4.5283018867924532E-2</v>
      </c>
      <c r="T97">
        <v>34.305500000000002</v>
      </c>
      <c r="U97">
        <v>53.70138017565872</v>
      </c>
      <c r="V97">
        <v>41.77</v>
      </c>
      <c r="W97">
        <v>24.970999999999997</v>
      </c>
      <c r="X97">
        <v>48.54</v>
      </c>
      <c r="Y97">
        <v>46.466346340179442</v>
      </c>
      <c r="Z97">
        <v>4.2220000000000004</v>
      </c>
      <c r="AA97">
        <v>45.280193166732786</v>
      </c>
      <c r="AB97">
        <v>16.37</v>
      </c>
      <c r="AC97">
        <v>3280</v>
      </c>
      <c r="AD97">
        <v>0</v>
      </c>
    </row>
    <row r="98" spans="3:30">
      <c r="C98" t="s">
        <v>815</v>
      </c>
      <c r="D98" t="s">
        <v>585</v>
      </c>
      <c r="E98">
        <v>0</v>
      </c>
      <c r="F98">
        <v>0</v>
      </c>
      <c r="G98" t="s">
        <v>585</v>
      </c>
      <c r="H98" t="s">
        <v>585</v>
      </c>
      <c r="I98" t="s">
        <v>585</v>
      </c>
      <c r="J98" t="s">
        <v>585</v>
      </c>
      <c r="K98" t="s">
        <v>585</v>
      </c>
      <c r="L98" t="s">
        <v>585</v>
      </c>
      <c r="M98" t="s">
        <v>585</v>
      </c>
      <c r="N98" t="s">
        <v>585</v>
      </c>
      <c r="O98" t="s">
        <v>585</v>
      </c>
      <c r="P98" t="s">
        <v>585</v>
      </c>
      <c r="Q98" t="s">
        <v>585</v>
      </c>
      <c r="R98" t="s">
        <v>585</v>
      </c>
      <c r="S98" t="s">
        <v>585</v>
      </c>
      <c r="T98" t="s">
        <v>585</v>
      </c>
      <c r="U98" t="s">
        <v>585</v>
      </c>
      <c r="V98" t="s">
        <v>585</v>
      </c>
      <c r="W98" t="s">
        <v>585</v>
      </c>
      <c r="X98" t="s">
        <v>585</v>
      </c>
      <c r="Y98" t="s">
        <v>585</v>
      </c>
      <c r="Z98" t="s">
        <v>585</v>
      </c>
      <c r="AA98" t="s">
        <v>585</v>
      </c>
      <c r="AB98" t="s">
        <v>585</v>
      </c>
      <c r="AC98" t="s">
        <v>585</v>
      </c>
      <c r="AD98" t="s">
        <v>585</v>
      </c>
    </row>
    <row r="99" spans="3:30">
      <c r="C99" t="s">
        <v>816</v>
      </c>
      <c r="D99" t="s">
        <v>585</v>
      </c>
      <c r="E99">
        <v>0</v>
      </c>
      <c r="F99">
        <v>0</v>
      </c>
      <c r="G99" t="s">
        <v>585</v>
      </c>
      <c r="H99" t="s">
        <v>585</v>
      </c>
      <c r="I99" t="s">
        <v>585</v>
      </c>
      <c r="J99" t="s">
        <v>585</v>
      </c>
      <c r="K99" t="s">
        <v>585</v>
      </c>
      <c r="L99" t="s">
        <v>585</v>
      </c>
      <c r="M99" t="s">
        <v>585</v>
      </c>
      <c r="N99" t="s">
        <v>585</v>
      </c>
      <c r="O99" t="s">
        <v>585</v>
      </c>
      <c r="P99" t="s">
        <v>585</v>
      </c>
      <c r="Q99" t="s">
        <v>585</v>
      </c>
      <c r="R99" t="s">
        <v>585</v>
      </c>
      <c r="S99" t="s">
        <v>585</v>
      </c>
      <c r="T99" t="s">
        <v>585</v>
      </c>
      <c r="U99" t="s">
        <v>585</v>
      </c>
      <c r="V99" t="s">
        <v>585</v>
      </c>
      <c r="W99" t="s">
        <v>585</v>
      </c>
      <c r="X99" t="s">
        <v>585</v>
      </c>
      <c r="Y99" t="s">
        <v>585</v>
      </c>
      <c r="Z99" t="s">
        <v>585</v>
      </c>
      <c r="AA99" t="s">
        <v>585</v>
      </c>
      <c r="AB99" t="s">
        <v>585</v>
      </c>
      <c r="AC99" t="s">
        <v>585</v>
      </c>
      <c r="AD99" t="s">
        <v>585</v>
      </c>
    </row>
    <row r="100" spans="3:30">
      <c r="C100" t="s">
        <v>817</v>
      </c>
      <c r="D100" t="s">
        <v>585</v>
      </c>
      <c r="E100">
        <v>0</v>
      </c>
      <c r="F100">
        <v>0</v>
      </c>
      <c r="G100" t="s">
        <v>585</v>
      </c>
      <c r="H100" t="s">
        <v>585</v>
      </c>
      <c r="I100" t="s">
        <v>585</v>
      </c>
      <c r="J100" t="s">
        <v>585</v>
      </c>
      <c r="K100" t="s">
        <v>585</v>
      </c>
      <c r="L100" t="s">
        <v>585</v>
      </c>
      <c r="M100" t="s">
        <v>585</v>
      </c>
      <c r="N100" t="s">
        <v>585</v>
      </c>
      <c r="O100" t="s">
        <v>585</v>
      </c>
      <c r="P100" t="s">
        <v>585</v>
      </c>
      <c r="Q100" t="s">
        <v>585</v>
      </c>
      <c r="R100" t="s">
        <v>585</v>
      </c>
      <c r="S100" t="s">
        <v>585</v>
      </c>
      <c r="T100" t="s">
        <v>585</v>
      </c>
      <c r="U100" t="s">
        <v>585</v>
      </c>
      <c r="V100" t="s">
        <v>585</v>
      </c>
      <c r="W100" t="s">
        <v>585</v>
      </c>
      <c r="X100" t="s">
        <v>585</v>
      </c>
      <c r="Y100" t="s">
        <v>585</v>
      </c>
      <c r="Z100" t="s">
        <v>585</v>
      </c>
      <c r="AA100" t="s">
        <v>585</v>
      </c>
      <c r="AB100" t="s">
        <v>585</v>
      </c>
      <c r="AC100" t="s">
        <v>585</v>
      </c>
      <c r="AD100" t="s">
        <v>585</v>
      </c>
    </row>
    <row r="101" spans="3:30">
      <c r="C101" t="s">
        <v>818</v>
      </c>
      <c r="D101" t="s">
        <v>585</v>
      </c>
      <c r="E101">
        <v>0</v>
      </c>
      <c r="F101">
        <v>0</v>
      </c>
      <c r="G101" t="s">
        <v>585</v>
      </c>
      <c r="H101" t="s">
        <v>585</v>
      </c>
      <c r="I101" t="s">
        <v>585</v>
      </c>
      <c r="J101" t="s">
        <v>585</v>
      </c>
      <c r="K101" t="s">
        <v>585</v>
      </c>
      <c r="L101" t="s">
        <v>585</v>
      </c>
      <c r="M101" t="s">
        <v>585</v>
      </c>
      <c r="N101" t="s">
        <v>585</v>
      </c>
      <c r="O101" t="s">
        <v>585</v>
      </c>
      <c r="P101" t="s">
        <v>585</v>
      </c>
      <c r="Q101" t="s">
        <v>585</v>
      </c>
      <c r="R101" t="s">
        <v>585</v>
      </c>
      <c r="S101" t="s">
        <v>585</v>
      </c>
      <c r="T101" t="s">
        <v>585</v>
      </c>
      <c r="U101" t="s">
        <v>585</v>
      </c>
      <c r="V101" t="s">
        <v>585</v>
      </c>
      <c r="W101" t="s">
        <v>585</v>
      </c>
      <c r="X101" t="s">
        <v>585</v>
      </c>
      <c r="Y101" t="s">
        <v>585</v>
      </c>
      <c r="Z101" t="s">
        <v>585</v>
      </c>
      <c r="AA101" t="s">
        <v>585</v>
      </c>
      <c r="AB101" t="s">
        <v>585</v>
      </c>
      <c r="AC101" t="s">
        <v>585</v>
      </c>
      <c r="AD101" t="s">
        <v>585</v>
      </c>
    </row>
    <row r="102" spans="3:30">
      <c r="C102" t="s">
        <v>819</v>
      </c>
      <c r="D102">
        <v>8.7581546219673907</v>
      </c>
      <c r="E102">
        <v>1</v>
      </c>
      <c r="F102">
        <v>0</v>
      </c>
      <c r="G102">
        <v>78.773219402466708</v>
      </c>
      <c r="H102">
        <v>0.1</v>
      </c>
      <c r="I102">
        <v>41.326666666666668</v>
      </c>
      <c r="J102">
        <v>46.71153699874877</v>
      </c>
      <c r="K102">
        <v>50.379999999999995</v>
      </c>
      <c r="L102">
        <v>49.94230710029602</v>
      </c>
      <c r="M102">
        <v>62.650943975448605</v>
      </c>
      <c r="N102">
        <v>41.975962686538693</v>
      </c>
      <c r="O102">
        <v>0</v>
      </c>
      <c r="P102" t="s">
        <v>585</v>
      </c>
      <c r="Q102" t="s">
        <v>585</v>
      </c>
      <c r="R102" t="s">
        <v>585</v>
      </c>
      <c r="S102" t="s">
        <v>585</v>
      </c>
      <c r="T102" t="s">
        <v>585</v>
      </c>
      <c r="U102">
        <v>1.0037641154328731</v>
      </c>
      <c r="V102">
        <v>42.328000000000003</v>
      </c>
      <c r="W102">
        <v>28.269000000000002</v>
      </c>
      <c r="X102">
        <v>54.129999999999995</v>
      </c>
      <c r="Y102">
        <v>49.490384902954105</v>
      </c>
      <c r="Z102">
        <v>0.60000000000000009</v>
      </c>
      <c r="AA102">
        <v>57.507245473861694</v>
      </c>
      <c r="AB102">
        <v>16.924999999999997</v>
      </c>
      <c r="AC102">
        <v>48.8</v>
      </c>
      <c r="AD102">
        <v>0</v>
      </c>
    </row>
    <row r="103" spans="3:30">
      <c r="C103" t="s">
        <v>820</v>
      </c>
      <c r="D103" t="s">
        <v>585</v>
      </c>
      <c r="E103">
        <v>0</v>
      </c>
      <c r="F103">
        <v>0</v>
      </c>
      <c r="G103">
        <v>57.881342008145914</v>
      </c>
      <c r="H103">
        <v>0</v>
      </c>
      <c r="I103">
        <v>38.361666666666665</v>
      </c>
      <c r="J103">
        <v>36.197115144729615</v>
      </c>
      <c r="K103">
        <v>44.392499999999984</v>
      </c>
      <c r="L103">
        <v>34.903846440315249</v>
      </c>
      <c r="M103">
        <v>52.75471774101257</v>
      </c>
      <c r="N103">
        <v>26.971153926849368</v>
      </c>
      <c r="O103">
        <v>0.99</v>
      </c>
      <c r="P103" t="s">
        <v>585</v>
      </c>
      <c r="Q103" t="s">
        <v>585</v>
      </c>
      <c r="R103" t="s">
        <v>585</v>
      </c>
      <c r="S103" t="s">
        <v>585</v>
      </c>
      <c r="T103" t="s">
        <v>585</v>
      </c>
      <c r="U103" t="s">
        <v>585</v>
      </c>
      <c r="V103">
        <v>46.826999999999998</v>
      </c>
      <c r="W103">
        <v>25.657999999999994</v>
      </c>
      <c r="X103">
        <v>45.94</v>
      </c>
      <c r="Y103">
        <v>37.514422726631167</v>
      </c>
      <c r="Z103">
        <v>1.0620000000000001</v>
      </c>
      <c r="AA103">
        <v>62.062801700234417</v>
      </c>
      <c r="AB103">
        <v>15.76</v>
      </c>
      <c r="AC103" t="s">
        <v>585</v>
      </c>
      <c r="AD103">
        <v>0</v>
      </c>
    </row>
    <row r="104" spans="3:30">
      <c r="C104" t="s">
        <v>821</v>
      </c>
      <c r="D104" t="s">
        <v>585</v>
      </c>
      <c r="E104">
        <v>0</v>
      </c>
      <c r="F104">
        <v>0</v>
      </c>
      <c r="G104">
        <v>63.171257265922243</v>
      </c>
      <c r="H104">
        <v>0.44</v>
      </c>
      <c r="I104">
        <v>36.288333333333334</v>
      </c>
      <c r="J104">
        <v>31.197114906311036</v>
      </c>
      <c r="K104">
        <v>42.736666666666665</v>
      </c>
      <c r="L104">
        <v>33.673077278137207</v>
      </c>
      <c r="M104">
        <v>52.250000638961794</v>
      </c>
      <c r="N104">
        <v>24.581731796264641</v>
      </c>
      <c r="O104" t="s">
        <v>585</v>
      </c>
      <c r="P104" t="s">
        <v>585</v>
      </c>
      <c r="Q104" t="s">
        <v>585</v>
      </c>
      <c r="R104" t="s">
        <v>585</v>
      </c>
      <c r="S104" t="s">
        <v>585</v>
      </c>
      <c r="T104">
        <v>22.6188</v>
      </c>
      <c r="U104" t="s">
        <v>585</v>
      </c>
      <c r="V104">
        <v>44.935000000000002</v>
      </c>
      <c r="W104">
        <v>26.500500000000002</v>
      </c>
      <c r="X104">
        <v>42.55</v>
      </c>
      <c r="Y104">
        <v>34.317306938171392</v>
      </c>
      <c r="Z104">
        <v>0.78600000000000003</v>
      </c>
      <c r="AA104">
        <v>41.845410976409916</v>
      </c>
      <c r="AB104">
        <v>19.338000000000005</v>
      </c>
      <c r="AC104" t="s">
        <v>585</v>
      </c>
      <c r="AD104">
        <v>0</v>
      </c>
    </row>
    <row r="105" spans="3:30">
      <c r="C105" t="s">
        <v>822</v>
      </c>
      <c r="D105">
        <v>8.5198279937757189</v>
      </c>
      <c r="E105">
        <v>1</v>
      </c>
      <c r="F105">
        <v>0</v>
      </c>
      <c r="G105">
        <v>77.087623409867348</v>
      </c>
      <c r="H105">
        <v>0.68238095238095231</v>
      </c>
      <c r="I105">
        <v>54.584523809523809</v>
      </c>
      <c r="J105">
        <v>68.466803710574183</v>
      </c>
      <c r="K105">
        <v>73.542142857142835</v>
      </c>
      <c r="L105">
        <v>68.904990850176134</v>
      </c>
      <c r="M105">
        <v>76.165543902260907</v>
      </c>
      <c r="N105">
        <v>69.743818650018611</v>
      </c>
      <c r="O105">
        <v>0.28000000000000003</v>
      </c>
      <c r="P105" t="s">
        <v>585</v>
      </c>
      <c r="Q105">
        <v>3.5969661601337855E-2</v>
      </c>
      <c r="R105" t="s">
        <v>585</v>
      </c>
      <c r="S105">
        <v>1.2142857142857143E-2</v>
      </c>
      <c r="T105">
        <v>38.396100000000004</v>
      </c>
      <c r="U105">
        <v>31.493099121706397</v>
      </c>
      <c r="V105">
        <v>58.42257142857143</v>
      </c>
      <c r="W105">
        <v>40.705095238095232</v>
      </c>
      <c r="X105">
        <v>66.085238095238111</v>
      </c>
      <c r="Y105">
        <v>68.841574870518258</v>
      </c>
      <c r="Z105">
        <v>14.381333333333334</v>
      </c>
      <c r="AA105">
        <v>68.458246809641523</v>
      </c>
      <c r="AB105">
        <v>39.655047619047615</v>
      </c>
      <c r="AC105">
        <v>4360</v>
      </c>
      <c r="AD105">
        <v>0</v>
      </c>
    </row>
    <row r="106" spans="3:30">
      <c r="C106" t="s">
        <v>823</v>
      </c>
      <c r="D106">
        <v>6.4885507165004439</v>
      </c>
      <c r="E106">
        <v>0</v>
      </c>
      <c r="F106">
        <v>0</v>
      </c>
      <c r="G106">
        <v>83.563145151376688</v>
      </c>
      <c r="H106">
        <v>0</v>
      </c>
      <c r="I106">
        <v>39.74</v>
      </c>
      <c r="J106">
        <v>40.076922302246096</v>
      </c>
      <c r="K106">
        <v>49.675000000000004</v>
      </c>
      <c r="L106">
        <v>40.052884330749514</v>
      </c>
      <c r="M106">
        <v>50.70283119201661</v>
      </c>
      <c r="N106">
        <v>24.096153640747072</v>
      </c>
      <c r="O106">
        <v>1</v>
      </c>
      <c r="P106">
        <v>8.8999999999999996E-2</v>
      </c>
      <c r="Q106" t="s">
        <v>585</v>
      </c>
      <c r="R106" t="s">
        <v>585</v>
      </c>
      <c r="S106">
        <v>1.8709677419354837E-2</v>
      </c>
      <c r="T106">
        <v>17.75</v>
      </c>
      <c r="U106">
        <v>39.021329987452944</v>
      </c>
      <c r="V106">
        <v>50.980000000000004</v>
      </c>
      <c r="W106">
        <v>26.436</v>
      </c>
      <c r="X106">
        <v>48.749999999999986</v>
      </c>
      <c r="Y106">
        <v>40.475961380004883</v>
      </c>
      <c r="Z106">
        <v>3.6000000000000004E-2</v>
      </c>
      <c r="AA106">
        <v>69.661835770606999</v>
      </c>
      <c r="AB106">
        <v>18.693999999999999</v>
      </c>
      <c r="AC106">
        <v>435</v>
      </c>
      <c r="AD106">
        <v>0</v>
      </c>
    </row>
    <row r="107" spans="3:30">
      <c r="C107" t="s">
        <v>824</v>
      </c>
      <c r="D107">
        <v>7.9786369483844739</v>
      </c>
      <c r="E107">
        <v>1</v>
      </c>
      <c r="F107">
        <v>1</v>
      </c>
      <c r="G107">
        <v>95.117533458892979</v>
      </c>
      <c r="H107">
        <v>0.86</v>
      </c>
      <c r="I107">
        <v>40.526666666666664</v>
      </c>
      <c r="J107">
        <v>44.019229965209959</v>
      </c>
      <c r="K107">
        <v>57.509166666666658</v>
      </c>
      <c r="L107">
        <v>46.375000228881838</v>
      </c>
      <c r="M107">
        <v>60.732076828002931</v>
      </c>
      <c r="N107">
        <v>29.683653748512267</v>
      </c>
      <c r="O107">
        <v>1</v>
      </c>
      <c r="P107" t="s">
        <v>585</v>
      </c>
      <c r="Q107">
        <v>0.1006857729209103</v>
      </c>
      <c r="R107">
        <v>0.05</v>
      </c>
      <c r="S107">
        <v>2.3333333333333335E-3</v>
      </c>
      <c r="T107">
        <v>37.282024590163928</v>
      </c>
      <c r="U107">
        <v>30.614805520702635</v>
      </c>
      <c r="V107">
        <v>60.695000000000007</v>
      </c>
      <c r="W107">
        <v>28.638349999999999</v>
      </c>
      <c r="X107">
        <v>54.059999999999995</v>
      </c>
      <c r="Y107">
        <v>45.39422950744629</v>
      </c>
      <c r="Z107">
        <v>1.3244</v>
      </c>
      <c r="AA107">
        <v>89.632850236892693</v>
      </c>
      <c r="AB107">
        <v>23.023999999999997</v>
      </c>
      <c r="AC107">
        <v>5820</v>
      </c>
      <c r="AD107">
        <v>0</v>
      </c>
    </row>
    <row r="108" spans="3:30">
      <c r="C108" t="s">
        <v>825</v>
      </c>
      <c r="D108">
        <v>6.5751878449276608</v>
      </c>
      <c r="E108">
        <v>0</v>
      </c>
      <c r="F108">
        <v>0</v>
      </c>
      <c r="G108" t="s">
        <v>585</v>
      </c>
      <c r="H108" t="s">
        <v>585</v>
      </c>
      <c r="I108" t="s">
        <v>585</v>
      </c>
      <c r="J108" t="s">
        <v>585</v>
      </c>
      <c r="K108" t="s">
        <v>585</v>
      </c>
      <c r="L108" t="s">
        <v>585</v>
      </c>
      <c r="M108" t="s">
        <v>585</v>
      </c>
      <c r="N108" t="s">
        <v>585</v>
      </c>
      <c r="O108" t="s">
        <v>585</v>
      </c>
      <c r="P108" t="s">
        <v>585</v>
      </c>
      <c r="Q108" t="s">
        <v>585</v>
      </c>
      <c r="R108" t="s">
        <v>585</v>
      </c>
      <c r="S108" t="s">
        <v>585</v>
      </c>
      <c r="T108" t="s">
        <v>585</v>
      </c>
      <c r="U108" t="s">
        <v>585</v>
      </c>
      <c r="V108" t="s">
        <v>585</v>
      </c>
      <c r="W108" t="s">
        <v>585</v>
      </c>
      <c r="X108" t="s">
        <v>585</v>
      </c>
      <c r="Y108" t="s">
        <v>585</v>
      </c>
      <c r="Z108" t="s">
        <v>585</v>
      </c>
      <c r="AA108" t="s">
        <v>585</v>
      </c>
      <c r="AB108" t="s">
        <v>585</v>
      </c>
      <c r="AC108" t="s">
        <v>585</v>
      </c>
      <c r="AD108" t="s">
        <v>585</v>
      </c>
    </row>
    <row r="109" spans="3:30">
      <c r="C109" t="s">
        <v>826</v>
      </c>
      <c r="D109">
        <v>7.6085260335771938</v>
      </c>
      <c r="E109">
        <v>0</v>
      </c>
      <c r="F109">
        <v>0</v>
      </c>
      <c r="G109" t="s">
        <v>585</v>
      </c>
      <c r="H109" t="s">
        <v>585</v>
      </c>
      <c r="I109" t="s">
        <v>585</v>
      </c>
      <c r="J109" t="s">
        <v>585</v>
      </c>
      <c r="K109" t="s">
        <v>585</v>
      </c>
      <c r="L109" t="s">
        <v>585</v>
      </c>
      <c r="M109" t="s">
        <v>585</v>
      </c>
      <c r="N109" t="s">
        <v>585</v>
      </c>
      <c r="O109" t="s">
        <v>585</v>
      </c>
      <c r="P109" t="s">
        <v>585</v>
      </c>
      <c r="Q109" t="s">
        <v>585</v>
      </c>
      <c r="R109" t="s">
        <v>585</v>
      </c>
      <c r="S109" t="s">
        <v>585</v>
      </c>
      <c r="T109" t="s">
        <v>585</v>
      </c>
      <c r="U109" t="s">
        <v>585</v>
      </c>
      <c r="V109" t="s">
        <v>585</v>
      </c>
      <c r="W109" t="s">
        <v>585</v>
      </c>
      <c r="X109" t="s">
        <v>585</v>
      </c>
      <c r="Y109" t="s">
        <v>585</v>
      </c>
      <c r="Z109" t="s">
        <v>585</v>
      </c>
      <c r="AA109" t="s">
        <v>585</v>
      </c>
      <c r="AB109" t="s">
        <v>585</v>
      </c>
      <c r="AC109" t="s">
        <v>585</v>
      </c>
      <c r="AD109" t="s">
        <v>585</v>
      </c>
    </row>
    <row r="110" spans="3:30">
      <c r="C110" t="s">
        <v>827</v>
      </c>
      <c r="D110">
        <v>8.0644579892269181</v>
      </c>
      <c r="E110">
        <v>1</v>
      </c>
      <c r="F110">
        <v>0</v>
      </c>
      <c r="G110">
        <v>95.117533458892979</v>
      </c>
      <c r="H110">
        <v>0.86</v>
      </c>
      <c r="I110">
        <v>40.526666666666664</v>
      </c>
      <c r="J110">
        <v>44.019229965209959</v>
      </c>
      <c r="K110">
        <v>57.509166666666658</v>
      </c>
      <c r="L110">
        <v>46.375000228881838</v>
      </c>
      <c r="M110">
        <v>60.732076828002931</v>
      </c>
      <c r="N110">
        <v>29.683653748512267</v>
      </c>
      <c r="O110">
        <v>1</v>
      </c>
      <c r="P110" t="s">
        <v>585</v>
      </c>
      <c r="Q110" t="s">
        <v>585</v>
      </c>
      <c r="R110" t="s">
        <v>585</v>
      </c>
      <c r="S110" t="s">
        <v>585</v>
      </c>
      <c r="T110">
        <v>37.282024590163928</v>
      </c>
      <c r="U110">
        <v>38.89585947302384</v>
      </c>
      <c r="V110">
        <v>60.695000000000007</v>
      </c>
      <c r="W110">
        <v>28.638349999999999</v>
      </c>
      <c r="X110">
        <v>54.059999999999995</v>
      </c>
      <c r="Y110">
        <v>45.39422950744629</v>
      </c>
      <c r="Z110">
        <v>1.3244</v>
      </c>
      <c r="AA110">
        <v>89.632850236892693</v>
      </c>
      <c r="AB110">
        <v>23.023999999999997</v>
      </c>
      <c r="AC110">
        <v>12700</v>
      </c>
      <c r="AD110">
        <v>0</v>
      </c>
    </row>
    <row r="111" spans="3:30">
      <c r="C111" t="s">
        <v>828</v>
      </c>
      <c r="D111">
        <v>9.7558748556724915</v>
      </c>
      <c r="E111">
        <v>0</v>
      </c>
      <c r="F111">
        <v>0</v>
      </c>
      <c r="G111">
        <v>78.530201102614484</v>
      </c>
      <c r="H111">
        <v>0.77733333333333332</v>
      </c>
      <c r="I111">
        <v>40.889944444444446</v>
      </c>
      <c r="J111">
        <v>58.976922552744554</v>
      </c>
      <c r="K111">
        <v>59.492503116183812</v>
      </c>
      <c r="L111">
        <v>51.846474868774415</v>
      </c>
      <c r="M111">
        <v>67.904403029759735</v>
      </c>
      <c r="N111">
        <v>45.888782882690428</v>
      </c>
      <c r="O111">
        <v>0.03</v>
      </c>
      <c r="P111">
        <v>2.9000000000000001E-2</v>
      </c>
      <c r="Q111" t="s">
        <v>585</v>
      </c>
      <c r="R111">
        <v>0</v>
      </c>
      <c r="S111">
        <v>6.1224489795918366E-2</v>
      </c>
      <c r="T111">
        <v>40.29420408163265</v>
      </c>
      <c r="U111">
        <v>12.421580928481806</v>
      </c>
      <c r="V111">
        <v>59.807500000000005</v>
      </c>
      <c r="W111">
        <v>28.406649999999999</v>
      </c>
      <c r="X111">
        <v>60.896333333333338</v>
      </c>
      <c r="Y111">
        <v>58.590865220387769</v>
      </c>
      <c r="Z111">
        <v>4.5042</v>
      </c>
      <c r="AA111">
        <v>66.701771666208899</v>
      </c>
      <c r="AB111">
        <v>27.392799999999994</v>
      </c>
      <c r="AC111">
        <v>321</v>
      </c>
      <c r="AD111">
        <v>0</v>
      </c>
    </row>
    <row r="112" spans="3:30">
      <c r="C112" t="s">
        <v>829</v>
      </c>
      <c r="D112">
        <v>10.620136054973758</v>
      </c>
      <c r="E112">
        <v>1</v>
      </c>
      <c r="F112">
        <v>1</v>
      </c>
      <c r="G112">
        <v>82.994396278005951</v>
      </c>
      <c r="H112">
        <v>0.56999999999999995</v>
      </c>
      <c r="I112">
        <v>42.495777777777768</v>
      </c>
      <c r="J112">
        <v>47.239582771937052</v>
      </c>
      <c r="K112">
        <v>53.779166666666661</v>
      </c>
      <c r="L112">
        <v>44.919551903618697</v>
      </c>
      <c r="M112">
        <v>57.739885745578349</v>
      </c>
      <c r="N112">
        <v>36.543964191224845</v>
      </c>
      <c r="O112">
        <v>0</v>
      </c>
      <c r="P112" t="s">
        <v>585</v>
      </c>
      <c r="Q112">
        <v>2.4697294098906752E-2</v>
      </c>
      <c r="R112" t="s">
        <v>585</v>
      </c>
      <c r="S112" t="s">
        <v>585</v>
      </c>
      <c r="T112">
        <v>34.363499999999995</v>
      </c>
      <c r="U112">
        <v>2.509410288582183</v>
      </c>
      <c r="V112">
        <v>55.057433333333329</v>
      </c>
      <c r="W112">
        <v>26.971499999999999</v>
      </c>
      <c r="X112">
        <v>53.19</v>
      </c>
      <c r="Y112">
        <v>46.831730175018315</v>
      </c>
      <c r="Z112">
        <v>3.4018222222222225</v>
      </c>
      <c r="AA112">
        <v>78.188406004905701</v>
      </c>
      <c r="AB112">
        <v>27.108055555555556</v>
      </c>
      <c r="AC112">
        <v>115</v>
      </c>
      <c r="AD112">
        <v>0</v>
      </c>
    </row>
    <row r="113" spans="3:121">
      <c r="C113" t="s">
        <v>830</v>
      </c>
      <c r="D113" t="s">
        <v>585</v>
      </c>
      <c r="E113">
        <v>0</v>
      </c>
      <c r="F113">
        <v>0</v>
      </c>
      <c r="G113" t="s">
        <v>585</v>
      </c>
      <c r="H113" t="s">
        <v>585</v>
      </c>
      <c r="I113" t="s">
        <v>585</v>
      </c>
      <c r="J113" t="s">
        <v>585</v>
      </c>
      <c r="K113" t="s">
        <v>585</v>
      </c>
      <c r="L113" t="s">
        <v>585</v>
      </c>
      <c r="M113" t="s">
        <v>585</v>
      </c>
      <c r="N113" t="s">
        <v>585</v>
      </c>
      <c r="O113" t="s">
        <v>585</v>
      </c>
      <c r="P113" t="s">
        <v>585</v>
      </c>
      <c r="Q113" t="s">
        <v>585</v>
      </c>
      <c r="R113" t="s">
        <v>585</v>
      </c>
      <c r="S113" t="s">
        <v>585</v>
      </c>
      <c r="T113" t="s">
        <v>585</v>
      </c>
      <c r="U113" t="s">
        <v>585</v>
      </c>
      <c r="V113" t="s">
        <v>585</v>
      </c>
      <c r="W113" t="s">
        <v>585</v>
      </c>
      <c r="X113" t="s">
        <v>585</v>
      </c>
      <c r="Y113" t="s">
        <v>585</v>
      </c>
      <c r="Z113" t="s">
        <v>585</v>
      </c>
      <c r="AA113" t="s">
        <v>585</v>
      </c>
      <c r="AB113" t="s">
        <v>585</v>
      </c>
      <c r="AC113" t="s">
        <v>585</v>
      </c>
      <c r="AD113" t="s">
        <v>585</v>
      </c>
    </row>
    <row r="114" spans="3:121">
      <c r="C114" t="s">
        <v>831</v>
      </c>
      <c r="D114">
        <v>8.8932067530598484</v>
      </c>
      <c r="E114">
        <v>1</v>
      </c>
      <c r="F114">
        <v>1</v>
      </c>
      <c r="G114">
        <v>94.032006648952517</v>
      </c>
      <c r="H114">
        <v>0.96</v>
      </c>
      <c r="I114">
        <v>41.824999999999996</v>
      </c>
      <c r="J114">
        <v>48.524037122726426</v>
      </c>
      <c r="K114">
        <v>58.41749999999999</v>
      </c>
      <c r="L114">
        <v>50.899038333892818</v>
      </c>
      <c r="M114">
        <v>61.415095577239988</v>
      </c>
      <c r="N114">
        <v>29.817308244705195</v>
      </c>
      <c r="O114">
        <v>0.05</v>
      </c>
      <c r="P114" t="s">
        <v>585</v>
      </c>
      <c r="Q114" t="s">
        <v>585</v>
      </c>
      <c r="R114" t="s">
        <v>585</v>
      </c>
      <c r="S114">
        <v>2.1351351351351352E-2</v>
      </c>
      <c r="T114">
        <v>32.571899999999999</v>
      </c>
      <c r="U114">
        <v>9.9121706398996228</v>
      </c>
      <c r="V114">
        <v>60.715999999999994</v>
      </c>
      <c r="W114">
        <v>29.001000000000001</v>
      </c>
      <c r="X114">
        <v>55.73</v>
      </c>
      <c r="Y114">
        <v>48.81730631589889</v>
      </c>
      <c r="Z114">
        <v>0.90099999999999991</v>
      </c>
      <c r="AA114">
        <v>90.913043537139885</v>
      </c>
      <c r="AB114">
        <v>23.710999999999995</v>
      </c>
      <c r="AC114">
        <v>133</v>
      </c>
      <c r="AD114">
        <v>0</v>
      </c>
    </row>
    <row r="115" spans="3:121">
      <c r="C115" t="s">
        <v>832</v>
      </c>
      <c r="D115">
        <v>9.672097857935718</v>
      </c>
      <c r="E115">
        <v>0</v>
      </c>
      <c r="F115">
        <v>0</v>
      </c>
      <c r="G115" t="s">
        <v>585</v>
      </c>
      <c r="H115" t="s">
        <v>585</v>
      </c>
      <c r="I115" t="s">
        <v>585</v>
      </c>
      <c r="J115" t="s">
        <v>585</v>
      </c>
      <c r="K115" t="s">
        <v>585</v>
      </c>
      <c r="L115" t="s">
        <v>585</v>
      </c>
      <c r="M115" t="s">
        <v>585</v>
      </c>
      <c r="N115" t="s">
        <v>585</v>
      </c>
      <c r="O115" t="s">
        <v>585</v>
      </c>
      <c r="P115" t="s">
        <v>585</v>
      </c>
      <c r="Q115" t="s">
        <v>585</v>
      </c>
      <c r="R115" t="s">
        <v>585</v>
      </c>
      <c r="S115" t="s">
        <v>585</v>
      </c>
      <c r="T115" t="s">
        <v>585</v>
      </c>
      <c r="U115" t="s">
        <v>585</v>
      </c>
      <c r="V115" t="s">
        <v>585</v>
      </c>
      <c r="W115" t="s">
        <v>585</v>
      </c>
      <c r="X115" t="s">
        <v>585</v>
      </c>
      <c r="Y115" t="s">
        <v>585</v>
      </c>
      <c r="Z115" t="s">
        <v>585</v>
      </c>
      <c r="AA115" t="s">
        <v>585</v>
      </c>
      <c r="AB115" t="s">
        <v>585</v>
      </c>
      <c r="AC115" t="s">
        <v>585</v>
      </c>
      <c r="AD115" t="s">
        <v>585</v>
      </c>
    </row>
    <row r="116" spans="3:121">
      <c r="C116" t="s">
        <v>833</v>
      </c>
      <c r="D116">
        <v>9.2718416065364995</v>
      </c>
      <c r="E116">
        <v>1</v>
      </c>
      <c r="F116">
        <v>0</v>
      </c>
      <c r="G116">
        <v>86.954817443270485</v>
      </c>
      <c r="H116">
        <v>0.74</v>
      </c>
      <c r="I116">
        <v>43.211666666666666</v>
      </c>
      <c r="J116">
        <v>51.408653030395513</v>
      </c>
      <c r="K116">
        <v>58.017499999999998</v>
      </c>
      <c r="L116">
        <v>50.331730651855473</v>
      </c>
      <c r="M116">
        <v>63.396227703094489</v>
      </c>
      <c r="N116">
        <v>32.538461761474615</v>
      </c>
      <c r="O116">
        <v>0.82</v>
      </c>
      <c r="P116">
        <v>3.2000000000000001E-2</v>
      </c>
      <c r="Q116">
        <v>0.27221761250470866</v>
      </c>
      <c r="R116" t="s">
        <v>585</v>
      </c>
      <c r="S116" t="s">
        <v>585</v>
      </c>
      <c r="T116">
        <v>45.956800000000001</v>
      </c>
      <c r="U116">
        <v>8.4065244667503141</v>
      </c>
      <c r="V116">
        <v>57.277000000000001</v>
      </c>
      <c r="W116">
        <v>32.700750000000006</v>
      </c>
      <c r="X116">
        <v>56.570000000000007</v>
      </c>
      <c r="Y116">
        <v>51.471152610778809</v>
      </c>
      <c r="Z116">
        <v>0.64800000000000002</v>
      </c>
      <c r="AA116">
        <v>81.449275426864631</v>
      </c>
      <c r="AB116">
        <v>22.503999999999998</v>
      </c>
      <c r="AC116">
        <v>516</v>
      </c>
      <c r="AD116">
        <v>0</v>
      </c>
    </row>
    <row r="117" spans="3:121">
      <c r="C117" t="s">
        <v>834</v>
      </c>
      <c r="D117" t="s">
        <v>585</v>
      </c>
      <c r="E117">
        <v>0</v>
      </c>
      <c r="F117">
        <v>0</v>
      </c>
      <c r="G117" t="s">
        <v>585</v>
      </c>
      <c r="H117" t="s">
        <v>585</v>
      </c>
      <c r="I117" t="s">
        <v>585</v>
      </c>
      <c r="J117" t="s">
        <v>585</v>
      </c>
      <c r="K117" t="s">
        <v>585</v>
      </c>
      <c r="L117" t="s">
        <v>585</v>
      </c>
      <c r="M117" t="s">
        <v>585</v>
      </c>
      <c r="N117" t="s">
        <v>585</v>
      </c>
      <c r="O117" t="s">
        <v>585</v>
      </c>
      <c r="P117" t="s">
        <v>585</v>
      </c>
      <c r="Q117" t="s">
        <v>585</v>
      </c>
      <c r="R117" t="s">
        <v>585</v>
      </c>
      <c r="S117" t="s">
        <v>585</v>
      </c>
      <c r="T117" t="s">
        <v>585</v>
      </c>
      <c r="U117" t="s">
        <v>585</v>
      </c>
      <c r="V117" t="s">
        <v>585</v>
      </c>
      <c r="W117" t="s">
        <v>585</v>
      </c>
      <c r="X117" t="s">
        <v>585</v>
      </c>
      <c r="Y117" t="s">
        <v>585</v>
      </c>
      <c r="Z117" t="s">
        <v>585</v>
      </c>
      <c r="AA117" t="s">
        <v>585</v>
      </c>
      <c r="AB117" t="s">
        <v>585</v>
      </c>
      <c r="AC117" t="s">
        <v>585</v>
      </c>
      <c r="AD117" t="s">
        <v>585</v>
      </c>
    </row>
    <row r="118" spans="3:121">
      <c r="C118" t="s">
        <v>835</v>
      </c>
      <c r="D118" t="s">
        <v>585</v>
      </c>
      <c r="E118">
        <v>0</v>
      </c>
      <c r="F118">
        <v>0</v>
      </c>
      <c r="G118" t="s">
        <v>585</v>
      </c>
      <c r="H118" t="s">
        <v>585</v>
      </c>
      <c r="I118" t="s">
        <v>585</v>
      </c>
      <c r="J118" t="s">
        <v>585</v>
      </c>
      <c r="K118" t="s">
        <v>585</v>
      </c>
      <c r="L118" t="s">
        <v>585</v>
      </c>
      <c r="M118" t="s">
        <v>585</v>
      </c>
      <c r="N118" t="s">
        <v>585</v>
      </c>
      <c r="O118" t="s">
        <v>585</v>
      </c>
      <c r="P118" t="s">
        <v>585</v>
      </c>
      <c r="Q118" t="s">
        <v>585</v>
      </c>
      <c r="R118" t="s">
        <v>585</v>
      </c>
      <c r="S118" t="s">
        <v>585</v>
      </c>
      <c r="T118" t="s">
        <v>585</v>
      </c>
      <c r="U118" t="s">
        <v>585</v>
      </c>
      <c r="V118" t="s">
        <v>585</v>
      </c>
      <c r="W118" t="s">
        <v>585</v>
      </c>
      <c r="X118" t="s">
        <v>585</v>
      </c>
      <c r="Y118" t="s">
        <v>585</v>
      </c>
      <c r="Z118" t="s">
        <v>585</v>
      </c>
      <c r="AA118" t="s">
        <v>585</v>
      </c>
      <c r="AB118" t="s">
        <v>585</v>
      </c>
      <c r="AC118" t="s">
        <v>585</v>
      </c>
      <c r="AD118" t="s">
        <v>585</v>
      </c>
    </row>
    <row r="119" spans="3:121">
      <c r="C119" t="s">
        <v>836</v>
      </c>
      <c r="D119">
        <v>8.3222192947339195</v>
      </c>
      <c r="E119">
        <v>1</v>
      </c>
      <c r="F119">
        <v>0</v>
      </c>
      <c r="G119">
        <v>95.117533458892979</v>
      </c>
      <c r="H119">
        <v>0.86</v>
      </c>
      <c r="I119">
        <v>40.526666666666664</v>
      </c>
      <c r="J119">
        <v>44.019229965209959</v>
      </c>
      <c r="K119">
        <v>57.509166666666658</v>
      </c>
      <c r="L119">
        <v>46.375000228881838</v>
      </c>
      <c r="M119">
        <v>59.924529495239263</v>
      </c>
      <c r="N119">
        <v>25.879807968139648</v>
      </c>
      <c r="O119">
        <v>0.28999999999999998</v>
      </c>
      <c r="P119" t="s">
        <v>585</v>
      </c>
      <c r="Q119">
        <v>0.40201410682961125</v>
      </c>
      <c r="R119" t="s">
        <v>585</v>
      </c>
      <c r="S119" t="s">
        <v>585</v>
      </c>
      <c r="T119">
        <v>37.282024590163928</v>
      </c>
      <c r="U119">
        <v>5.8971141781681302</v>
      </c>
      <c r="V119">
        <v>60.695000000000007</v>
      </c>
      <c r="W119">
        <v>27.326000000000001</v>
      </c>
      <c r="X119">
        <v>54.059999999999995</v>
      </c>
      <c r="Y119">
        <v>45.39422950744629</v>
      </c>
      <c r="Z119">
        <v>0</v>
      </c>
      <c r="AA119">
        <v>89.632850236892693</v>
      </c>
      <c r="AB119">
        <v>23.023999999999997</v>
      </c>
      <c r="AC119">
        <v>295</v>
      </c>
      <c r="AD119">
        <v>0</v>
      </c>
    </row>
    <row r="120" spans="3:121">
      <c r="C120" t="s">
        <v>837</v>
      </c>
      <c r="D120">
        <v>10.55509444857832</v>
      </c>
      <c r="E120">
        <v>0</v>
      </c>
      <c r="F120">
        <v>0</v>
      </c>
      <c r="G120">
        <v>73.677851978492555</v>
      </c>
      <c r="H120">
        <v>0.5</v>
      </c>
      <c r="I120">
        <v>34.053333333333335</v>
      </c>
      <c r="J120">
        <v>37.211537895202639</v>
      </c>
      <c r="K120">
        <v>40.538937072753889</v>
      </c>
      <c r="L120">
        <v>32.230769767761238</v>
      </c>
      <c r="M120">
        <v>49.245283966064456</v>
      </c>
      <c r="N120">
        <v>26.990384674072267</v>
      </c>
      <c r="O120">
        <v>0.1</v>
      </c>
      <c r="P120">
        <v>1.2E-2</v>
      </c>
      <c r="Q120" t="s">
        <v>585</v>
      </c>
      <c r="R120" t="s">
        <v>585</v>
      </c>
      <c r="S120">
        <v>5.2000000000000005E-2</v>
      </c>
      <c r="T120">
        <v>35.9602</v>
      </c>
      <c r="U120">
        <v>2.634880803011292</v>
      </c>
      <c r="V120">
        <v>43.654000000000003</v>
      </c>
      <c r="W120">
        <v>22.738499999999998</v>
      </c>
      <c r="X120">
        <v>43.999999999999993</v>
      </c>
      <c r="Y120">
        <v>38.64423038482667</v>
      </c>
      <c r="Z120">
        <v>2.6440000000000001</v>
      </c>
      <c r="AA120">
        <v>49.999999980926518</v>
      </c>
      <c r="AB120">
        <v>16.866</v>
      </c>
      <c r="AC120">
        <v>52.9</v>
      </c>
      <c r="AD120">
        <v>0</v>
      </c>
    </row>
    <row r="121" spans="3:121">
      <c r="C121" t="s">
        <v>838</v>
      </c>
      <c r="D121">
        <v>9.6424645202421218</v>
      </c>
      <c r="E121">
        <v>0</v>
      </c>
      <c r="F121">
        <v>0</v>
      </c>
      <c r="G121">
        <v>71.139627816779154</v>
      </c>
      <c r="H121">
        <v>0.35</v>
      </c>
      <c r="I121">
        <v>37.216666666666669</v>
      </c>
      <c r="J121">
        <v>36.081730327606202</v>
      </c>
      <c r="K121">
        <v>42.888333333333328</v>
      </c>
      <c r="L121">
        <v>30.649040145874025</v>
      </c>
      <c r="M121">
        <v>48.839624042510977</v>
      </c>
      <c r="N121">
        <v>27.451923084259032</v>
      </c>
      <c r="O121">
        <v>1</v>
      </c>
      <c r="P121" t="s">
        <v>585</v>
      </c>
      <c r="Q121" t="s">
        <v>585</v>
      </c>
      <c r="R121" t="s">
        <v>585</v>
      </c>
      <c r="S121">
        <v>1.7142857142857144E-2</v>
      </c>
      <c r="T121">
        <v>28.7179</v>
      </c>
      <c r="U121">
        <v>0</v>
      </c>
      <c r="V121">
        <v>44.991</v>
      </c>
      <c r="W121">
        <v>21.09525</v>
      </c>
      <c r="X121">
        <v>44.660000000000004</v>
      </c>
      <c r="Y121">
        <v>32.283653316497805</v>
      </c>
      <c r="Z121">
        <v>2.1959999999999997</v>
      </c>
      <c r="AA121">
        <v>34.512076435089106</v>
      </c>
      <c r="AB121">
        <v>22.062000000000005</v>
      </c>
      <c r="AC121">
        <v>0</v>
      </c>
      <c r="AD121">
        <v>0</v>
      </c>
    </row>
    <row r="123" spans="3:121">
      <c r="D123" t="s">
        <v>723</v>
      </c>
      <c r="E123" t="s">
        <v>724</v>
      </c>
      <c r="F123" t="s">
        <v>725</v>
      </c>
      <c r="G123" t="s">
        <v>726</v>
      </c>
      <c r="H123" t="s">
        <v>727</v>
      </c>
      <c r="I123" t="s">
        <v>728</v>
      </c>
      <c r="J123" t="s">
        <v>729</v>
      </c>
      <c r="K123" t="s">
        <v>730</v>
      </c>
      <c r="L123" t="s">
        <v>731</v>
      </c>
      <c r="M123" t="s">
        <v>732</v>
      </c>
      <c r="N123" t="s">
        <v>733</v>
      </c>
      <c r="O123" t="s">
        <v>734</v>
      </c>
      <c r="P123" t="s">
        <v>735</v>
      </c>
      <c r="Q123" t="s">
        <v>736</v>
      </c>
      <c r="R123" t="s">
        <v>737</v>
      </c>
      <c r="S123" t="s">
        <v>738</v>
      </c>
      <c r="T123" t="s">
        <v>739</v>
      </c>
      <c r="U123" t="s">
        <v>740</v>
      </c>
      <c r="V123" t="s">
        <v>741</v>
      </c>
      <c r="W123" t="s">
        <v>742</v>
      </c>
      <c r="X123" t="s">
        <v>743</v>
      </c>
      <c r="Y123" t="s">
        <v>744</v>
      </c>
      <c r="Z123" t="s">
        <v>643</v>
      </c>
      <c r="AA123" t="s">
        <v>745</v>
      </c>
      <c r="AB123" t="s">
        <v>746</v>
      </c>
      <c r="AC123" t="s">
        <v>747</v>
      </c>
      <c r="AD123" t="s">
        <v>748</v>
      </c>
      <c r="AE123" t="s">
        <v>749</v>
      </c>
      <c r="AF123" t="s">
        <v>750</v>
      </c>
      <c r="AG123" t="s">
        <v>751</v>
      </c>
      <c r="AH123" t="s">
        <v>752</v>
      </c>
      <c r="AI123" t="s">
        <v>753</v>
      </c>
      <c r="AJ123" t="s">
        <v>754</v>
      </c>
      <c r="AK123" t="s">
        <v>755</v>
      </c>
      <c r="AL123" t="s">
        <v>756</v>
      </c>
      <c r="AM123" t="s">
        <v>757</v>
      </c>
      <c r="AN123" t="s">
        <v>758</v>
      </c>
      <c r="AO123" t="s">
        <v>759</v>
      </c>
      <c r="AP123" t="s">
        <v>760</v>
      </c>
      <c r="AQ123" t="s">
        <v>761</v>
      </c>
      <c r="AR123" t="s">
        <v>762</v>
      </c>
      <c r="AS123" t="s">
        <v>763</v>
      </c>
      <c r="AT123" t="s">
        <v>764</v>
      </c>
      <c r="AU123" t="s">
        <v>765</v>
      </c>
      <c r="AV123" t="s">
        <v>766</v>
      </c>
      <c r="AW123" t="s">
        <v>767</v>
      </c>
      <c r="AX123" t="s">
        <v>768</v>
      </c>
      <c r="AY123" t="s">
        <v>769</v>
      </c>
      <c r="AZ123" t="s">
        <v>770</v>
      </c>
      <c r="BA123" t="s">
        <v>771</v>
      </c>
      <c r="BB123" t="s">
        <v>772</v>
      </c>
      <c r="BC123" t="s">
        <v>773</v>
      </c>
      <c r="BD123" t="s">
        <v>774</v>
      </c>
      <c r="BE123" t="s">
        <v>775</v>
      </c>
      <c r="BF123" t="s">
        <v>644</v>
      </c>
      <c r="BG123" t="s">
        <v>776</v>
      </c>
      <c r="BH123" t="s">
        <v>777</v>
      </c>
      <c r="BI123" t="s">
        <v>778</v>
      </c>
      <c r="BJ123" t="s">
        <v>779</v>
      </c>
      <c r="BK123" t="s">
        <v>780</v>
      </c>
      <c r="BL123" t="s">
        <v>781</v>
      </c>
      <c r="BM123" t="s">
        <v>782</v>
      </c>
      <c r="BN123" t="s">
        <v>783</v>
      </c>
      <c r="BO123" t="s">
        <v>784</v>
      </c>
      <c r="BP123" t="s">
        <v>785</v>
      </c>
      <c r="BQ123" t="s">
        <v>786</v>
      </c>
      <c r="BR123" t="s">
        <v>787</v>
      </c>
      <c r="BS123" t="s">
        <v>788</v>
      </c>
      <c r="BT123" t="s">
        <v>789</v>
      </c>
      <c r="BU123" t="s">
        <v>790</v>
      </c>
      <c r="BV123" t="s">
        <v>791</v>
      </c>
      <c r="BW123" t="s">
        <v>792</v>
      </c>
      <c r="BX123" t="s">
        <v>793</v>
      </c>
      <c r="BY123" t="s">
        <v>794</v>
      </c>
      <c r="BZ123" t="s">
        <v>795</v>
      </c>
      <c r="CA123" t="s">
        <v>796</v>
      </c>
      <c r="CB123" t="s">
        <v>797</v>
      </c>
      <c r="CC123" t="s">
        <v>798</v>
      </c>
      <c r="CD123" t="s">
        <v>799</v>
      </c>
      <c r="CE123" t="s">
        <v>800</v>
      </c>
      <c r="CF123" t="s">
        <v>801</v>
      </c>
      <c r="CG123" t="s">
        <v>802</v>
      </c>
      <c r="CH123" t="s">
        <v>803</v>
      </c>
      <c r="CI123" t="s">
        <v>804</v>
      </c>
      <c r="CJ123" t="s">
        <v>805</v>
      </c>
      <c r="CK123" t="s">
        <v>806</v>
      </c>
      <c r="CL123" t="s">
        <v>807</v>
      </c>
      <c r="CM123" t="s">
        <v>808</v>
      </c>
      <c r="CN123" t="s">
        <v>809</v>
      </c>
      <c r="CO123" t="s">
        <v>810</v>
      </c>
      <c r="CP123" t="s">
        <v>811</v>
      </c>
      <c r="CQ123" t="s">
        <v>812</v>
      </c>
      <c r="CR123" t="s">
        <v>813</v>
      </c>
      <c r="CS123" t="s">
        <v>814</v>
      </c>
      <c r="CT123" t="s">
        <v>815</v>
      </c>
      <c r="CU123" t="s">
        <v>816</v>
      </c>
      <c r="CV123" t="s">
        <v>817</v>
      </c>
      <c r="CW123" t="s">
        <v>818</v>
      </c>
      <c r="CX123" t="s">
        <v>819</v>
      </c>
      <c r="CY123" t="s">
        <v>820</v>
      </c>
      <c r="CZ123" t="s">
        <v>821</v>
      </c>
      <c r="DA123" t="s">
        <v>822</v>
      </c>
      <c r="DB123" t="s">
        <v>823</v>
      </c>
      <c r="DC123" t="s">
        <v>824</v>
      </c>
      <c r="DD123" t="s">
        <v>825</v>
      </c>
      <c r="DE123" t="s">
        <v>826</v>
      </c>
      <c r="DF123" t="s">
        <v>827</v>
      </c>
      <c r="DG123" t="s">
        <v>828</v>
      </c>
      <c r="DH123" t="s">
        <v>829</v>
      </c>
      <c r="DI123" t="s">
        <v>830</v>
      </c>
      <c r="DJ123" t="s">
        <v>831</v>
      </c>
      <c r="DK123" t="s">
        <v>832</v>
      </c>
      <c r="DL123" t="s">
        <v>833</v>
      </c>
      <c r="DM123" t="s">
        <v>834</v>
      </c>
      <c r="DN123" t="s">
        <v>835</v>
      </c>
      <c r="DO123" t="s">
        <v>836</v>
      </c>
      <c r="DP123" t="s">
        <v>837</v>
      </c>
      <c r="DQ123" t="s">
        <v>838</v>
      </c>
    </row>
    <row r="124" spans="3:121">
      <c r="C124" t="s">
        <v>698</v>
      </c>
      <c r="D124" t="s">
        <v>585</v>
      </c>
      <c r="E124">
        <v>11.574031267727719</v>
      </c>
      <c r="F124">
        <v>9.3710678622717367</v>
      </c>
      <c r="G124">
        <v>6.943494515906103</v>
      </c>
      <c r="H124" t="s">
        <v>585</v>
      </c>
      <c r="I124">
        <v>9.238046103128795</v>
      </c>
      <c r="J124" t="s">
        <v>585</v>
      </c>
      <c r="K124">
        <v>7.7007037171450197</v>
      </c>
      <c r="L124">
        <v>8.990338854787602</v>
      </c>
      <c r="M124">
        <v>9.8893017025063106</v>
      </c>
      <c r="N124" t="s">
        <v>585</v>
      </c>
      <c r="O124">
        <v>7.2174839442139067</v>
      </c>
      <c r="P124" t="s">
        <v>585</v>
      </c>
      <c r="Q124">
        <v>11.478566495593844</v>
      </c>
      <c r="R124" t="s">
        <v>585</v>
      </c>
      <c r="S124" t="s">
        <v>585</v>
      </c>
      <c r="T124">
        <v>8.6434526764861879</v>
      </c>
      <c r="U124" t="s">
        <v>585</v>
      </c>
      <c r="V124" t="s">
        <v>585</v>
      </c>
      <c r="W124">
        <v>10.195899652409233</v>
      </c>
      <c r="X124" t="s">
        <v>585</v>
      </c>
      <c r="Y124" t="s">
        <v>585</v>
      </c>
      <c r="Z124">
        <v>8.6766936096248664</v>
      </c>
      <c r="AA124">
        <v>10.736396502276643</v>
      </c>
      <c r="AB124" t="s">
        <v>585</v>
      </c>
      <c r="AC124" t="s">
        <v>585</v>
      </c>
      <c r="AD124" t="s">
        <v>585</v>
      </c>
      <c r="AE124">
        <v>8.0492180226701819</v>
      </c>
      <c r="AF124">
        <v>7.7126497016272113</v>
      </c>
      <c r="AG124">
        <v>8.0718820073061259</v>
      </c>
      <c r="AH124" t="s">
        <v>585</v>
      </c>
      <c r="AI124" t="s">
        <v>585</v>
      </c>
      <c r="AJ124" t="s">
        <v>585</v>
      </c>
      <c r="AK124">
        <v>8.0569048513364727</v>
      </c>
      <c r="AL124">
        <v>7.2455126678141495</v>
      </c>
      <c r="AM124" t="s">
        <v>585</v>
      </c>
      <c r="AN124" t="s">
        <v>585</v>
      </c>
      <c r="AO124">
        <v>7.0043213737826422</v>
      </c>
      <c r="AP124">
        <v>10.628388930050312</v>
      </c>
      <c r="AQ124" t="s">
        <v>585</v>
      </c>
      <c r="AR124" t="s">
        <v>585</v>
      </c>
      <c r="AS124">
        <v>7.9439888750737717</v>
      </c>
      <c r="AT124">
        <v>7.4424797690644482</v>
      </c>
      <c r="AU124">
        <v>7.9489017609702133</v>
      </c>
      <c r="AV124" t="s">
        <v>585</v>
      </c>
      <c r="AW124" t="s">
        <v>585</v>
      </c>
      <c r="AX124">
        <v>7.790285164033242</v>
      </c>
      <c r="AY124">
        <v>8</v>
      </c>
      <c r="AZ124">
        <v>12.178976947293169</v>
      </c>
      <c r="BA124" t="s">
        <v>585</v>
      </c>
      <c r="BB124" t="s">
        <v>585</v>
      </c>
      <c r="BC124">
        <v>8.4533183400470371</v>
      </c>
      <c r="BD124">
        <v>10.26245108973043</v>
      </c>
      <c r="BE124" t="s">
        <v>585</v>
      </c>
      <c r="BF124">
        <v>8.6364878963533656</v>
      </c>
      <c r="BG124">
        <v>8.1673173347481764</v>
      </c>
      <c r="BH124">
        <v>10.354108439147401</v>
      </c>
      <c r="BI124">
        <v>10.149219112655381</v>
      </c>
      <c r="BJ124">
        <v>7.344392273685111</v>
      </c>
      <c r="BK124" t="s">
        <v>585</v>
      </c>
      <c r="BL124">
        <v>9.2878017299302265</v>
      </c>
      <c r="BM124" t="s">
        <v>585</v>
      </c>
      <c r="BN124" t="s">
        <v>585</v>
      </c>
      <c r="BO124" t="s">
        <v>585</v>
      </c>
      <c r="BP124">
        <v>8.4969296480732144</v>
      </c>
      <c r="BQ124">
        <v>10.303196057420489</v>
      </c>
      <c r="BR124">
        <v>8.5224442335063202</v>
      </c>
      <c r="BS124" t="s">
        <v>585</v>
      </c>
      <c r="BT124">
        <v>7.2304489213782741</v>
      </c>
      <c r="BU124" t="s">
        <v>585</v>
      </c>
      <c r="BV124">
        <v>8.9143431571194416</v>
      </c>
      <c r="BW124" t="s">
        <v>585</v>
      </c>
      <c r="BX124" t="s">
        <v>585</v>
      </c>
      <c r="BY124">
        <v>9.4899584794248355</v>
      </c>
      <c r="BZ124" t="s">
        <v>585</v>
      </c>
      <c r="CA124" t="s">
        <v>585</v>
      </c>
      <c r="CB124" t="s">
        <v>585</v>
      </c>
      <c r="CC124" t="s">
        <v>585</v>
      </c>
      <c r="CD124" t="s">
        <v>585</v>
      </c>
      <c r="CE124">
        <v>7.980003371583746</v>
      </c>
      <c r="CF124" t="s">
        <v>585</v>
      </c>
      <c r="CG124" t="s">
        <v>585</v>
      </c>
      <c r="CH124" t="s">
        <v>585</v>
      </c>
      <c r="CI124" t="s">
        <v>585</v>
      </c>
      <c r="CJ124">
        <v>7.3926969532596658</v>
      </c>
      <c r="CK124">
        <v>9.0293837776852097</v>
      </c>
      <c r="CL124">
        <v>7.8286598965353198</v>
      </c>
      <c r="CM124" t="s">
        <v>585</v>
      </c>
      <c r="CN124">
        <v>8.1522883443830558</v>
      </c>
      <c r="CO124" t="s">
        <v>585</v>
      </c>
      <c r="CP124">
        <v>7.7566361082458481</v>
      </c>
      <c r="CQ124">
        <v>6.9319029723556653</v>
      </c>
      <c r="CR124" t="s">
        <v>585</v>
      </c>
      <c r="CS124">
        <v>6.7168377232995242</v>
      </c>
      <c r="CT124" t="s">
        <v>585</v>
      </c>
      <c r="CU124" t="s">
        <v>585</v>
      </c>
      <c r="CV124" t="s">
        <v>585</v>
      </c>
      <c r="CW124" t="s">
        <v>585</v>
      </c>
      <c r="CX124">
        <v>8.7581546219673907</v>
      </c>
      <c r="CY124" t="s">
        <v>585</v>
      </c>
      <c r="CZ124" t="s">
        <v>585</v>
      </c>
      <c r="DA124">
        <v>8.5198279937757189</v>
      </c>
      <c r="DB124">
        <v>6.4885507165004439</v>
      </c>
      <c r="DC124">
        <v>7.9786369483844739</v>
      </c>
      <c r="DD124">
        <v>6.5751878449276608</v>
      </c>
      <c r="DE124">
        <v>7.6085260335771938</v>
      </c>
      <c r="DF124">
        <v>8.0644579892269181</v>
      </c>
      <c r="DG124">
        <v>9.7558748556724915</v>
      </c>
      <c r="DH124">
        <v>10.620136054973758</v>
      </c>
      <c r="DI124" t="s">
        <v>585</v>
      </c>
      <c r="DJ124">
        <v>8.8932067530598484</v>
      </c>
      <c r="DK124">
        <v>9.672097857935718</v>
      </c>
      <c r="DL124">
        <v>9.2718416065364995</v>
      </c>
      <c r="DM124" t="s">
        <v>585</v>
      </c>
      <c r="DN124" t="s">
        <v>585</v>
      </c>
      <c r="DO124">
        <v>8.3222192947339195</v>
      </c>
      <c r="DP124">
        <v>10.55509444857832</v>
      </c>
      <c r="DQ124">
        <v>9.6424645202421218</v>
      </c>
    </row>
    <row r="125" spans="3:121">
      <c r="C125" t="s">
        <v>699</v>
      </c>
      <c r="D125">
        <v>0</v>
      </c>
      <c r="E125">
        <v>1</v>
      </c>
      <c r="F125">
        <v>1</v>
      </c>
      <c r="G125">
        <v>1</v>
      </c>
      <c r="H125">
        <v>0</v>
      </c>
      <c r="I125">
        <v>1</v>
      </c>
      <c r="J125">
        <v>0</v>
      </c>
      <c r="K125">
        <v>1</v>
      </c>
      <c r="L125">
        <v>1</v>
      </c>
      <c r="M125">
        <v>1</v>
      </c>
      <c r="N125">
        <v>0</v>
      </c>
      <c r="O125">
        <v>0</v>
      </c>
      <c r="P125">
        <v>0</v>
      </c>
      <c r="Q125">
        <v>0</v>
      </c>
      <c r="R125">
        <v>0</v>
      </c>
      <c r="S125">
        <v>0</v>
      </c>
      <c r="T125">
        <v>1</v>
      </c>
      <c r="U125">
        <v>0</v>
      </c>
      <c r="V125">
        <v>0</v>
      </c>
      <c r="W125">
        <v>0</v>
      </c>
      <c r="X125">
        <v>0</v>
      </c>
      <c r="Y125">
        <v>0</v>
      </c>
      <c r="Z125">
        <v>1</v>
      </c>
      <c r="AA125">
        <v>0</v>
      </c>
      <c r="AB125">
        <v>0</v>
      </c>
      <c r="AC125">
        <v>0</v>
      </c>
      <c r="AD125">
        <v>0</v>
      </c>
      <c r="AE125">
        <v>1</v>
      </c>
      <c r="AF125">
        <v>1</v>
      </c>
      <c r="AG125">
        <v>1</v>
      </c>
      <c r="AH125">
        <v>1</v>
      </c>
      <c r="AI125">
        <v>0</v>
      </c>
      <c r="AJ125">
        <v>1</v>
      </c>
      <c r="AK125">
        <v>1</v>
      </c>
      <c r="AL125">
        <v>1</v>
      </c>
      <c r="AM125">
        <v>0</v>
      </c>
      <c r="AN125">
        <v>0</v>
      </c>
      <c r="AO125">
        <v>1</v>
      </c>
      <c r="AP125">
        <v>0</v>
      </c>
      <c r="AQ125">
        <v>1</v>
      </c>
      <c r="AR125">
        <v>0</v>
      </c>
      <c r="AS125">
        <v>1</v>
      </c>
      <c r="AT125">
        <v>1</v>
      </c>
      <c r="AU125">
        <v>1</v>
      </c>
      <c r="AV125">
        <v>0</v>
      </c>
      <c r="AW125">
        <v>0</v>
      </c>
      <c r="AX125">
        <v>0</v>
      </c>
      <c r="AY125">
        <v>1</v>
      </c>
      <c r="AZ125">
        <v>0</v>
      </c>
      <c r="BA125">
        <v>0</v>
      </c>
      <c r="BB125">
        <v>0</v>
      </c>
      <c r="BC125">
        <v>1</v>
      </c>
      <c r="BD125">
        <v>0</v>
      </c>
      <c r="BE125">
        <v>0</v>
      </c>
      <c r="BF125">
        <v>1</v>
      </c>
      <c r="BG125">
        <v>1</v>
      </c>
      <c r="BH125">
        <v>1</v>
      </c>
      <c r="BI125">
        <v>1</v>
      </c>
      <c r="BJ125">
        <v>0</v>
      </c>
      <c r="BK125">
        <v>0</v>
      </c>
      <c r="BL125">
        <v>0</v>
      </c>
      <c r="BM125">
        <v>0</v>
      </c>
      <c r="BN125">
        <v>0</v>
      </c>
      <c r="BO125">
        <v>0</v>
      </c>
      <c r="BP125">
        <v>1</v>
      </c>
      <c r="BQ125">
        <v>0</v>
      </c>
      <c r="BR125">
        <v>1</v>
      </c>
      <c r="BS125">
        <v>0</v>
      </c>
      <c r="BT125">
        <v>1</v>
      </c>
      <c r="BU125">
        <v>0</v>
      </c>
      <c r="BV125">
        <v>1</v>
      </c>
      <c r="BW125">
        <v>0</v>
      </c>
      <c r="BX125">
        <v>0</v>
      </c>
      <c r="BY125">
        <v>1</v>
      </c>
      <c r="BZ125">
        <v>1</v>
      </c>
      <c r="CA125">
        <v>1</v>
      </c>
      <c r="CB125">
        <v>1</v>
      </c>
      <c r="CC125">
        <v>0</v>
      </c>
      <c r="CD125">
        <v>0</v>
      </c>
      <c r="CE125">
        <v>1</v>
      </c>
      <c r="CF125">
        <v>0</v>
      </c>
      <c r="CG125">
        <v>0</v>
      </c>
      <c r="CH125">
        <v>0</v>
      </c>
      <c r="CI125">
        <v>1</v>
      </c>
      <c r="CJ125">
        <v>0</v>
      </c>
      <c r="CK125">
        <v>1</v>
      </c>
      <c r="CL125">
        <v>1</v>
      </c>
      <c r="CM125">
        <v>0</v>
      </c>
      <c r="CN125">
        <v>1</v>
      </c>
      <c r="CO125">
        <v>0</v>
      </c>
      <c r="CP125">
        <v>1</v>
      </c>
      <c r="CQ125">
        <v>0</v>
      </c>
      <c r="CR125">
        <v>1</v>
      </c>
      <c r="CS125">
        <v>0</v>
      </c>
      <c r="CT125">
        <v>0</v>
      </c>
      <c r="CU125">
        <v>0</v>
      </c>
      <c r="CV125">
        <v>0</v>
      </c>
      <c r="CW125">
        <v>0</v>
      </c>
      <c r="CX125">
        <v>1</v>
      </c>
      <c r="CY125">
        <v>0</v>
      </c>
      <c r="CZ125">
        <v>0</v>
      </c>
      <c r="DA125">
        <v>1</v>
      </c>
      <c r="DB125">
        <v>0</v>
      </c>
      <c r="DC125">
        <v>1</v>
      </c>
      <c r="DD125">
        <v>0</v>
      </c>
      <c r="DE125">
        <v>0</v>
      </c>
      <c r="DF125">
        <v>1</v>
      </c>
      <c r="DG125">
        <v>0</v>
      </c>
      <c r="DH125">
        <v>1</v>
      </c>
      <c r="DI125">
        <v>0</v>
      </c>
      <c r="DJ125">
        <v>1</v>
      </c>
      <c r="DK125">
        <v>0</v>
      </c>
      <c r="DL125">
        <v>1</v>
      </c>
      <c r="DM125">
        <v>0</v>
      </c>
      <c r="DN125">
        <v>0</v>
      </c>
      <c r="DO125">
        <v>1</v>
      </c>
      <c r="DP125">
        <v>0</v>
      </c>
      <c r="DQ125">
        <v>0</v>
      </c>
    </row>
    <row r="126" spans="3:121">
      <c r="C126" t="s">
        <v>700</v>
      </c>
      <c r="D126">
        <v>0</v>
      </c>
      <c r="E126">
        <v>1</v>
      </c>
      <c r="F126">
        <v>0</v>
      </c>
      <c r="G126">
        <v>0</v>
      </c>
      <c r="H126">
        <v>0</v>
      </c>
      <c r="I126">
        <v>0</v>
      </c>
      <c r="J126">
        <v>0</v>
      </c>
      <c r="K126">
        <v>0</v>
      </c>
      <c r="L126">
        <v>1</v>
      </c>
      <c r="M126">
        <v>1</v>
      </c>
      <c r="N126">
        <v>0</v>
      </c>
      <c r="O126">
        <v>0</v>
      </c>
      <c r="P126">
        <v>0</v>
      </c>
      <c r="Q126">
        <v>0</v>
      </c>
      <c r="R126">
        <v>0</v>
      </c>
      <c r="S126">
        <v>0</v>
      </c>
      <c r="T126">
        <v>1</v>
      </c>
      <c r="U126">
        <v>0</v>
      </c>
      <c r="V126">
        <v>0</v>
      </c>
      <c r="W126">
        <v>0</v>
      </c>
      <c r="X126">
        <v>0</v>
      </c>
      <c r="Y126">
        <v>0</v>
      </c>
      <c r="Z126">
        <v>1</v>
      </c>
      <c r="AA126">
        <v>1</v>
      </c>
      <c r="AB126">
        <v>0</v>
      </c>
      <c r="AC126">
        <v>0</v>
      </c>
      <c r="AD126">
        <v>0</v>
      </c>
      <c r="AE126">
        <v>1</v>
      </c>
      <c r="AF126">
        <v>0</v>
      </c>
      <c r="AG126">
        <v>0</v>
      </c>
      <c r="AH126">
        <v>0</v>
      </c>
      <c r="AI126">
        <v>0</v>
      </c>
      <c r="AJ126">
        <v>0</v>
      </c>
      <c r="AK126">
        <v>1</v>
      </c>
      <c r="AL126">
        <v>1</v>
      </c>
      <c r="AM126">
        <v>0</v>
      </c>
      <c r="AN126">
        <v>0</v>
      </c>
      <c r="AO126">
        <v>1</v>
      </c>
      <c r="AP126">
        <v>0</v>
      </c>
      <c r="AQ126">
        <v>1</v>
      </c>
      <c r="AR126">
        <v>0</v>
      </c>
      <c r="AS126">
        <v>0</v>
      </c>
      <c r="AT126">
        <v>0</v>
      </c>
      <c r="AU126">
        <v>0</v>
      </c>
      <c r="AV126">
        <v>0</v>
      </c>
      <c r="AW126">
        <v>0</v>
      </c>
      <c r="AX126">
        <v>0</v>
      </c>
      <c r="AY126">
        <v>1</v>
      </c>
      <c r="AZ126">
        <v>0</v>
      </c>
      <c r="BA126">
        <v>0</v>
      </c>
      <c r="BB126">
        <v>0</v>
      </c>
      <c r="BC126">
        <v>0</v>
      </c>
      <c r="BD126">
        <v>0</v>
      </c>
      <c r="BE126">
        <v>0</v>
      </c>
      <c r="BF126">
        <v>1</v>
      </c>
      <c r="BG126">
        <v>0</v>
      </c>
      <c r="BH126">
        <v>1</v>
      </c>
      <c r="BI126">
        <v>1</v>
      </c>
      <c r="BJ126">
        <v>0</v>
      </c>
      <c r="BK126">
        <v>0</v>
      </c>
      <c r="BL126">
        <v>0</v>
      </c>
      <c r="BM126">
        <v>0</v>
      </c>
      <c r="BN126">
        <v>0</v>
      </c>
      <c r="BO126">
        <v>0</v>
      </c>
      <c r="BP126">
        <v>1</v>
      </c>
      <c r="BQ126">
        <v>1</v>
      </c>
      <c r="BR126">
        <v>0</v>
      </c>
      <c r="BS126">
        <v>0</v>
      </c>
      <c r="BT126">
        <v>1</v>
      </c>
      <c r="BU126">
        <v>0</v>
      </c>
      <c r="BV126">
        <v>1</v>
      </c>
      <c r="BW126">
        <v>0</v>
      </c>
      <c r="BX126">
        <v>0</v>
      </c>
      <c r="BY126">
        <v>1</v>
      </c>
      <c r="BZ126">
        <v>1</v>
      </c>
      <c r="CA126">
        <v>0</v>
      </c>
      <c r="CB126">
        <v>0</v>
      </c>
      <c r="CC126">
        <v>0</v>
      </c>
      <c r="CD126">
        <v>0</v>
      </c>
      <c r="CE126">
        <v>1</v>
      </c>
      <c r="CF126">
        <v>0</v>
      </c>
      <c r="CG126">
        <v>0</v>
      </c>
      <c r="CH126">
        <v>0</v>
      </c>
      <c r="CI126">
        <v>1</v>
      </c>
      <c r="CJ126">
        <v>0</v>
      </c>
      <c r="CK126">
        <v>1</v>
      </c>
      <c r="CL126">
        <v>1</v>
      </c>
      <c r="CM126">
        <v>0</v>
      </c>
      <c r="CN126">
        <v>1</v>
      </c>
      <c r="CO126">
        <v>0</v>
      </c>
      <c r="CP126">
        <v>0</v>
      </c>
      <c r="CQ126">
        <v>0</v>
      </c>
      <c r="CR126">
        <v>1</v>
      </c>
      <c r="CS126">
        <v>0</v>
      </c>
      <c r="CT126">
        <v>0</v>
      </c>
      <c r="CU126">
        <v>0</v>
      </c>
      <c r="CV126">
        <v>0</v>
      </c>
      <c r="CW126">
        <v>0</v>
      </c>
      <c r="CX126">
        <v>0</v>
      </c>
      <c r="CY126">
        <v>0</v>
      </c>
      <c r="CZ126">
        <v>0</v>
      </c>
      <c r="DA126">
        <v>0</v>
      </c>
      <c r="DB126">
        <v>0</v>
      </c>
      <c r="DC126">
        <v>1</v>
      </c>
      <c r="DD126">
        <v>0</v>
      </c>
      <c r="DE126">
        <v>0</v>
      </c>
      <c r="DF126">
        <v>0</v>
      </c>
      <c r="DG126">
        <v>0</v>
      </c>
      <c r="DH126">
        <v>1</v>
      </c>
      <c r="DI126">
        <v>0</v>
      </c>
      <c r="DJ126">
        <v>1</v>
      </c>
      <c r="DK126">
        <v>0</v>
      </c>
      <c r="DL126">
        <v>0</v>
      </c>
      <c r="DM126">
        <v>0</v>
      </c>
      <c r="DN126">
        <v>0</v>
      </c>
      <c r="DO126">
        <v>0</v>
      </c>
      <c r="DP126">
        <v>0</v>
      </c>
      <c r="DQ126">
        <v>0</v>
      </c>
    </row>
    <row r="127" spans="3:121">
      <c r="C127" t="s">
        <v>646</v>
      </c>
      <c r="D127" t="s">
        <v>585</v>
      </c>
      <c r="E127">
        <v>80.930302455454722</v>
      </c>
      <c r="F127">
        <v>82.677054248840278</v>
      </c>
      <c r="G127">
        <v>83.723574082399551</v>
      </c>
      <c r="H127" t="s">
        <v>585</v>
      </c>
      <c r="I127">
        <v>73.717186677003923</v>
      </c>
      <c r="J127" t="s">
        <v>585</v>
      </c>
      <c r="K127">
        <v>87.747950088387284</v>
      </c>
      <c r="L127" t="s">
        <v>585</v>
      </c>
      <c r="M127">
        <v>85.558065036743216</v>
      </c>
      <c r="N127" t="s">
        <v>585</v>
      </c>
      <c r="O127">
        <v>73.182611261868686</v>
      </c>
      <c r="P127" t="s">
        <v>585</v>
      </c>
      <c r="Q127" t="s">
        <v>585</v>
      </c>
      <c r="R127" t="s">
        <v>585</v>
      </c>
      <c r="S127" t="s">
        <v>585</v>
      </c>
      <c r="T127">
        <v>95.117533458892979</v>
      </c>
      <c r="U127" t="s">
        <v>585</v>
      </c>
      <c r="V127" t="s">
        <v>585</v>
      </c>
      <c r="W127">
        <v>77.465912548802493</v>
      </c>
      <c r="X127" t="s">
        <v>585</v>
      </c>
      <c r="Y127" t="s">
        <v>585</v>
      </c>
      <c r="Z127">
        <v>88.025525547421296</v>
      </c>
      <c r="AA127">
        <v>70.367101430575616</v>
      </c>
      <c r="AB127" t="s">
        <v>585</v>
      </c>
      <c r="AC127" t="s">
        <v>585</v>
      </c>
      <c r="AD127" t="s">
        <v>585</v>
      </c>
      <c r="AE127">
        <v>95.117533458892979</v>
      </c>
      <c r="AF127" t="s">
        <v>585</v>
      </c>
      <c r="AG127">
        <v>95.117533458892979</v>
      </c>
      <c r="AH127">
        <v>67.307305285232616</v>
      </c>
      <c r="AI127" t="s">
        <v>585</v>
      </c>
      <c r="AJ127">
        <v>84.989701465805325</v>
      </c>
      <c r="AK127">
        <v>95.117533458892979</v>
      </c>
      <c r="AL127">
        <v>99.297505688933455</v>
      </c>
      <c r="AM127" t="s">
        <v>585</v>
      </c>
      <c r="AN127" t="s">
        <v>585</v>
      </c>
      <c r="AO127">
        <v>86.563218791355268</v>
      </c>
      <c r="AP127">
        <v>48.922459942270613</v>
      </c>
      <c r="AQ127">
        <v>93.247513290117894</v>
      </c>
      <c r="AR127">
        <v>52.671221052244</v>
      </c>
      <c r="AS127" t="s">
        <v>585</v>
      </c>
      <c r="AT127">
        <v>84.048796902861</v>
      </c>
      <c r="AU127">
        <v>95.117533458892979</v>
      </c>
      <c r="AV127">
        <v>61.594967358526524</v>
      </c>
      <c r="AW127" t="s">
        <v>585</v>
      </c>
      <c r="AX127">
        <v>83.509760539467948</v>
      </c>
      <c r="AY127">
        <v>97.868954113193354</v>
      </c>
      <c r="AZ127">
        <v>79.0361186882364</v>
      </c>
      <c r="BA127" t="s">
        <v>585</v>
      </c>
      <c r="BB127" t="s">
        <v>585</v>
      </c>
      <c r="BC127">
        <v>95.117533458892979</v>
      </c>
      <c r="BD127">
        <v>76.073620292110945</v>
      </c>
      <c r="BE127" t="s">
        <v>585</v>
      </c>
      <c r="BF127">
        <v>83.696937851990839</v>
      </c>
      <c r="BG127">
        <v>95.117533458892979</v>
      </c>
      <c r="BH127">
        <v>94.029545153765952</v>
      </c>
      <c r="BI127">
        <v>82.56840225991985</v>
      </c>
      <c r="BJ127" t="s">
        <v>585</v>
      </c>
      <c r="BK127" t="s">
        <v>585</v>
      </c>
      <c r="BL127">
        <v>76.306631714820924</v>
      </c>
      <c r="BM127" t="s">
        <v>585</v>
      </c>
      <c r="BN127" t="s">
        <v>585</v>
      </c>
      <c r="BO127" t="s">
        <v>585</v>
      </c>
      <c r="BP127">
        <v>95.117533458892979</v>
      </c>
      <c r="BQ127">
        <v>69.88471146140256</v>
      </c>
      <c r="BR127">
        <v>95.798111771116623</v>
      </c>
      <c r="BS127" t="s">
        <v>585</v>
      </c>
      <c r="BT127" t="s">
        <v>585</v>
      </c>
      <c r="BU127" t="s">
        <v>585</v>
      </c>
      <c r="BV127">
        <v>79.774145666902626</v>
      </c>
      <c r="BW127" t="s">
        <v>585</v>
      </c>
      <c r="BX127">
        <v>76.292031863524102</v>
      </c>
      <c r="BY127">
        <v>89.159268297519901</v>
      </c>
      <c r="BZ127" t="s">
        <v>585</v>
      </c>
      <c r="CA127" t="s">
        <v>585</v>
      </c>
      <c r="CB127">
        <v>71.905653414203329</v>
      </c>
      <c r="CC127" t="s">
        <v>585</v>
      </c>
      <c r="CD127">
        <v>70.424104738305971</v>
      </c>
      <c r="CE127">
        <v>95.117533458892979</v>
      </c>
      <c r="CF127" t="s">
        <v>585</v>
      </c>
      <c r="CG127" t="s">
        <v>585</v>
      </c>
      <c r="CH127" t="s">
        <v>585</v>
      </c>
      <c r="CI127" t="s">
        <v>585</v>
      </c>
      <c r="CJ127">
        <v>78.878853526024074</v>
      </c>
      <c r="CK127">
        <v>93.769142134600486</v>
      </c>
      <c r="CL127">
        <v>97.868954113193354</v>
      </c>
      <c r="CM127" t="s">
        <v>585</v>
      </c>
      <c r="CN127">
        <v>95.117533458892979</v>
      </c>
      <c r="CO127">
        <v>72.747857241573286</v>
      </c>
      <c r="CP127">
        <v>90.510421419579359</v>
      </c>
      <c r="CQ127">
        <v>74.021000227789159</v>
      </c>
      <c r="CR127">
        <v>90.654307122239658</v>
      </c>
      <c r="CS127">
        <v>63.498369593634926</v>
      </c>
      <c r="CT127" t="s">
        <v>585</v>
      </c>
      <c r="CU127" t="s">
        <v>585</v>
      </c>
      <c r="CV127" t="s">
        <v>585</v>
      </c>
      <c r="CW127" t="s">
        <v>585</v>
      </c>
      <c r="CX127">
        <v>78.773219402466708</v>
      </c>
      <c r="CY127">
        <v>57.881342008145914</v>
      </c>
      <c r="CZ127">
        <v>63.171257265922243</v>
      </c>
      <c r="DA127">
        <v>77.087623409867348</v>
      </c>
      <c r="DB127">
        <v>83.563145151376688</v>
      </c>
      <c r="DC127">
        <v>95.117533458892979</v>
      </c>
      <c r="DD127" t="s">
        <v>585</v>
      </c>
      <c r="DE127" t="s">
        <v>585</v>
      </c>
      <c r="DF127">
        <v>95.117533458892979</v>
      </c>
      <c r="DG127">
        <v>78.530201102614484</v>
      </c>
      <c r="DH127">
        <v>82.994396278005951</v>
      </c>
      <c r="DI127" t="s">
        <v>585</v>
      </c>
      <c r="DJ127">
        <v>94.032006648952517</v>
      </c>
      <c r="DK127" t="s">
        <v>585</v>
      </c>
      <c r="DL127">
        <v>86.954817443270485</v>
      </c>
      <c r="DM127" t="s">
        <v>585</v>
      </c>
      <c r="DN127" t="s">
        <v>585</v>
      </c>
      <c r="DO127">
        <v>95.117533458892979</v>
      </c>
      <c r="DP127">
        <v>73.677851978492555</v>
      </c>
      <c r="DQ127">
        <v>71.139627816779154</v>
      </c>
    </row>
    <row r="128" spans="3:121">
      <c r="C128" t="s">
        <v>701</v>
      </c>
      <c r="D128" t="s">
        <v>585</v>
      </c>
      <c r="E128">
        <v>0.62999999999999989</v>
      </c>
      <c r="F128">
        <v>0.94000000000000006</v>
      </c>
      <c r="G128">
        <v>0</v>
      </c>
      <c r="H128" t="s">
        <v>585</v>
      </c>
      <c r="I128">
        <v>0.37</v>
      </c>
      <c r="J128" t="s">
        <v>585</v>
      </c>
      <c r="K128">
        <v>0.27</v>
      </c>
      <c r="L128" t="s">
        <v>585</v>
      </c>
      <c r="M128">
        <v>0</v>
      </c>
      <c r="N128" t="s">
        <v>585</v>
      </c>
      <c r="O128">
        <v>0</v>
      </c>
      <c r="P128" t="s">
        <v>585</v>
      </c>
      <c r="Q128" t="s">
        <v>585</v>
      </c>
      <c r="R128" t="s">
        <v>585</v>
      </c>
      <c r="S128" t="s">
        <v>585</v>
      </c>
      <c r="T128">
        <v>0.86</v>
      </c>
      <c r="U128" t="s">
        <v>585</v>
      </c>
      <c r="V128" t="s">
        <v>585</v>
      </c>
      <c r="W128">
        <v>0.76</v>
      </c>
      <c r="X128" t="s">
        <v>585</v>
      </c>
      <c r="Y128" t="s">
        <v>585</v>
      </c>
      <c r="Z128">
        <v>0.78600000000000003</v>
      </c>
      <c r="AA128">
        <v>0.61</v>
      </c>
      <c r="AB128" t="s">
        <v>585</v>
      </c>
      <c r="AC128" t="s">
        <v>585</v>
      </c>
      <c r="AD128" t="s">
        <v>585</v>
      </c>
      <c r="AE128">
        <v>0.86</v>
      </c>
      <c r="AF128" t="s">
        <v>585</v>
      </c>
      <c r="AG128">
        <v>0.86</v>
      </c>
      <c r="AH128">
        <v>0.27</v>
      </c>
      <c r="AI128" t="s">
        <v>585</v>
      </c>
      <c r="AJ128">
        <v>0.76</v>
      </c>
      <c r="AK128">
        <v>0.86</v>
      </c>
      <c r="AL128">
        <v>0</v>
      </c>
      <c r="AM128" t="s">
        <v>585</v>
      </c>
      <c r="AN128" t="s">
        <v>585</v>
      </c>
      <c r="AO128">
        <v>0</v>
      </c>
      <c r="AP128">
        <v>0.42000000000000015</v>
      </c>
      <c r="AQ128">
        <v>0.85399999999999998</v>
      </c>
      <c r="AR128">
        <v>0.08</v>
      </c>
      <c r="AS128">
        <v>0</v>
      </c>
      <c r="AT128">
        <v>0</v>
      </c>
      <c r="AU128">
        <v>0.86</v>
      </c>
      <c r="AV128">
        <v>0</v>
      </c>
      <c r="AW128" t="s">
        <v>585</v>
      </c>
      <c r="AX128">
        <v>0.57608695652173914</v>
      </c>
      <c r="AY128">
        <v>0.98</v>
      </c>
      <c r="AZ128">
        <v>0.60000000000000009</v>
      </c>
      <c r="BA128" t="s">
        <v>585</v>
      </c>
      <c r="BB128" t="s">
        <v>585</v>
      </c>
      <c r="BC128">
        <v>0.86</v>
      </c>
      <c r="BD128">
        <v>0.66000000000000014</v>
      </c>
      <c r="BE128">
        <v>0</v>
      </c>
      <c r="BF128">
        <v>0.11</v>
      </c>
      <c r="BG128">
        <v>0.86</v>
      </c>
      <c r="BH128">
        <v>0.02</v>
      </c>
      <c r="BI128">
        <v>0.7300000000000002</v>
      </c>
      <c r="BJ128" t="s">
        <v>585</v>
      </c>
      <c r="BK128" t="s">
        <v>585</v>
      </c>
      <c r="BL128">
        <v>0.443</v>
      </c>
      <c r="BM128" t="s">
        <v>585</v>
      </c>
      <c r="BN128" t="s">
        <v>585</v>
      </c>
      <c r="BO128" t="s">
        <v>585</v>
      </c>
      <c r="BP128">
        <v>0.86</v>
      </c>
      <c r="BQ128">
        <v>0.64</v>
      </c>
      <c r="BR128">
        <v>0</v>
      </c>
      <c r="BS128" t="s">
        <v>585</v>
      </c>
      <c r="BT128" t="s">
        <v>585</v>
      </c>
      <c r="BU128" t="s">
        <v>585</v>
      </c>
      <c r="BV128">
        <v>0.84000000000000008</v>
      </c>
      <c r="BW128" t="s">
        <v>585</v>
      </c>
      <c r="BX128">
        <v>0</v>
      </c>
      <c r="BY128">
        <v>0.90999999999999992</v>
      </c>
      <c r="BZ128" t="s">
        <v>585</v>
      </c>
      <c r="CA128">
        <v>0</v>
      </c>
      <c r="CB128">
        <v>0.63000000000000012</v>
      </c>
      <c r="CC128" t="s">
        <v>585</v>
      </c>
      <c r="CD128">
        <v>0.30000000000000004</v>
      </c>
      <c r="CE128">
        <v>0.86</v>
      </c>
      <c r="CF128" t="s">
        <v>585</v>
      </c>
      <c r="CG128" t="s">
        <v>585</v>
      </c>
      <c r="CH128" t="s">
        <v>585</v>
      </c>
      <c r="CI128" t="s">
        <v>585</v>
      </c>
      <c r="CJ128">
        <v>0</v>
      </c>
      <c r="CK128">
        <v>0.97</v>
      </c>
      <c r="CL128">
        <v>0.98</v>
      </c>
      <c r="CM128" t="s">
        <v>585</v>
      </c>
      <c r="CN128">
        <v>0.86</v>
      </c>
      <c r="CO128">
        <v>0.04</v>
      </c>
      <c r="CP128">
        <v>0.74</v>
      </c>
      <c r="CQ128">
        <v>0</v>
      </c>
      <c r="CR128">
        <v>0.76</v>
      </c>
      <c r="CS128">
        <v>0.48</v>
      </c>
      <c r="CT128" t="s">
        <v>585</v>
      </c>
      <c r="CU128" t="s">
        <v>585</v>
      </c>
      <c r="CV128" t="s">
        <v>585</v>
      </c>
      <c r="CW128" t="s">
        <v>585</v>
      </c>
      <c r="CX128">
        <v>0.1</v>
      </c>
      <c r="CY128">
        <v>0</v>
      </c>
      <c r="CZ128">
        <v>0.44</v>
      </c>
      <c r="DA128">
        <v>0.68238095238095231</v>
      </c>
      <c r="DB128">
        <v>0</v>
      </c>
      <c r="DC128">
        <v>0.86</v>
      </c>
      <c r="DD128" t="s">
        <v>585</v>
      </c>
      <c r="DE128" t="s">
        <v>585</v>
      </c>
      <c r="DF128">
        <v>0.86</v>
      </c>
      <c r="DG128">
        <v>0.77733333333333332</v>
      </c>
      <c r="DH128">
        <v>0.56999999999999995</v>
      </c>
      <c r="DI128" t="s">
        <v>585</v>
      </c>
      <c r="DJ128">
        <v>0.96</v>
      </c>
      <c r="DK128" t="s">
        <v>585</v>
      </c>
      <c r="DL128">
        <v>0.74</v>
      </c>
      <c r="DM128" t="s">
        <v>585</v>
      </c>
      <c r="DN128" t="s">
        <v>585</v>
      </c>
      <c r="DO128">
        <v>0.86</v>
      </c>
      <c r="DP128">
        <v>0.5</v>
      </c>
      <c r="DQ128">
        <v>0.35</v>
      </c>
    </row>
    <row r="129" spans="3:121">
      <c r="C129" t="s">
        <v>702</v>
      </c>
      <c r="D129" t="s">
        <v>585</v>
      </c>
      <c r="E129">
        <v>34.86</v>
      </c>
      <c r="F129">
        <v>44.269999999999996</v>
      </c>
      <c r="G129">
        <v>41.328333333333333</v>
      </c>
      <c r="H129" t="s">
        <v>585</v>
      </c>
      <c r="I129">
        <v>43.215000000000003</v>
      </c>
      <c r="J129" t="s">
        <v>585</v>
      </c>
      <c r="K129">
        <v>35.178333333333335</v>
      </c>
      <c r="L129" t="s">
        <v>585</v>
      </c>
      <c r="M129">
        <v>34.460000000000008</v>
      </c>
      <c r="N129" t="s">
        <v>585</v>
      </c>
      <c r="O129">
        <v>36.384999999999998</v>
      </c>
      <c r="P129" t="s">
        <v>585</v>
      </c>
      <c r="Q129" t="s">
        <v>585</v>
      </c>
      <c r="R129" t="s">
        <v>585</v>
      </c>
      <c r="S129" t="s">
        <v>585</v>
      </c>
      <c r="T129">
        <v>40.526666666666664</v>
      </c>
      <c r="U129" t="s">
        <v>585</v>
      </c>
      <c r="V129" t="s">
        <v>585</v>
      </c>
      <c r="W129">
        <v>39.665000000000006</v>
      </c>
      <c r="X129" t="s">
        <v>585</v>
      </c>
      <c r="Y129" t="s">
        <v>585</v>
      </c>
      <c r="Z129">
        <v>54.624499999999991</v>
      </c>
      <c r="AA129">
        <v>34.041666666666671</v>
      </c>
      <c r="AB129" t="s">
        <v>585</v>
      </c>
      <c r="AC129" t="s">
        <v>585</v>
      </c>
      <c r="AD129" t="s">
        <v>585</v>
      </c>
      <c r="AE129">
        <v>40.526666666666664</v>
      </c>
      <c r="AF129" t="s">
        <v>585</v>
      </c>
      <c r="AG129">
        <v>40.526666666666664</v>
      </c>
      <c r="AH129">
        <v>41.998333333333342</v>
      </c>
      <c r="AI129" t="s">
        <v>585</v>
      </c>
      <c r="AJ129">
        <v>43.256666666666661</v>
      </c>
      <c r="AK129">
        <v>40.526666666666664</v>
      </c>
      <c r="AL129">
        <v>41.818333333333335</v>
      </c>
      <c r="AM129" t="s">
        <v>585</v>
      </c>
      <c r="AN129" t="s">
        <v>585</v>
      </c>
      <c r="AO129">
        <v>30.58666666666667</v>
      </c>
      <c r="AP129">
        <v>30.198333333333341</v>
      </c>
      <c r="AQ129">
        <v>44.207500000000003</v>
      </c>
      <c r="AR129">
        <v>34.809999999999995</v>
      </c>
      <c r="AS129">
        <v>29.583333333333329</v>
      </c>
      <c r="AT129">
        <v>35.85</v>
      </c>
      <c r="AU129">
        <v>40.526666666666664</v>
      </c>
      <c r="AV129">
        <v>24.383333333333333</v>
      </c>
      <c r="AW129" t="s">
        <v>585</v>
      </c>
      <c r="AX129">
        <v>37.413043478260875</v>
      </c>
      <c r="AY129">
        <v>41.561666666666667</v>
      </c>
      <c r="AZ129">
        <v>39.816666666666663</v>
      </c>
      <c r="BA129" t="s">
        <v>585</v>
      </c>
      <c r="BB129" t="s">
        <v>585</v>
      </c>
      <c r="BC129">
        <v>40.526666666666664</v>
      </c>
      <c r="BD129">
        <v>39.07</v>
      </c>
      <c r="BE129" t="s">
        <v>585</v>
      </c>
      <c r="BF129">
        <v>36.533333333333339</v>
      </c>
      <c r="BG129">
        <v>40.526666666666664</v>
      </c>
      <c r="BH129">
        <v>42.401666666666678</v>
      </c>
      <c r="BI129">
        <v>44.535000000000004</v>
      </c>
      <c r="BJ129" t="s">
        <v>585</v>
      </c>
      <c r="BK129" t="s">
        <v>585</v>
      </c>
      <c r="BL129">
        <v>37.007500000000007</v>
      </c>
      <c r="BM129" t="s">
        <v>585</v>
      </c>
      <c r="BN129" t="s">
        <v>585</v>
      </c>
      <c r="BO129" t="s">
        <v>585</v>
      </c>
      <c r="BP129">
        <v>40.526666666666664</v>
      </c>
      <c r="BQ129">
        <v>37.605000000000004</v>
      </c>
      <c r="BR129">
        <v>50.32500000000001</v>
      </c>
      <c r="BS129" t="s">
        <v>585</v>
      </c>
      <c r="BT129" t="s">
        <v>585</v>
      </c>
      <c r="BU129" t="s">
        <v>585</v>
      </c>
      <c r="BV129">
        <v>45.356666666666669</v>
      </c>
      <c r="BW129" t="s">
        <v>585</v>
      </c>
      <c r="BX129">
        <v>40.283333333333339</v>
      </c>
      <c r="BY129">
        <v>41.956666666666671</v>
      </c>
      <c r="BZ129" t="s">
        <v>585</v>
      </c>
      <c r="CA129" t="s">
        <v>585</v>
      </c>
      <c r="CB129">
        <v>40.633333333333347</v>
      </c>
      <c r="CC129" t="s">
        <v>585</v>
      </c>
      <c r="CD129">
        <v>31.989999999999995</v>
      </c>
      <c r="CE129">
        <v>40.526666666666664</v>
      </c>
      <c r="CF129" t="s">
        <v>585</v>
      </c>
      <c r="CG129" t="s">
        <v>585</v>
      </c>
      <c r="CH129" t="s">
        <v>585</v>
      </c>
      <c r="CI129" t="s">
        <v>585</v>
      </c>
      <c r="CJ129">
        <v>28.34</v>
      </c>
      <c r="CK129">
        <v>43.046666666666667</v>
      </c>
      <c r="CL129">
        <v>41.561666666666667</v>
      </c>
      <c r="CM129" t="s">
        <v>585</v>
      </c>
      <c r="CN129">
        <v>40.526666666666664</v>
      </c>
      <c r="CO129">
        <v>19.496666666666663</v>
      </c>
      <c r="CP129">
        <v>41.638333333333335</v>
      </c>
      <c r="CQ129">
        <v>35.784999999999997</v>
      </c>
      <c r="CR129">
        <v>38.423333333333339</v>
      </c>
      <c r="CS129">
        <v>34.380000000000003</v>
      </c>
      <c r="CT129" t="s">
        <v>585</v>
      </c>
      <c r="CU129" t="s">
        <v>585</v>
      </c>
      <c r="CV129" t="s">
        <v>585</v>
      </c>
      <c r="CW129" t="s">
        <v>585</v>
      </c>
      <c r="CX129">
        <v>41.326666666666668</v>
      </c>
      <c r="CY129">
        <v>38.361666666666665</v>
      </c>
      <c r="CZ129">
        <v>36.288333333333334</v>
      </c>
      <c r="DA129">
        <v>54.584523809523809</v>
      </c>
      <c r="DB129">
        <v>39.74</v>
      </c>
      <c r="DC129">
        <v>40.526666666666664</v>
      </c>
      <c r="DD129" t="s">
        <v>585</v>
      </c>
      <c r="DE129" t="s">
        <v>585</v>
      </c>
      <c r="DF129">
        <v>40.526666666666664</v>
      </c>
      <c r="DG129">
        <v>40.889944444444446</v>
      </c>
      <c r="DH129">
        <v>42.495777777777768</v>
      </c>
      <c r="DI129" t="s">
        <v>585</v>
      </c>
      <c r="DJ129">
        <v>41.824999999999996</v>
      </c>
      <c r="DK129" t="s">
        <v>585</v>
      </c>
      <c r="DL129">
        <v>43.211666666666666</v>
      </c>
      <c r="DM129" t="s">
        <v>585</v>
      </c>
      <c r="DN129" t="s">
        <v>585</v>
      </c>
      <c r="DO129">
        <v>40.526666666666664</v>
      </c>
      <c r="DP129">
        <v>34.053333333333335</v>
      </c>
      <c r="DQ129">
        <v>37.216666666666669</v>
      </c>
    </row>
    <row r="130" spans="3:121">
      <c r="C130" t="s">
        <v>703</v>
      </c>
      <c r="D130" t="s">
        <v>585</v>
      </c>
      <c r="E130">
        <v>46.139422416687019</v>
      </c>
      <c r="F130">
        <v>58.937499217987074</v>
      </c>
      <c r="G130">
        <v>52.403845634460446</v>
      </c>
      <c r="H130" t="s">
        <v>585</v>
      </c>
      <c r="I130">
        <v>49.389422054290769</v>
      </c>
      <c r="J130" t="s">
        <v>585</v>
      </c>
      <c r="K130">
        <v>26.475959701538088</v>
      </c>
      <c r="L130" t="s">
        <v>585</v>
      </c>
      <c r="M130">
        <v>39.163460426330566</v>
      </c>
      <c r="N130" t="s">
        <v>585</v>
      </c>
      <c r="O130">
        <v>36.038460388183587</v>
      </c>
      <c r="P130" t="s">
        <v>585</v>
      </c>
      <c r="Q130" t="s">
        <v>585</v>
      </c>
      <c r="R130" t="s">
        <v>585</v>
      </c>
      <c r="S130" t="s">
        <v>585</v>
      </c>
      <c r="T130">
        <v>44.019229965209959</v>
      </c>
      <c r="U130" t="s">
        <v>585</v>
      </c>
      <c r="V130" t="s">
        <v>585</v>
      </c>
      <c r="W130">
        <v>46.004807510375976</v>
      </c>
      <c r="X130" t="s">
        <v>585</v>
      </c>
      <c r="Y130" t="s">
        <v>585</v>
      </c>
      <c r="Z130">
        <v>80.100961476325992</v>
      </c>
      <c r="AA130">
        <v>35.923077445030209</v>
      </c>
      <c r="AB130" t="s">
        <v>585</v>
      </c>
      <c r="AC130" t="s">
        <v>585</v>
      </c>
      <c r="AD130" t="s">
        <v>585</v>
      </c>
      <c r="AE130">
        <v>44.019229965209959</v>
      </c>
      <c r="AF130" t="s">
        <v>585</v>
      </c>
      <c r="AG130">
        <v>44.019229965209959</v>
      </c>
      <c r="AH130">
        <v>47.903845348358146</v>
      </c>
      <c r="AI130" t="s">
        <v>585</v>
      </c>
      <c r="AJ130">
        <v>50.721152935028073</v>
      </c>
      <c r="AK130">
        <v>44.019229965209959</v>
      </c>
      <c r="AL130">
        <v>47.427883224487303</v>
      </c>
      <c r="AM130" t="s">
        <v>585</v>
      </c>
      <c r="AN130" t="s">
        <v>585</v>
      </c>
      <c r="AO130">
        <v>35.134614410400395</v>
      </c>
      <c r="AP130">
        <v>39.235576753616336</v>
      </c>
      <c r="AQ130">
        <v>51.299037228584289</v>
      </c>
      <c r="AR130">
        <v>34.918268795013432</v>
      </c>
      <c r="AS130">
        <v>15.427885246276857</v>
      </c>
      <c r="AT130">
        <v>23.778845729827882</v>
      </c>
      <c r="AU130">
        <v>44.019229965209959</v>
      </c>
      <c r="AV130">
        <v>12.822114295959473</v>
      </c>
      <c r="AW130" t="s">
        <v>585</v>
      </c>
      <c r="AX130">
        <v>33.308945241181746</v>
      </c>
      <c r="AY130">
        <v>51.216347007751459</v>
      </c>
      <c r="AZ130">
        <v>32.884614753723149</v>
      </c>
      <c r="BA130" t="s">
        <v>585</v>
      </c>
      <c r="BB130" t="s">
        <v>585</v>
      </c>
      <c r="BC130">
        <v>44.019229965209959</v>
      </c>
      <c r="BD130">
        <v>42.461537590026865</v>
      </c>
      <c r="BE130" t="s">
        <v>585</v>
      </c>
      <c r="BF130">
        <v>33.086539039611814</v>
      </c>
      <c r="BG130">
        <v>44.019229965209959</v>
      </c>
      <c r="BH130">
        <v>48.764421768188484</v>
      </c>
      <c r="BI130">
        <v>48.024038600921642</v>
      </c>
      <c r="BJ130" t="s">
        <v>585</v>
      </c>
      <c r="BK130" t="s">
        <v>585</v>
      </c>
      <c r="BL130">
        <v>38.203525229136147</v>
      </c>
      <c r="BM130" t="s">
        <v>585</v>
      </c>
      <c r="BN130" t="s">
        <v>585</v>
      </c>
      <c r="BO130" t="s">
        <v>585</v>
      </c>
      <c r="BP130">
        <v>44.019229965209959</v>
      </c>
      <c r="BQ130">
        <v>43.788461494445798</v>
      </c>
      <c r="BR130">
        <v>46.48557685852051</v>
      </c>
      <c r="BS130" t="s">
        <v>585</v>
      </c>
      <c r="BT130" t="s">
        <v>585</v>
      </c>
      <c r="BU130" t="s">
        <v>585</v>
      </c>
      <c r="BV130">
        <v>56.750000619888304</v>
      </c>
      <c r="BW130" t="s">
        <v>585</v>
      </c>
      <c r="BX130">
        <v>44.913460235595707</v>
      </c>
      <c r="BY130">
        <v>52.692308425903313</v>
      </c>
      <c r="BZ130" t="s">
        <v>585</v>
      </c>
      <c r="CA130" t="s">
        <v>585</v>
      </c>
      <c r="CB130">
        <v>45.009614257812501</v>
      </c>
      <c r="CC130" t="s">
        <v>585</v>
      </c>
      <c r="CD130">
        <v>42.456731300354001</v>
      </c>
      <c r="CE130">
        <v>44.019229965209959</v>
      </c>
      <c r="CF130" t="s">
        <v>585</v>
      </c>
      <c r="CG130" t="s">
        <v>585</v>
      </c>
      <c r="CH130" t="s">
        <v>585</v>
      </c>
      <c r="CI130" t="s">
        <v>585</v>
      </c>
      <c r="CJ130">
        <v>25.235578079223632</v>
      </c>
      <c r="CK130">
        <v>53.697116231918322</v>
      </c>
      <c r="CL130">
        <v>51.216347007751459</v>
      </c>
      <c r="CM130" t="s">
        <v>585</v>
      </c>
      <c r="CN130">
        <v>44.019229965209959</v>
      </c>
      <c r="CO130">
        <v>10.745191459655761</v>
      </c>
      <c r="CP130">
        <v>46.115383300781247</v>
      </c>
      <c r="CQ130">
        <v>31.668268394470218</v>
      </c>
      <c r="CR130">
        <v>39.76922950744629</v>
      </c>
      <c r="CS130">
        <v>45.105769386291499</v>
      </c>
      <c r="CT130" t="s">
        <v>585</v>
      </c>
      <c r="CU130" t="s">
        <v>585</v>
      </c>
      <c r="CV130" t="s">
        <v>585</v>
      </c>
      <c r="CW130" t="s">
        <v>585</v>
      </c>
      <c r="CX130">
        <v>46.71153699874877</v>
      </c>
      <c r="CY130">
        <v>36.197115144729615</v>
      </c>
      <c r="CZ130">
        <v>31.197114906311036</v>
      </c>
      <c r="DA130">
        <v>68.466803710574183</v>
      </c>
      <c r="DB130">
        <v>40.076922302246096</v>
      </c>
      <c r="DC130">
        <v>44.019229965209959</v>
      </c>
      <c r="DD130" t="s">
        <v>585</v>
      </c>
      <c r="DE130" t="s">
        <v>585</v>
      </c>
      <c r="DF130">
        <v>44.019229965209959</v>
      </c>
      <c r="DG130">
        <v>58.976922552744554</v>
      </c>
      <c r="DH130">
        <v>47.239582771937052</v>
      </c>
      <c r="DI130" t="s">
        <v>585</v>
      </c>
      <c r="DJ130">
        <v>48.524037122726426</v>
      </c>
      <c r="DK130" t="s">
        <v>585</v>
      </c>
      <c r="DL130">
        <v>51.408653030395513</v>
      </c>
      <c r="DM130" t="s">
        <v>585</v>
      </c>
      <c r="DN130" t="s">
        <v>585</v>
      </c>
      <c r="DO130">
        <v>44.019229965209959</v>
      </c>
      <c r="DP130">
        <v>37.211537895202639</v>
      </c>
      <c r="DQ130">
        <v>36.081730327606202</v>
      </c>
    </row>
    <row r="131" spans="3:121">
      <c r="C131" t="s">
        <v>704</v>
      </c>
      <c r="D131" t="s">
        <v>585</v>
      </c>
      <c r="E131">
        <v>50.700833333333335</v>
      </c>
      <c r="F131">
        <v>58.623333333333342</v>
      </c>
      <c r="G131">
        <v>53.0850921122233</v>
      </c>
      <c r="H131" t="s">
        <v>585</v>
      </c>
      <c r="I131">
        <v>57.550833333333323</v>
      </c>
      <c r="J131" t="s">
        <v>585</v>
      </c>
      <c r="K131">
        <v>40.300833333333337</v>
      </c>
      <c r="L131" t="s">
        <v>585</v>
      </c>
      <c r="M131">
        <v>48.980833333333337</v>
      </c>
      <c r="N131" t="s">
        <v>585</v>
      </c>
      <c r="O131">
        <v>43.797234268188468</v>
      </c>
      <c r="P131" t="s">
        <v>585</v>
      </c>
      <c r="Q131" t="s">
        <v>585</v>
      </c>
      <c r="R131" t="s">
        <v>585</v>
      </c>
      <c r="S131" t="s">
        <v>585</v>
      </c>
      <c r="T131">
        <v>57.509166666666658</v>
      </c>
      <c r="U131" t="s">
        <v>585</v>
      </c>
      <c r="V131" t="s">
        <v>585</v>
      </c>
      <c r="W131">
        <v>52.459166666666661</v>
      </c>
      <c r="X131" t="s">
        <v>585</v>
      </c>
      <c r="Y131" t="s">
        <v>585</v>
      </c>
      <c r="Z131">
        <v>76.153999999999996</v>
      </c>
      <c r="AA131">
        <v>40.550780893961587</v>
      </c>
      <c r="AB131" t="s">
        <v>585</v>
      </c>
      <c r="AC131" t="s">
        <v>585</v>
      </c>
      <c r="AD131" t="s">
        <v>585</v>
      </c>
      <c r="AE131">
        <v>57.509166666666658</v>
      </c>
      <c r="AF131" t="s">
        <v>585</v>
      </c>
      <c r="AG131">
        <v>57.509166666666658</v>
      </c>
      <c r="AH131">
        <v>55.161666666666676</v>
      </c>
      <c r="AI131" t="s">
        <v>585</v>
      </c>
      <c r="AJ131">
        <v>56.793333333333322</v>
      </c>
      <c r="AK131">
        <v>57.509166666666658</v>
      </c>
      <c r="AL131">
        <v>58.973333333333329</v>
      </c>
      <c r="AM131" t="s">
        <v>585</v>
      </c>
      <c r="AN131" t="s">
        <v>585</v>
      </c>
      <c r="AO131">
        <v>42.78</v>
      </c>
      <c r="AP131">
        <v>40.443067601521804</v>
      </c>
      <c r="AQ131">
        <v>60.790583333333331</v>
      </c>
      <c r="AR131">
        <v>41.96</v>
      </c>
      <c r="AS131">
        <v>31.236666666666665</v>
      </c>
      <c r="AT131">
        <v>37.811666666666667</v>
      </c>
      <c r="AU131">
        <v>57.509166666666658</v>
      </c>
      <c r="AV131">
        <v>22.423333333333336</v>
      </c>
      <c r="AW131" t="s">
        <v>585</v>
      </c>
      <c r="AX131">
        <v>45.554704444995821</v>
      </c>
      <c r="AY131">
        <v>59.178333333333327</v>
      </c>
      <c r="AZ131">
        <v>41.217500000000001</v>
      </c>
      <c r="BA131" t="s">
        <v>585</v>
      </c>
      <c r="BB131" t="s">
        <v>585</v>
      </c>
      <c r="BC131">
        <v>57.509166666666658</v>
      </c>
      <c r="BD131">
        <v>48.299379959106446</v>
      </c>
      <c r="BE131" t="s">
        <v>585</v>
      </c>
      <c r="BF131">
        <v>43.543333333333329</v>
      </c>
      <c r="BG131">
        <v>57.509166666666658</v>
      </c>
      <c r="BH131">
        <v>58.933333333333316</v>
      </c>
      <c r="BI131">
        <v>52.256666666666661</v>
      </c>
      <c r="BJ131" t="s">
        <v>585</v>
      </c>
      <c r="BK131" t="s">
        <v>585</v>
      </c>
      <c r="BL131">
        <v>47.220416286892359</v>
      </c>
      <c r="BM131" t="s">
        <v>585</v>
      </c>
      <c r="BN131" t="s">
        <v>585</v>
      </c>
      <c r="BO131" t="s">
        <v>585</v>
      </c>
      <c r="BP131">
        <v>57.509166666666658</v>
      </c>
      <c r="BQ131">
        <v>45.769166666666671</v>
      </c>
      <c r="BR131">
        <v>54.486666666666665</v>
      </c>
      <c r="BS131" t="s">
        <v>585</v>
      </c>
      <c r="BT131" t="s">
        <v>585</v>
      </c>
      <c r="BU131" t="s">
        <v>585</v>
      </c>
      <c r="BV131">
        <v>56.253333333333337</v>
      </c>
      <c r="BW131" t="s">
        <v>585</v>
      </c>
      <c r="BX131">
        <v>55.274999999999991</v>
      </c>
      <c r="BY131">
        <v>57.274166666666666</v>
      </c>
      <c r="BZ131" t="s">
        <v>585</v>
      </c>
      <c r="CA131" t="s">
        <v>585</v>
      </c>
      <c r="CB131">
        <v>55.746489512125649</v>
      </c>
      <c r="CC131" t="s">
        <v>585</v>
      </c>
      <c r="CD131">
        <v>43.860833333333339</v>
      </c>
      <c r="CE131">
        <v>57.509166666666658</v>
      </c>
      <c r="CF131" t="s">
        <v>585</v>
      </c>
      <c r="CG131" t="s">
        <v>585</v>
      </c>
      <c r="CH131" t="s">
        <v>585</v>
      </c>
      <c r="CI131" t="s">
        <v>585</v>
      </c>
      <c r="CJ131">
        <v>36.188333333333325</v>
      </c>
      <c r="CK131">
        <v>59.42583333333333</v>
      </c>
      <c r="CL131">
        <v>59.178333333333327</v>
      </c>
      <c r="CM131" t="s">
        <v>585</v>
      </c>
      <c r="CN131">
        <v>57.509166666666658</v>
      </c>
      <c r="CO131">
        <v>22.175833333333337</v>
      </c>
      <c r="CP131">
        <v>55.653333333333329</v>
      </c>
      <c r="CQ131">
        <v>42.451578089396158</v>
      </c>
      <c r="CR131">
        <v>51.436666666666653</v>
      </c>
      <c r="CS131">
        <v>41.427181828816735</v>
      </c>
      <c r="CT131" t="s">
        <v>585</v>
      </c>
      <c r="CU131" t="s">
        <v>585</v>
      </c>
      <c r="CV131" t="s">
        <v>585</v>
      </c>
      <c r="CW131" t="s">
        <v>585</v>
      </c>
      <c r="CX131">
        <v>50.379999999999995</v>
      </c>
      <c r="CY131">
        <v>44.392499999999984</v>
      </c>
      <c r="CZ131">
        <v>42.736666666666665</v>
      </c>
      <c r="DA131">
        <v>73.542142857142835</v>
      </c>
      <c r="DB131">
        <v>49.675000000000004</v>
      </c>
      <c r="DC131">
        <v>57.509166666666658</v>
      </c>
      <c r="DD131" t="s">
        <v>585</v>
      </c>
      <c r="DE131" t="s">
        <v>585</v>
      </c>
      <c r="DF131">
        <v>57.509166666666658</v>
      </c>
      <c r="DG131">
        <v>59.492503116183812</v>
      </c>
      <c r="DH131">
        <v>53.779166666666661</v>
      </c>
      <c r="DI131" t="s">
        <v>585</v>
      </c>
      <c r="DJ131">
        <v>58.41749999999999</v>
      </c>
      <c r="DK131" t="s">
        <v>585</v>
      </c>
      <c r="DL131">
        <v>58.017499999999998</v>
      </c>
      <c r="DM131" t="s">
        <v>585</v>
      </c>
      <c r="DN131" t="s">
        <v>585</v>
      </c>
      <c r="DO131">
        <v>57.509166666666658</v>
      </c>
      <c r="DP131">
        <v>40.538937072753889</v>
      </c>
      <c r="DQ131">
        <v>42.888333333333328</v>
      </c>
    </row>
    <row r="132" spans="3:121">
      <c r="C132" t="s">
        <v>705</v>
      </c>
      <c r="D132" t="s">
        <v>585</v>
      </c>
      <c r="E132">
        <v>42.052885475158689</v>
      </c>
      <c r="F132">
        <v>56.379807529449465</v>
      </c>
      <c r="G132">
        <v>40.605769653320309</v>
      </c>
      <c r="H132" t="s">
        <v>585</v>
      </c>
      <c r="I132">
        <v>49.966346101760863</v>
      </c>
      <c r="J132" t="s">
        <v>585</v>
      </c>
      <c r="K132">
        <v>24.817307739257814</v>
      </c>
      <c r="L132" t="s">
        <v>585</v>
      </c>
      <c r="M132">
        <v>32.519231262207029</v>
      </c>
      <c r="N132" t="s">
        <v>585</v>
      </c>
      <c r="O132">
        <v>34.158653831481928</v>
      </c>
      <c r="P132" t="s">
        <v>585</v>
      </c>
      <c r="Q132" t="s">
        <v>585</v>
      </c>
      <c r="R132" t="s">
        <v>585</v>
      </c>
      <c r="S132" t="s">
        <v>585</v>
      </c>
      <c r="T132">
        <v>46.375000228881838</v>
      </c>
      <c r="U132" t="s">
        <v>585</v>
      </c>
      <c r="V132" t="s">
        <v>585</v>
      </c>
      <c r="W132">
        <v>41.206731414794923</v>
      </c>
      <c r="X132" t="s">
        <v>585</v>
      </c>
      <c r="Y132" t="s">
        <v>585</v>
      </c>
      <c r="Z132">
        <v>77.712019302368162</v>
      </c>
      <c r="AA132">
        <v>31.331731929779053</v>
      </c>
      <c r="AB132" t="s">
        <v>585</v>
      </c>
      <c r="AC132" t="s">
        <v>585</v>
      </c>
      <c r="AD132" t="s">
        <v>585</v>
      </c>
      <c r="AE132">
        <v>46.375000228881838</v>
      </c>
      <c r="AF132" t="s">
        <v>585</v>
      </c>
      <c r="AG132">
        <v>46.375000228881838</v>
      </c>
      <c r="AH132">
        <v>46.370192232131963</v>
      </c>
      <c r="AI132" t="s">
        <v>585</v>
      </c>
      <c r="AJ132">
        <v>48.427884588241575</v>
      </c>
      <c r="AK132">
        <v>46.375000228881838</v>
      </c>
      <c r="AL132">
        <v>49.745192260742186</v>
      </c>
      <c r="AM132" t="s">
        <v>585</v>
      </c>
      <c r="AN132" t="s">
        <v>585</v>
      </c>
      <c r="AO132">
        <v>36.557692260742186</v>
      </c>
      <c r="AP132">
        <v>34.548077387809748</v>
      </c>
      <c r="AQ132">
        <v>52.987980712890618</v>
      </c>
      <c r="AR132">
        <v>35.500000009536748</v>
      </c>
      <c r="AS132">
        <v>16.576924781799313</v>
      </c>
      <c r="AT132">
        <v>26.403845653533935</v>
      </c>
      <c r="AU132">
        <v>46.375000228881838</v>
      </c>
      <c r="AV132">
        <v>13.269230270385743</v>
      </c>
      <c r="AW132" t="s">
        <v>585</v>
      </c>
      <c r="AX132">
        <v>35.407086247983187</v>
      </c>
      <c r="AY132">
        <v>41.711539878845208</v>
      </c>
      <c r="AZ132">
        <v>33.855769042968753</v>
      </c>
      <c r="BA132" t="s">
        <v>585</v>
      </c>
      <c r="BB132" t="s">
        <v>585</v>
      </c>
      <c r="BC132">
        <v>46.375000228881838</v>
      </c>
      <c r="BD132">
        <v>38.850961980819697</v>
      </c>
      <c r="BE132" t="s">
        <v>585</v>
      </c>
      <c r="BF132">
        <v>35.663462791442875</v>
      </c>
      <c r="BG132">
        <v>46.375000228881838</v>
      </c>
      <c r="BH132">
        <v>49.572115287780754</v>
      </c>
      <c r="BI132">
        <v>43.971154994964607</v>
      </c>
      <c r="BJ132" t="s">
        <v>585</v>
      </c>
      <c r="BK132" t="s">
        <v>585</v>
      </c>
      <c r="BL132">
        <v>34.845353099823001</v>
      </c>
      <c r="BM132" t="s">
        <v>585</v>
      </c>
      <c r="BN132" t="s">
        <v>585</v>
      </c>
      <c r="BO132" t="s">
        <v>585</v>
      </c>
      <c r="BP132">
        <v>46.375000228881838</v>
      </c>
      <c r="BQ132">
        <v>34.519232101440437</v>
      </c>
      <c r="BR132">
        <v>48.019230575561522</v>
      </c>
      <c r="BS132" t="s">
        <v>585</v>
      </c>
      <c r="BT132" t="s">
        <v>585</v>
      </c>
      <c r="BU132" t="s">
        <v>585</v>
      </c>
      <c r="BV132">
        <v>47.668269662857057</v>
      </c>
      <c r="BW132" t="s">
        <v>585</v>
      </c>
      <c r="BX132">
        <v>41.336538143157959</v>
      </c>
      <c r="BY132">
        <v>43.918270263671879</v>
      </c>
      <c r="BZ132" t="s">
        <v>585</v>
      </c>
      <c r="CA132" t="s">
        <v>585</v>
      </c>
      <c r="CB132">
        <v>45.514422931671149</v>
      </c>
      <c r="CC132" t="s">
        <v>585</v>
      </c>
      <c r="CD132">
        <v>37.552885189056397</v>
      </c>
      <c r="CE132">
        <v>46.375000228881838</v>
      </c>
      <c r="CF132" t="s">
        <v>585</v>
      </c>
      <c r="CG132" t="s">
        <v>585</v>
      </c>
      <c r="CH132" t="s">
        <v>585</v>
      </c>
      <c r="CI132" t="s">
        <v>585</v>
      </c>
      <c r="CJ132">
        <v>25.149040145874025</v>
      </c>
      <c r="CK132">
        <v>44.062501211166371</v>
      </c>
      <c r="CL132">
        <v>41.711539878845208</v>
      </c>
      <c r="CM132" t="s">
        <v>585</v>
      </c>
      <c r="CN132">
        <v>46.375000228881838</v>
      </c>
      <c r="CO132">
        <v>10.870192604064941</v>
      </c>
      <c r="CP132">
        <v>46.687499389648437</v>
      </c>
      <c r="CQ132">
        <v>30.908652801513675</v>
      </c>
      <c r="CR132">
        <v>42.379807586669926</v>
      </c>
      <c r="CS132">
        <v>33.932692565917975</v>
      </c>
      <c r="CT132" t="s">
        <v>585</v>
      </c>
      <c r="CU132" t="s">
        <v>585</v>
      </c>
      <c r="CV132" t="s">
        <v>585</v>
      </c>
      <c r="CW132" t="s">
        <v>585</v>
      </c>
      <c r="CX132">
        <v>49.94230710029602</v>
      </c>
      <c r="CY132">
        <v>34.903846440315249</v>
      </c>
      <c r="CZ132">
        <v>33.673077278137207</v>
      </c>
      <c r="DA132">
        <v>68.904990850176134</v>
      </c>
      <c r="DB132">
        <v>40.052884330749514</v>
      </c>
      <c r="DC132">
        <v>46.375000228881838</v>
      </c>
      <c r="DD132" t="s">
        <v>585</v>
      </c>
      <c r="DE132" t="s">
        <v>585</v>
      </c>
      <c r="DF132">
        <v>46.375000228881838</v>
      </c>
      <c r="DG132">
        <v>51.846474868774415</v>
      </c>
      <c r="DH132">
        <v>44.919551903618697</v>
      </c>
      <c r="DI132" t="s">
        <v>585</v>
      </c>
      <c r="DJ132">
        <v>50.899038333892818</v>
      </c>
      <c r="DK132" t="s">
        <v>585</v>
      </c>
      <c r="DL132">
        <v>50.331730651855473</v>
      </c>
      <c r="DM132" t="s">
        <v>585</v>
      </c>
      <c r="DN132" t="s">
        <v>585</v>
      </c>
      <c r="DO132">
        <v>46.375000228881838</v>
      </c>
      <c r="DP132">
        <v>32.230769767761238</v>
      </c>
      <c r="DQ132">
        <v>30.649040145874025</v>
      </c>
    </row>
    <row r="133" spans="3:121">
      <c r="C133" t="s">
        <v>706</v>
      </c>
      <c r="D133" t="s">
        <v>585</v>
      </c>
      <c r="E133">
        <v>56.00000114440919</v>
      </c>
      <c r="F133">
        <v>66.103774633407596</v>
      </c>
      <c r="G133">
        <v>62.198114089965827</v>
      </c>
      <c r="H133" t="s">
        <v>585</v>
      </c>
      <c r="I133">
        <v>66.235849709510802</v>
      </c>
      <c r="J133" t="s">
        <v>585</v>
      </c>
      <c r="K133">
        <v>55.735850391387942</v>
      </c>
      <c r="L133" t="s">
        <v>585</v>
      </c>
      <c r="M133">
        <v>68.174528722763057</v>
      </c>
      <c r="N133" t="s">
        <v>585</v>
      </c>
      <c r="O133">
        <v>47.367925472259522</v>
      </c>
      <c r="P133" t="s">
        <v>585</v>
      </c>
      <c r="Q133" t="s">
        <v>585</v>
      </c>
      <c r="R133" t="s">
        <v>585</v>
      </c>
      <c r="S133" t="s">
        <v>585</v>
      </c>
      <c r="T133">
        <v>60.732076828002931</v>
      </c>
      <c r="U133" t="s">
        <v>585</v>
      </c>
      <c r="V133" t="s">
        <v>585</v>
      </c>
      <c r="W133">
        <v>58.377359170913699</v>
      </c>
      <c r="X133" t="s">
        <v>585</v>
      </c>
      <c r="Y133" t="s">
        <v>585</v>
      </c>
      <c r="Z133">
        <v>78.288679370880118</v>
      </c>
      <c r="AA133">
        <v>50.367925205230712</v>
      </c>
      <c r="AB133" t="s">
        <v>585</v>
      </c>
      <c r="AC133" t="s">
        <v>585</v>
      </c>
      <c r="AD133" t="s">
        <v>585</v>
      </c>
      <c r="AE133">
        <v>60.732076828002931</v>
      </c>
      <c r="AF133" t="s">
        <v>585</v>
      </c>
      <c r="AG133">
        <v>60.732076828002931</v>
      </c>
      <c r="AH133">
        <v>70.306604051589972</v>
      </c>
      <c r="AI133" t="s">
        <v>585</v>
      </c>
      <c r="AJ133">
        <v>60.641510491371143</v>
      </c>
      <c r="AK133">
        <v>60.732076828002931</v>
      </c>
      <c r="AL133">
        <v>61.938680782318116</v>
      </c>
      <c r="AM133" t="s">
        <v>585</v>
      </c>
      <c r="AN133" t="s">
        <v>585</v>
      </c>
      <c r="AO133">
        <v>45.50943504333496</v>
      </c>
      <c r="AP133">
        <v>47.863208370208739</v>
      </c>
      <c r="AQ133">
        <v>65.099529727935789</v>
      </c>
      <c r="AR133">
        <v>53.589623074531559</v>
      </c>
      <c r="AS133">
        <v>50.04716976165772</v>
      </c>
      <c r="AT133">
        <v>49.707548446655274</v>
      </c>
      <c r="AU133">
        <v>60.732076828002931</v>
      </c>
      <c r="AV133">
        <v>31.264151420593258</v>
      </c>
      <c r="AW133" t="s">
        <v>585</v>
      </c>
      <c r="AX133">
        <v>48.964316233344704</v>
      </c>
      <c r="AY133">
        <v>59.438680686950683</v>
      </c>
      <c r="AZ133">
        <v>50.334907178878801</v>
      </c>
      <c r="BA133" t="s">
        <v>585</v>
      </c>
      <c r="BB133" t="s">
        <v>585</v>
      </c>
      <c r="BC133">
        <v>60.732076828002931</v>
      </c>
      <c r="BD133">
        <v>57.518869123458863</v>
      </c>
      <c r="BE133" t="s">
        <v>585</v>
      </c>
      <c r="BF133">
        <v>55.9764161682129</v>
      </c>
      <c r="BG133">
        <v>60.732076828002931</v>
      </c>
      <c r="BH133">
        <v>63.905661735534679</v>
      </c>
      <c r="BI133">
        <v>55.966982307434087</v>
      </c>
      <c r="BJ133" t="s">
        <v>585</v>
      </c>
      <c r="BK133" t="s">
        <v>585</v>
      </c>
      <c r="BL133">
        <v>58.795126977284752</v>
      </c>
      <c r="BM133" t="s">
        <v>585</v>
      </c>
      <c r="BN133" t="s">
        <v>585</v>
      </c>
      <c r="BO133" t="s">
        <v>585</v>
      </c>
      <c r="BP133">
        <v>60.732076828002931</v>
      </c>
      <c r="BQ133">
        <v>55.910377521514889</v>
      </c>
      <c r="BR133">
        <v>60.863209304809573</v>
      </c>
      <c r="BS133" t="s">
        <v>585</v>
      </c>
      <c r="BT133" t="s">
        <v>585</v>
      </c>
      <c r="BU133" t="s">
        <v>585</v>
      </c>
      <c r="BV133">
        <v>63.825472631454467</v>
      </c>
      <c r="BW133" t="s">
        <v>585</v>
      </c>
      <c r="BX133">
        <v>66.122642602920536</v>
      </c>
      <c r="BY133">
        <v>59.825472888946535</v>
      </c>
      <c r="BZ133" t="s">
        <v>585</v>
      </c>
      <c r="CA133" t="s">
        <v>585</v>
      </c>
      <c r="CB133">
        <v>63.283019866943356</v>
      </c>
      <c r="CC133" t="s">
        <v>585</v>
      </c>
      <c r="CD133">
        <v>51.67924598693849</v>
      </c>
      <c r="CE133">
        <v>60.732076828002931</v>
      </c>
      <c r="CF133" t="s">
        <v>585</v>
      </c>
      <c r="CG133" t="s">
        <v>585</v>
      </c>
      <c r="CH133" t="s">
        <v>585</v>
      </c>
      <c r="CI133" t="s">
        <v>585</v>
      </c>
      <c r="CJ133">
        <v>50.070755882263185</v>
      </c>
      <c r="CK133">
        <v>61.09905793190002</v>
      </c>
      <c r="CL133">
        <v>59.438680686950683</v>
      </c>
      <c r="CM133" t="s">
        <v>585</v>
      </c>
      <c r="CN133">
        <v>60.732076828002931</v>
      </c>
      <c r="CO133">
        <v>34.962264757156376</v>
      </c>
      <c r="CP133">
        <v>58.033019847869873</v>
      </c>
      <c r="CQ133">
        <v>43.731132030487068</v>
      </c>
      <c r="CR133">
        <v>55.132076797485354</v>
      </c>
      <c r="CS133">
        <v>54.037736434936534</v>
      </c>
      <c r="CT133" t="s">
        <v>585</v>
      </c>
      <c r="CU133" t="s">
        <v>585</v>
      </c>
      <c r="CV133" t="s">
        <v>585</v>
      </c>
      <c r="CW133" t="s">
        <v>585</v>
      </c>
      <c r="CX133">
        <v>62.650943975448605</v>
      </c>
      <c r="CY133">
        <v>52.75471774101257</v>
      </c>
      <c r="CZ133">
        <v>52.250000638961794</v>
      </c>
      <c r="DA133">
        <v>76.165543902260907</v>
      </c>
      <c r="DB133">
        <v>50.70283119201661</v>
      </c>
      <c r="DC133">
        <v>60.732076828002931</v>
      </c>
      <c r="DD133" t="s">
        <v>585</v>
      </c>
      <c r="DE133" t="s">
        <v>585</v>
      </c>
      <c r="DF133">
        <v>60.732076828002931</v>
      </c>
      <c r="DG133">
        <v>67.904403029759735</v>
      </c>
      <c r="DH133">
        <v>57.739885745578349</v>
      </c>
      <c r="DI133" t="s">
        <v>585</v>
      </c>
      <c r="DJ133">
        <v>61.415095577239988</v>
      </c>
      <c r="DK133" t="s">
        <v>585</v>
      </c>
      <c r="DL133">
        <v>63.396227703094489</v>
      </c>
      <c r="DM133" t="s">
        <v>585</v>
      </c>
      <c r="DN133" t="s">
        <v>585</v>
      </c>
      <c r="DO133">
        <v>59.924529495239263</v>
      </c>
      <c r="DP133">
        <v>49.245283966064456</v>
      </c>
      <c r="DQ133">
        <v>48.839624042510977</v>
      </c>
    </row>
    <row r="134" spans="3:121">
      <c r="C134" t="s">
        <v>707</v>
      </c>
      <c r="D134" t="s">
        <v>585</v>
      </c>
      <c r="E134">
        <v>37.086539039611814</v>
      </c>
      <c r="F134">
        <v>38.283654022216794</v>
      </c>
      <c r="G134">
        <v>43.754807205200201</v>
      </c>
      <c r="H134" t="s">
        <v>585</v>
      </c>
      <c r="I134">
        <v>35.966346921920774</v>
      </c>
      <c r="J134" t="s">
        <v>585</v>
      </c>
      <c r="K134">
        <v>19.802882843017578</v>
      </c>
      <c r="L134" t="s">
        <v>585</v>
      </c>
      <c r="M134">
        <v>31.975960311889647</v>
      </c>
      <c r="N134" t="s">
        <v>585</v>
      </c>
      <c r="O134">
        <v>23.096153945922847</v>
      </c>
      <c r="P134" t="s">
        <v>585</v>
      </c>
      <c r="Q134" t="s">
        <v>585</v>
      </c>
      <c r="R134" t="s">
        <v>585</v>
      </c>
      <c r="S134" t="s">
        <v>585</v>
      </c>
      <c r="T134">
        <v>29.683653748512267</v>
      </c>
      <c r="U134" t="s">
        <v>585</v>
      </c>
      <c r="V134" t="s">
        <v>585</v>
      </c>
      <c r="W134">
        <v>33.543269195556647</v>
      </c>
      <c r="X134" t="s">
        <v>585</v>
      </c>
      <c r="Y134" t="s">
        <v>585</v>
      </c>
      <c r="Z134">
        <v>77.190865476608295</v>
      </c>
      <c r="AA134">
        <v>32.18269140720367</v>
      </c>
      <c r="AB134" t="s">
        <v>585</v>
      </c>
      <c r="AC134" t="s">
        <v>585</v>
      </c>
      <c r="AD134" t="s">
        <v>585</v>
      </c>
      <c r="AE134">
        <v>29.683653748512267</v>
      </c>
      <c r="AF134" t="s">
        <v>585</v>
      </c>
      <c r="AG134">
        <v>29.683653748512267</v>
      </c>
      <c r="AH134">
        <v>39.110577478408814</v>
      </c>
      <c r="AI134" t="s">
        <v>585</v>
      </c>
      <c r="AJ134">
        <v>35.211538820266725</v>
      </c>
      <c r="AK134">
        <v>29.683653748512267</v>
      </c>
      <c r="AL134">
        <v>27.793269729614256</v>
      </c>
      <c r="AM134" t="s">
        <v>585</v>
      </c>
      <c r="AN134" t="s">
        <v>585</v>
      </c>
      <c r="AO134">
        <v>20.442308044433595</v>
      </c>
      <c r="AP134">
        <v>31.456730737686161</v>
      </c>
      <c r="AQ134">
        <v>34.56586604595185</v>
      </c>
      <c r="AR134">
        <v>31.759615049362186</v>
      </c>
      <c r="AS134">
        <v>15.096153411865235</v>
      </c>
      <c r="AT134">
        <v>22.475959243774415</v>
      </c>
      <c r="AU134">
        <v>29.683653748512267</v>
      </c>
      <c r="AV134">
        <v>12.466345252990724</v>
      </c>
      <c r="AW134" t="s">
        <v>585</v>
      </c>
      <c r="AX134">
        <v>20.885563472875159</v>
      </c>
      <c r="AY134">
        <v>38.432691497802729</v>
      </c>
      <c r="AZ134">
        <v>27.711539020538321</v>
      </c>
      <c r="BA134" t="s">
        <v>585</v>
      </c>
      <c r="BB134" t="s">
        <v>585</v>
      </c>
      <c r="BC134">
        <v>29.683653748512267</v>
      </c>
      <c r="BD134">
        <v>28.826923103332515</v>
      </c>
      <c r="BE134" t="s">
        <v>585</v>
      </c>
      <c r="BF134">
        <v>26.278844947814942</v>
      </c>
      <c r="BG134">
        <v>29.683653748512267</v>
      </c>
      <c r="BH134">
        <v>29.697115783691402</v>
      </c>
      <c r="BI134">
        <v>42.000000038146965</v>
      </c>
      <c r="BJ134" t="s">
        <v>585</v>
      </c>
      <c r="BK134" t="s">
        <v>585</v>
      </c>
      <c r="BL134">
        <v>29.047274734497069</v>
      </c>
      <c r="BM134" t="s">
        <v>585</v>
      </c>
      <c r="BN134" t="s">
        <v>585</v>
      </c>
      <c r="BO134" t="s">
        <v>585</v>
      </c>
      <c r="BP134">
        <v>29.683653748512267</v>
      </c>
      <c r="BQ134">
        <v>28.370193405151365</v>
      </c>
      <c r="BR134">
        <v>56.480771102905273</v>
      </c>
      <c r="BS134" t="s">
        <v>585</v>
      </c>
      <c r="BT134" t="s">
        <v>585</v>
      </c>
      <c r="BU134" t="s">
        <v>585</v>
      </c>
      <c r="BV134">
        <v>39.216345405578615</v>
      </c>
      <c r="BW134" t="s">
        <v>585</v>
      </c>
      <c r="BX134">
        <v>33.514423236846923</v>
      </c>
      <c r="BY134">
        <v>39.211537704467773</v>
      </c>
      <c r="BZ134" t="s">
        <v>585</v>
      </c>
      <c r="CA134" t="s">
        <v>585</v>
      </c>
      <c r="CB134">
        <v>35.024038009643547</v>
      </c>
      <c r="CC134" t="s">
        <v>585</v>
      </c>
      <c r="CD134">
        <v>32.173077278137207</v>
      </c>
      <c r="CE134">
        <v>29.683653748512267</v>
      </c>
      <c r="CF134" t="s">
        <v>585</v>
      </c>
      <c r="CG134" t="s">
        <v>585</v>
      </c>
      <c r="CH134" t="s">
        <v>585</v>
      </c>
      <c r="CI134" t="s">
        <v>585</v>
      </c>
      <c r="CJ134">
        <v>24.423075027465821</v>
      </c>
      <c r="CK134">
        <v>39.437499237060543</v>
      </c>
      <c r="CL134">
        <v>38.432691497802729</v>
      </c>
      <c r="CM134" t="s">
        <v>585</v>
      </c>
      <c r="CN134">
        <v>29.683653748512267</v>
      </c>
      <c r="CO134">
        <v>10.206729660034179</v>
      </c>
      <c r="CP134">
        <v>27.02884605407715</v>
      </c>
      <c r="CQ134">
        <v>20.980768737792967</v>
      </c>
      <c r="CR134">
        <v>25.629808120727539</v>
      </c>
      <c r="CS134">
        <v>35.110576438903806</v>
      </c>
      <c r="CT134" t="s">
        <v>585</v>
      </c>
      <c r="CU134" t="s">
        <v>585</v>
      </c>
      <c r="CV134" t="s">
        <v>585</v>
      </c>
      <c r="CW134" t="s">
        <v>585</v>
      </c>
      <c r="CX134">
        <v>41.975962686538693</v>
      </c>
      <c r="CY134">
        <v>26.971153926849368</v>
      </c>
      <c r="CZ134">
        <v>24.581731796264641</v>
      </c>
      <c r="DA134">
        <v>69.743818650018611</v>
      </c>
      <c r="DB134">
        <v>24.096153640747072</v>
      </c>
      <c r="DC134">
        <v>29.683653748512267</v>
      </c>
      <c r="DD134" t="s">
        <v>585</v>
      </c>
      <c r="DE134" t="s">
        <v>585</v>
      </c>
      <c r="DF134">
        <v>29.683653748512267</v>
      </c>
      <c r="DG134">
        <v>45.888782882690428</v>
      </c>
      <c r="DH134">
        <v>36.543964191224845</v>
      </c>
      <c r="DI134" t="s">
        <v>585</v>
      </c>
      <c r="DJ134">
        <v>29.817308244705195</v>
      </c>
      <c r="DK134" t="s">
        <v>585</v>
      </c>
      <c r="DL134">
        <v>32.538461761474615</v>
      </c>
      <c r="DM134" t="s">
        <v>585</v>
      </c>
      <c r="DN134" t="s">
        <v>585</v>
      </c>
      <c r="DO134">
        <v>25.879807968139648</v>
      </c>
      <c r="DP134">
        <v>26.990384674072267</v>
      </c>
      <c r="DQ134">
        <v>27.451923084259032</v>
      </c>
    </row>
    <row r="135" spans="3:121">
      <c r="C135" t="s">
        <v>708</v>
      </c>
      <c r="D135" t="s">
        <v>585</v>
      </c>
      <c r="E135">
        <v>0</v>
      </c>
      <c r="F135">
        <v>0.8</v>
      </c>
      <c r="G135">
        <v>0.92</v>
      </c>
      <c r="H135" t="s">
        <v>585</v>
      </c>
      <c r="I135" t="s">
        <v>585</v>
      </c>
      <c r="J135" t="s">
        <v>585</v>
      </c>
      <c r="K135">
        <v>0.11</v>
      </c>
      <c r="L135" t="s">
        <v>585</v>
      </c>
      <c r="M135">
        <v>3.0000000000000001E-3</v>
      </c>
      <c r="N135" t="s">
        <v>585</v>
      </c>
      <c r="O135">
        <v>1</v>
      </c>
      <c r="P135" t="s">
        <v>585</v>
      </c>
      <c r="Q135" t="s">
        <v>585</v>
      </c>
      <c r="R135" t="s">
        <v>585</v>
      </c>
      <c r="S135" t="s">
        <v>585</v>
      </c>
      <c r="T135">
        <v>0.73</v>
      </c>
      <c r="U135" t="s">
        <v>585</v>
      </c>
      <c r="V135" t="s">
        <v>585</v>
      </c>
      <c r="W135">
        <v>0.02</v>
      </c>
      <c r="X135" t="s">
        <v>585</v>
      </c>
      <c r="Y135" t="s">
        <v>585</v>
      </c>
      <c r="Z135">
        <v>0.98</v>
      </c>
      <c r="AA135">
        <v>0.09</v>
      </c>
      <c r="AB135" t="s">
        <v>585</v>
      </c>
      <c r="AC135" t="s">
        <v>585</v>
      </c>
      <c r="AD135" t="s">
        <v>585</v>
      </c>
      <c r="AE135">
        <v>1</v>
      </c>
      <c r="AF135" t="s">
        <v>585</v>
      </c>
      <c r="AG135">
        <v>1</v>
      </c>
      <c r="AH135" t="s">
        <v>585</v>
      </c>
      <c r="AI135" t="s">
        <v>585</v>
      </c>
      <c r="AJ135" t="s">
        <v>585</v>
      </c>
      <c r="AK135">
        <v>1</v>
      </c>
      <c r="AL135">
        <v>1</v>
      </c>
      <c r="AM135" t="s">
        <v>585</v>
      </c>
      <c r="AN135" t="s">
        <v>585</v>
      </c>
      <c r="AO135">
        <v>1</v>
      </c>
      <c r="AP135">
        <v>0.05</v>
      </c>
      <c r="AQ135">
        <v>0</v>
      </c>
      <c r="AR135" t="s">
        <v>585</v>
      </c>
      <c r="AS135">
        <v>1</v>
      </c>
      <c r="AT135" t="s">
        <v>585</v>
      </c>
      <c r="AU135">
        <v>1</v>
      </c>
      <c r="AV135" t="s">
        <v>585</v>
      </c>
      <c r="AW135" t="s">
        <v>585</v>
      </c>
      <c r="AX135">
        <v>1</v>
      </c>
      <c r="AY135">
        <v>1</v>
      </c>
      <c r="AZ135">
        <v>0</v>
      </c>
      <c r="BA135" t="s">
        <v>585</v>
      </c>
      <c r="BB135" t="s">
        <v>585</v>
      </c>
      <c r="BC135">
        <v>0.93</v>
      </c>
      <c r="BD135">
        <v>0.1</v>
      </c>
      <c r="BE135" t="s">
        <v>585</v>
      </c>
      <c r="BF135">
        <v>0.52</v>
      </c>
      <c r="BG135">
        <v>1</v>
      </c>
      <c r="BH135">
        <v>0.05</v>
      </c>
      <c r="BI135">
        <v>0.03</v>
      </c>
      <c r="BJ135" t="s">
        <v>585</v>
      </c>
      <c r="BK135" t="s">
        <v>585</v>
      </c>
      <c r="BL135">
        <v>0.46</v>
      </c>
      <c r="BM135" t="s">
        <v>585</v>
      </c>
      <c r="BN135" t="s">
        <v>585</v>
      </c>
      <c r="BO135" t="s">
        <v>585</v>
      </c>
      <c r="BP135">
        <v>1</v>
      </c>
      <c r="BQ135">
        <v>0.02</v>
      </c>
      <c r="BR135">
        <v>0.02</v>
      </c>
      <c r="BS135" t="s">
        <v>585</v>
      </c>
      <c r="BT135" t="s">
        <v>585</v>
      </c>
      <c r="BU135" t="s">
        <v>585</v>
      </c>
      <c r="BV135">
        <v>0.97</v>
      </c>
      <c r="BW135" t="s">
        <v>585</v>
      </c>
      <c r="BX135" t="s">
        <v>585</v>
      </c>
      <c r="BY135">
        <v>0.16</v>
      </c>
      <c r="BZ135" t="s">
        <v>585</v>
      </c>
      <c r="CA135" t="s">
        <v>585</v>
      </c>
      <c r="CB135">
        <v>0</v>
      </c>
      <c r="CC135" t="s">
        <v>585</v>
      </c>
      <c r="CD135" t="s">
        <v>585</v>
      </c>
      <c r="CE135">
        <v>1</v>
      </c>
      <c r="CF135" t="s">
        <v>585</v>
      </c>
      <c r="CG135" t="s">
        <v>585</v>
      </c>
      <c r="CH135" t="s">
        <v>585</v>
      </c>
      <c r="CI135" t="s">
        <v>585</v>
      </c>
      <c r="CJ135">
        <v>1</v>
      </c>
      <c r="CK135">
        <v>1</v>
      </c>
      <c r="CL135">
        <v>1</v>
      </c>
      <c r="CM135" t="s">
        <v>585</v>
      </c>
      <c r="CN135">
        <v>0.82</v>
      </c>
      <c r="CO135" t="s">
        <v>585</v>
      </c>
      <c r="CP135">
        <v>1</v>
      </c>
      <c r="CQ135">
        <v>1</v>
      </c>
      <c r="CR135" t="s">
        <v>585</v>
      </c>
      <c r="CS135">
        <v>0.71</v>
      </c>
      <c r="CT135" t="s">
        <v>585</v>
      </c>
      <c r="CU135" t="s">
        <v>585</v>
      </c>
      <c r="CV135" t="s">
        <v>585</v>
      </c>
      <c r="CW135" t="s">
        <v>585</v>
      </c>
      <c r="CX135">
        <v>0</v>
      </c>
      <c r="CY135">
        <v>0.99</v>
      </c>
      <c r="CZ135" t="s">
        <v>585</v>
      </c>
      <c r="DA135">
        <v>0.28000000000000003</v>
      </c>
      <c r="DB135">
        <v>1</v>
      </c>
      <c r="DC135">
        <v>1</v>
      </c>
      <c r="DD135" t="s">
        <v>585</v>
      </c>
      <c r="DE135" t="s">
        <v>585</v>
      </c>
      <c r="DF135">
        <v>1</v>
      </c>
      <c r="DG135">
        <v>0.03</v>
      </c>
      <c r="DH135">
        <v>0</v>
      </c>
      <c r="DI135" t="s">
        <v>585</v>
      </c>
      <c r="DJ135">
        <v>0.05</v>
      </c>
      <c r="DK135" t="s">
        <v>585</v>
      </c>
      <c r="DL135">
        <v>0.82</v>
      </c>
      <c r="DM135" t="s">
        <v>585</v>
      </c>
      <c r="DN135" t="s">
        <v>585</v>
      </c>
      <c r="DO135">
        <v>0.28999999999999998</v>
      </c>
      <c r="DP135">
        <v>0.1</v>
      </c>
      <c r="DQ135">
        <v>1</v>
      </c>
    </row>
    <row r="136" spans="3:121">
      <c r="C136" t="s">
        <v>709</v>
      </c>
      <c r="D136" t="s">
        <v>585</v>
      </c>
      <c r="E136">
        <v>3.6999999999999998E-2</v>
      </c>
      <c r="F136" t="s">
        <v>585</v>
      </c>
      <c r="G136" t="s">
        <v>585</v>
      </c>
      <c r="H136" t="s">
        <v>585</v>
      </c>
      <c r="I136" t="s">
        <v>585</v>
      </c>
      <c r="J136" t="s">
        <v>585</v>
      </c>
      <c r="K136" t="s">
        <v>585</v>
      </c>
      <c r="L136" t="s">
        <v>585</v>
      </c>
      <c r="M136" t="s">
        <v>585</v>
      </c>
      <c r="N136" t="s">
        <v>585</v>
      </c>
      <c r="O136">
        <v>2.1999999999999999E-2</v>
      </c>
      <c r="P136" t="s">
        <v>585</v>
      </c>
      <c r="Q136" t="s">
        <v>585</v>
      </c>
      <c r="R136" t="s">
        <v>585</v>
      </c>
      <c r="S136" t="s">
        <v>585</v>
      </c>
      <c r="T136" t="s">
        <v>585</v>
      </c>
      <c r="U136" t="s">
        <v>585</v>
      </c>
      <c r="V136" t="s">
        <v>585</v>
      </c>
      <c r="W136">
        <v>4.8000000000000001E-2</v>
      </c>
      <c r="X136" t="s">
        <v>585</v>
      </c>
      <c r="Y136" t="s">
        <v>585</v>
      </c>
      <c r="Z136">
        <v>5.8999999999999997E-2</v>
      </c>
      <c r="AA136">
        <v>0.04</v>
      </c>
      <c r="AB136" t="s">
        <v>585</v>
      </c>
      <c r="AC136" t="s">
        <v>585</v>
      </c>
      <c r="AD136" t="s">
        <v>585</v>
      </c>
      <c r="AE136">
        <v>6.5000000000000002E-2</v>
      </c>
      <c r="AF136" t="s">
        <v>585</v>
      </c>
      <c r="AG136" t="s">
        <v>585</v>
      </c>
      <c r="AH136" t="s">
        <v>585</v>
      </c>
      <c r="AI136" t="s">
        <v>585</v>
      </c>
      <c r="AJ136" t="s">
        <v>585</v>
      </c>
      <c r="AK136" t="s">
        <v>585</v>
      </c>
      <c r="AL136">
        <v>8.7999999999999995E-2</v>
      </c>
      <c r="AM136" t="s">
        <v>585</v>
      </c>
      <c r="AN136" t="s">
        <v>585</v>
      </c>
      <c r="AO136">
        <v>2.5000000000000001E-2</v>
      </c>
      <c r="AP136">
        <v>0.02</v>
      </c>
      <c r="AQ136" t="s">
        <v>585</v>
      </c>
      <c r="AR136" t="s">
        <v>585</v>
      </c>
      <c r="AS136" t="s">
        <v>585</v>
      </c>
      <c r="AT136" t="s">
        <v>585</v>
      </c>
      <c r="AU136" t="s">
        <v>585</v>
      </c>
      <c r="AV136" t="s">
        <v>585</v>
      </c>
      <c r="AW136" t="s">
        <v>585</v>
      </c>
      <c r="AX136">
        <v>7.5999999999999998E-2</v>
      </c>
      <c r="AY136">
        <v>0.113</v>
      </c>
      <c r="AZ136" t="s">
        <v>585</v>
      </c>
      <c r="BA136" t="s">
        <v>585</v>
      </c>
      <c r="BB136" t="s">
        <v>585</v>
      </c>
      <c r="BC136" t="s">
        <v>585</v>
      </c>
      <c r="BD136">
        <v>1.2E-2</v>
      </c>
      <c r="BE136" t="s">
        <v>585</v>
      </c>
      <c r="BF136">
        <v>0.2</v>
      </c>
      <c r="BG136" t="s">
        <v>585</v>
      </c>
      <c r="BH136" t="s">
        <v>585</v>
      </c>
      <c r="BI136">
        <v>2.8000000000000001E-2</v>
      </c>
      <c r="BJ136" t="s">
        <v>585</v>
      </c>
      <c r="BK136" t="s">
        <v>585</v>
      </c>
      <c r="BL136">
        <v>3.9E-2</v>
      </c>
      <c r="BM136" t="s">
        <v>585</v>
      </c>
      <c r="BN136" t="s">
        <v>585</v>
      </c>
      <c r="BO136" t="s">
        <v>585</v>
      </c>
      <c r="BP136">
        <v>8.1000000000000003E-2</v>
      </c>
      <c r="BQ136">
        <v>6.5000000000000002E-2</v>
      </c>
      <c r="BR136" t="s">
        <v>585</v>
      </c>
      <c r="BS136" t="s">
        <v>585</v>
      </c>
      <c r="BT136" t="s">
        <v>585</v>
      </c>
      <c r="BU136" t="s">
        <v>585</v>
      </c>
      <c r="BV136">
        <v>2.1999999999999999E-2</v>
      </c>
      <c r="BW136" t="s">
        <v>585</v>
      </c>
      <c r="BX136" t="s">
        <v>585</v>
      </c>
      <c r="BY136">
        <v>2.8000000000000001E-2</v>
      </c>
      <c r="BZ136" t="s">
        <v>585</v>
      </c>
      <c r="CA136" t="s">
        <v>585</v>
      </c>
      <c r="CB136" t="s">
        <v>585</v>
      </c>
      <c r="CC136" t="s">
        <v>585</v>
      </c>
      <c r="CD136" t="s">
        <v>585</v>
      </c>
      <c r="CE136">
        <v>8.1000000000000003E-2</v>
      </c>
      <c r="CF136" t="s">
        <v>585</v>
      </c>
      <c r="CG136" t="s">
        <v>585</v>
      </c>
      <c r="CH136" t="s">
        <v>585</v>
      </c>
      <c r="CI136" t="s">
        <v>585</v>
      </c>
      <c r="CJ136" t="s">
        <v>585</v>
      </c>
      <c r="CK136" t="s">
        <v>585</v>
      </c>
      <c r="CL136" t="s">
        <v>585</v>
      </c>
      <c r="CM136" t="s">
        <v>585</v>
      </c>
      <c r="CN136" t="s">
        <v>585</v>
      </c>
      <c r="CO136" t="s">
        <v>585</v>
      </c>
      <c r="CP136">
        <v>0.17100000000000001</v>
      </c>
      <c r="CQ136" t="s">
        <v>585</v>
      </c>
      <c r="CR136">
        <v>0.04</v>
      </c>
      <c r="CS136">
        <v>2.5000000000000001E-2</v>
      </c>
      <c r="CT136" t="s">
        <v>585</v>
      </c>
      <c r="CU136" t="s">
        <v>585</v>
      </c>
      <c r="CV136" t="s">
        <v>585</v>
      </c>
      <c r="CW136" t="s">
        <v>585</v>
      </c>
      <c r="CX136" t="s">
        <v>585</v>
      </c>
      <c r="CY136" t="s">
        <v>585</v>
      </c>
      <c r="CZ136" t="s">
        <v>585</v>
      </c>
      <c r="DA136" t="s">
        <v>585</v>
      </c>
      <c r="DB136">
        <v>8.8999999999999996E-2</v>
      </c>
      <c r="DC136" t="s">
        <v>585</v>
      </c>
      <c r="DD136" t="s">
        <v>585</v>
      </c>
      <c r="DE136" t="s">
        <v>585</v>
      </c>
      <c r="DF136" t="s">
        <v>585</v>
      </c>
      <c r="DG136">
        <v>2.9000000000000001E-2</v>
      </c>
      <c r="DH136" t="s">
        <v>585</v>
      </c>
      <c r="DI136" t="s">
        <v>585</v>
      </c>
      <c r="DJ136" t="s">
        <v>585</v>
      </c>
      <c r="DK136" t="s">
        <v>585</v>
      </c>
      <c r="DL136">
        <v>3.2000000000000001E-2</v>
      </c>
      <c r="DM136" t="s">
        <v>585</v>
      </c>
      <c r="DN136" t="s">
        <v>585</v>
      </c>
      <c r="DO136" t="s">
        <v>585</v>
      </c>
      <c r="DP136">
        <v>1.2E-2</v>
      </c>
      <c r="DQ136" t="s">
        <v>585</v>
      </c>
    </row>
    <row r="137" spans="3:121">
      <c r="C137" t="s">
        <v>710</v>
      </c>
      <c r="D137" t="s">
        <v>585</v>
      </c>
      <c r="E137" t="s">
        <v>585</v>
      </c>
      <c r="F137" t="s">
        <v>585</v>
      </c>
      <c r="G137" t="s">
        <v>585</v>
      </c>
      <c r="H137" t="s">
        <v>585</v>
      </c>
      <c r="I137" t="s">
        <v>585</v>
      </c>
      <c r="J137" t="s">
        <v>585</v>
      </c>
      <c r="K137" t="s">
        <v>585</v>
      </c>
      <c r="L137" t="s">
        <v>585</v>
      </c>
      <c r="M137" t="s">
        <v>585</v>
      </c>
      <c r="N137" t="s">
        <v>585</v>
      </c>
      <c r="O137" t="s">
        <v>585</v>
      </c>
      <c r="P137" t="s">
        <v>585</v>
      </c>
      <c r="Q137" t="s">
        <v>585</v>
      </c>
      <c r="R137" t="s">
        <v>585</v>
      </c>
      <c r="S137" t="s">
        <v>585</v>
      </c>
      <c r="T137" t="s">
        <v>585</v>
      </c>
      <c r="U137" t="s">
        <v>585</v>
      </c>
      <c r="V137" t="s">
        <v>585</v>
      </c>
      <c r="W137" t="s">
        <v>585</v>
      </c>
      <c r="X137" t="s">
        <v>585</v>
      </c>
      <c r="Y137" t="s">
        <v>585</v>
      </c>
      <c r="Z137">
        <v>0.10990058113885626</v>
      </c>
      <c r="AA137">
        <v>1.4518093286915112E-2</v>
      </c>
      <c r="AB137" t="s">
        <v>585</v>
      </c>
      <c r="AC137" t="s">
        <v>585</v>
      </c>
      <c r="AD137" t="s">
        <v>585</v>
      </c>
      <c r="AE137">
        <v>0.1006857729209103</v>
      </c>
      <c r="AF137" t="s">
        <v>585</v>
      </c>
      <c r="AG137" t="s">
        <v>585</v>
      </c>
      <c r="AH137" t="s">
        <v>585</v>
      </c>
      <c r="AI137" t="s">
        <v>585</v>
      </c>
      <c r="AJ137" t="s">
        <v>585</v>
      </c>
      <c r="AK137" t="s">
        <v>585</v>
      </c>
      <c r="AL137">
        <v>3.200827973420961E-2</v>
      </c>
      <c r="AM137" t="s">
        <v>585</v>
      </c>
      <c r="AN137" t="s">
        <v>585</v>
      </c>
      <c r="AO137">
        <v>6.5408988107488852E-2</v>
      </c>
      <c r="AP137" t="s">
        <v>585</v>
      </c>
      <c r="AQ137">
        <v>0.19070975663309042</v>
      </c>
      <c r="AR137" t="s">
        <v>585</v>
      </c>
      <c r="AS137" t="s">
        <v>585</v>
      </c>
      <c r="AT137" t="s">
        <v>585</v>
      </c>
      <c r="AU137" t="s">
        <v>585</v>
      </c>
      <c r="AV137" t="s">
        <v>585</v>
      </c>
      <c r="AW137" t="s">
        <v>585</v>
      </c>
      <c r="AX137">
        <v>3.3128498116326233E-2</v>
      </c>
      <c r="AY137">
        <v>0.44717739086225117</v>
      </c>
      <c r="AZ137" t="s">
        <v>585</v>
      </c>
      <c r="BA137" t="s">
        <v>585</v>
      </c>
      <c r="BB137" t="s">
        <v>585</v>
      </c>
      <c r="BC137">
        <v>0.56262711353470962</v>
      </c>
      <c r="BD137" t="s">
        <v>585</v>
      </c>
      <c r="BE137" t="s">
        <v>585</v>
      </c>
      <c r="BF137">
        <v>0.21669447556794963</v>
      </c>
      <c r="BG137" t="s">
        <v>585</v>
      </c>
      <c r="BH137" t="s">
        <v>585</v>
      </c>
      <c r="BI137" t="s">
        <v>585</v>
      </c>
      <c r="BJ137" t="s">
        <v>585</v>
      </c>
      <c r="BK137" t="s">
        <v>585</v>
      </c>
      <c r="BL137" t="s">
        <v>585</v>
      </c>
      <c r="BM137" t="s">
        <v>585</v>
      </c>
      <c r="BN137" t="s">
        <v>585</v>
      </c>
      <c r="BO137" t="s">
        <v>585</v>
      </c>
      <c r="BP137">
        <v>9.1989358910897767E-2</v>
      </c>
      <c r="BQ137" t="s">
        <v>585</v>
      </c>
      <c r="BR137" t="s">
        <v>585</v>
      </c>
      <c r="BS137" t="s">
        <v>585</v>
      </c>
      <c r="BT137" t="s">
        <v>585</v>
      </c>
      <c r="BU137" t="s">
        <v>585</v>
      </c>
      <c r="BV137" t="s">
        <v>585</v>
      </c>
      <c r="BW137" t="s">
        <v>585</v>
      </c>
      <c r="BX137" t="s">
        <v>585</v>
      </c>
      <c r="BY137">
        <v>0.33745630458144915</v>
      </c>
      <c r="BZ137" t="s">
        <v>585</v>
      </c>
      <c r="CA137" t="s">
        <v>585</v>
      </c>
      <c r="CB137" t="s">
        <v>585</v>
      </c>
      <c r="CC137" t="s">
        <v>585</v>
      </c>
      <c r="CD137" t="s">
        <v>585</v>
      </c>
      <c r="CE137">
        <v>9.1989358910897767E-2</v>
      </c>
      <c r="CF137" t="s">
        <v>585</v>
      </c>
      <c r="CG137" t="s">
        <v>585</v>
      </c>
      <c r="CH137" t="s">
        <v>585</v>
      </c>
      <c r="CI137" t="s">
        <v>585</v>
      </c>
      <c r="CJ137">
        <v>2.8776930356092079E-2</v>
      </c>
      <c r="CK137" t="s">
        <v>585</v>
      </c>
      <c r="CL137">
        <v>9.0059984726164721E-2</v>
      </c>
      <c r="CM137" t="s">
        <v>585</v>
      </c>
      <c r="CN137" t="s">
        <v>585</v>
      </c>
      <c r="CO137" t="s">
        <v>585</v>
      </c>
      <c r="CP137">
        <v>0.12889315715767191</v>
      </c>
      <c r="CQ137" t="s">
        <v>585</v>
      </c>
      <c r="CR137" t="s">
        <v>585</v>
      </c>
      <c r="CS137" t="s">
        <v>585</v>
      </c>
      <c r="CT137" t="s">
        <v>585</v>
      </c>
      <c r="CU137" t="s">
        <v>585</v>
      </c>
      <c r="CV137" t="s">
        <v>585</v>
      </c>
      <c r="CW137" t="s">
        <v>585</v>
      </c>
      <c r="CX137" t="s">
        <v>585</v>
      </c>
      <c r="CY137" t="s">
        <v>585</v>
      </c>
      <c r="CZ137" t="s">
        <v>585</v>
      </c>
      <c r="DA137">
        <v>3.5969661601337855E-2</v>
      </c>
      <c r="DB137" t="s">
        <v>585</v>
      </c>
      <c r="DC137">
        <v>0.1006857729209103</v>
      </c>
      <c r="DD137" t="s">
        <v>585</v>
      </c>
      <c r="DE137" t="s">
        <v>585</v>
      </c>
      <c r="DF137" t="s">
        <v>585</v>
      </c>
      <c r="DG137" t="s">
        <v>585</v>
      </c>
      <c r="DH137">
        <v>2.4697294098906752E-2</v>
      </c>
      <c r="DI137" t="s">
        <v>585</v>
      </c>
      <c r="DJ137" t="s">
        <v>585</v>
      </c>
      <c r="DK137" t="s">
        <v>585</v>
      </c>
      <c r="DL137">
        <v>0.27221761250470866</v>
      </c>
      <c r="DM137" t="s">
        <v>585</v>
      </c>
      <c r="DN137" t="s">
        <v>585</v>
      </c>
      <c r="DO137">
        <v>0.40201410682961125</v>
      </c>
      <c r="DP137" t="s">
        <v>585</v>
      </c>
      <c r="DQ137" t="s">
        <v>585</v>
      </c>
    </row>
    <row r="138" spans="3:121">
      <c r="C138" t="s">
        <v>711</v>
      </c>
      <c r="D138" t="s">
        <v>585</v>
      </c>
      <c r="E138">
        <v>0.09</v>
      </c>
      <c r="F138">
        <v>0</v>
      </c>
      <c r="G138" t="s">
        <v>585</v>
      </c>
      <c r="H138" t="s">
        <v>585</v>
      </c>
      <c r="I138" t="s">
        <v>585</v>
      </c>
      <c r="J138" t="s">
        <v>585</v>
      </c>
      <c r="K138" t="s">
        <v>585</v>
      </c>
      <c r="L138" t="s">
        <v>585</v>
      </c>
      <c r="M138" t="s">
        <v>585</v>
      </c>
      <c r="N138" t="s">
        <v>585</v>
      </c>
      <c r="O138" t="s">
        <v>585</v>
      </c>
      <c r="P138" t="s">
        <v>585</v>
      </c>
      <c r="Q138" t="s">
        <v>585</v>
      </c>
      <c r="R138" t="s">
        <v>585</v>
      </c>
      <c r="S138" t="s">
        <v>585</v>
      </c>
      <c r="T138" t="s">
        <v>585</v>
      </c>
      <c r="U138" t="s">
        <v>585</v>
      </c>
      <c r="V138" t="s">
        <v>585</v>
      </c>
      <c r="W138" t="s">
        <v>585</v>
      </c>
      <c r="X138" t="s">
        <v>585</v>
      </c>
      <c r="Y138" t="s">
        <v>585</v>
      </c>
      <c r="Z138">
        <v>0.1</v>
      </c>
      <c r="AA138">
        <v>0.09</v>
      </c>
      <c r="AB138" t="s">
        <v>585</v>
      </c>
      <c r="AC138" t="s">
        <v>585</v>
      </c>
      <c r="AD138" t="s">
        <v>585</v>
      </c>
      <c r="AE138">
        <v>0.09</v>
      </c>
      <c r="AF138" t="s">
        <v>585</v>
      </c>
      <c r="AG138" t="s">
        <v>585</v>
      </c>
      <c r="AH138" t="s">
        <v>585</v>
      </c>
      <c r="AI138" t="s">
        <v>585</v>
      </c>
      <c r="AJ138" t="s">
        <v>585</v>
      </c>
      <c r="AK138" t="s">
        <v>585</v>
      </c>
      <c r="AL138" t="s">
        <v>585</v>
      </c>
      <c r="AM138" t="s">
        <v>585</v>
      </c>
      <c r="AN138" t="s">
        <v>585</v>
      </c>
      <c r="AO138" t="s">
        <v>585</v>
      </c>
      <c r="AP138" t="s">
        <v>585</v>
      </c>
      <c r="AQ138">
        <v>0.17</v>
      </c>
      <c r="AR138" t="s">
        <v>585</v>
      </c>
      <c r="AS138" t="s">
        <v>585</v>
      </c>
      <c r="AT138" t="s">
        <v>585</v>
      </c>
      <c r="AU138" t="s">
        <v>585</v>
      </c>
      <c r="AV138" t="s">
        <v>585</v>
      </c>
      <c r="AW138" t="s">
        <v>585</v>
      </c>
      <c r="AX138" t="s">
        <v>585</v>
      </c>
      <c r="AY138" t="s">
        <v>585</v>
      </c>
      <c r="AZ138" t="s">
        <v>585</v>
      </c>
      <c r="BA138" t="s">
        <v>585</v>
      </c>
      <c r="BB138" t="s">
        <v>585</v>
      </c>
      <c r="BC138" t="s">
        <v>585</v>
      </c>
      <c r="BD138" t="s">
        <v>585</v>
      </c>
      <c r="BE138" t="s">
        <v>585</v>
      </c>
      <c r="BF138">
        <v>0.16</v>
      </c>
      <c r="BG138" t="s">
        <v>585</v>
      </c>
      <c r="BH138" t="s">
        <v>585</v>
      </c>
      <c r="BI138" t="s">
        <v>585</v>
      </c>
      <c r="BJ138" t="s">
        <v>585</v>
      </c>
      <c r="BK138" t="s">
        <v>585</v>
      </c>
      <c r="BL138" t="s">
        <v>585</v>
      </c>
      <c r="BM138" t="s">
        <v>585</v>
      </c>
      <c r="BN138" t="s">
        <v>585</v>
      </c>
      <c r="BO138" t="s">
        <v>585</v>
      </c>
      <c r="BP138">
        <v>0.08</v>
      </c>
      <c r="BQ138">
        <v>0.14000000000000001</v>
      </c>
      <c r="BR138" t="s">
        <v>585</v>
      </c>
      <c r="BS138" t="s">
        <v>585</v>
      </c>
      <c r="BT138" t="s">
        <v>585</v>
      </c>
      <c r="BU138" t="s">
        <v>585</v>
      </c>
      <c r="BV138" t="s">
        <v>585</v>
      </c>
      <c r="BW138" t="s">
        <v>585</v>
      </c>
      <c r="BX138" t="s">
        <v>585</v>
      </c>
      <c r="BY138">
        <v>0.17</v>
      </c>
      <c r="BZ138" t="s">
        <v>585</v>
      </c>
      <c r="CA138" t="s">
        <v>585</v>
      </c>
      <c r="CB138" t="s">
        <v>585</v>
      </c>
      <c r="CC138" t="s">
        <v>585</v>
      </c>
      <c r="CD138" t="s">
        <v>585</v>
      </c>
      <c r="CE138">
        <v>0.05</v>
      </c>
      <c r="CF138" t="s">
        <v>585</v>
      </c>
      <c r="CG138" t="s">
        <v>585</v>
      </c>
      <c r="CH138" t="s">
        <v>585</v>
      </c>
      <c r="CI138" t="s">
        <v>585</v>
      </c>
      <c r="CJ138" t="s">
        <v>585</v>
      </c>
      <c r="CK138" t="s">
        <v>585</v>
      </c>
      <c r="CL138" t="s">
        <v>585</v>
      </c>
      <c r="CM138" t="s">
        <v>585</v>
      </c>
      <c r="CN138" t="s">
        <v>585</v>
      </c>
      <c r="CO138" t="s">
        <v>585</v>
      </c>
      <c r="CP138" t="s">
        <v>585</v>
      </c>
      <c r="CQ138" t="s">
        <v>585</v>
      </c>
      <c r="CR138">
        <v>0.03</v>
      </c>
      <c r="CS138" t="s">
        <v>585</v>
      </c>
      <c r="CT138" t="s">
        <v>585</v>
      </c>
      <c r="CU138" t="s">
        <v>585</v>
      </c>
      <c r="CV138" t="s">
        <v>585</v>
      </c>
      <c r="CW138" t="s">
        <v>585</v>
      </c>
      <c r="CX138" t="s">
        <v>585</v>
      </c>
      <c r="CY138" t="s">
        <v>585</v>
      </c>
      <c r="CZ138" t="s">
        <v>585</v>
      </c>
      <c r="DA138" t="s">
        <v>585</v>
      </c>
      <c r="DB138" t="s">
        <v>585</v>
      </c>
      <c r="DC138">
        <v>0.05</v>
      </c>
      <c r="DD138" t="s">
        <v>585</v>
      </c>
      <c r="DE138" t="s">
        <v>585</v>
      </c>
      <c r="DF138" t="s">
        <v>585</v>
      </c>
      <c r="DG138">
        <v>0</v>
      </c>
      <c r="DH138" t="s">
        <v>585</v>
      </c>
      <c r="DI138" t="s">
        <v>585</v>
      </c>
      <c r="DJ138" t="s">
        <v>585</v>
      </c>
      <c r="DK138" t="s">
        <v>585</v>
      </c>
      <c r="DL138" t="s">
        <v>585</v>
      </c>
      <c r="DM138" t="s">
        <v>585</v>
      </c>
      <c r="DN138" t="s">
        <v>585</v>
      </c>
      <c r="DO138" t="s">
        <v>585</v>
      </c>
      <c r="DP138" t="s">
        <v>585</v>
      </c>
      <c r="DQ138" t="s">
        <v>585</v>
      </c>
    </row>
    <row r="139" spans="3:121">
      <c r="C139" t="s">
        <v>712</v>
      </c>
      <c r="D139" t="s">
        <v>585</v>
      </c>
      <c r="E139">
        <v>1.21875E-2</v>
      </c>
      <c r="F139" t="s">
        <v>585</v>
      </c>
      <c r="G139" t="s">
        <v>585</v>
      </c>
      <c r="H139" t="s">
        <v>585</v>
      </c>
      <c r="I139" t="s">
        <v>585</v>
      </c>
      <c r="J139" t="s">
        <v>585</v>
      </c>
      <c r="K139" t="s">
        <v>585</v>
      </c>
      <c r="L139" t="s">
        <v>585</v>
      </c>
      <c r="M139">
        <v>2.2340752110514197E-3</v>
      </c>
      <c r="N139" t="s">
        <v>585</v>
      </c>
      <c r="O139" t="s">
        <v>585</v>
      </c>
      <c r="P139" t="s">
        <v>585</v>
      </c>
      <c r="Q139" t="s">
        <v>585</v>
      </c>
      <c r="R139" t="s">
        <v>585</v>
      </c>
      <c r="S139" t="s">
        <v>585</v>
      </c>
      <c r="T139" t="s">
        <v>585</v>
      </c>
      <c r="U139" t="s">
        <v>585</v>
      </c>
      <c r="V139" t="s">
        <v>585</v>
      </c>
      <c r="W139">
        <v>7.192982456140351E-2</v>
      </c>
      <c r="X139" t="s">
        <v>585</v>
      </c>
      <c r="Y139" t="s">
        <v>585</v>
      </c>
      <c r="Z139">
        <v>2.23684210526316E-2</v>
      </c>
      <c r="AA139">
        <v>2.3863636363636365E-2</v>
      </c>
      <c r="AB139" t="s">
        <v>585</v>
      </c>
      <c r="AC139" t="s">
        <v>585</v>
      </c>
      <c r="AD139" t="s">
        <v>585</v>
      </c>
      <c r="AE139">
        <v>2.3333333333333335E-3</v>
      </c>
      <c r="AF139" t="s">
        <v>585</v>
      </c>
      <c r="AG139" t="s">
        <v>585</v>
      </c>
      <c r="AH139" t="s">
        <v>585</v>
      </c>
      <c r="AI139" t="s">
        <v>585</v>
      </c>
      <c r="AJ139" t="s">
        <v>585</v>
      </c>
      <c r="AK139" t="s">
        <v>585</v>
      </c>
      <c r="AL139" t="s">
        <v>585</v>
      </c>
      <c r="AM139" t="s">
        <v>585</v>
      </c>
      <c r="AN139" t="s">
        <v>585</v>
      </c>
      <c r="AO139" t="s">
        <v>585</v>
      </c>
      <c r="AP139">
        <v>5.5E-2</v>
      </c>
      <c r="AQ139">
        <v>3.1250000000000002E-3</v>
      </c>
      <c r="AR139" t="s">
        <v>585</v>
      </c>
      <c r="AS139" t="s">
        <v>585</v>
      </c>
      <c r="AT139" t="s">
        <v>585</v>
      </c>
      <c r="AU139" t="s">
        <v>585</v>
      </c>
      <c r="AV139" t="s">
        <v>585</v>
      </c>
      <c r="AW139" t="s">
        <v>585</v>
      </c>
      <c r="AX139">
        <v>4.2000000000000003E-2</v>
      </c>
      <c r="AY139" t="s">
        <v>585</v>
      </c>
      <c r="AZ139">
        <v>1.4444444444444444E-2</v>
      </c>
      <c r="BA139" t="s">
        <v>585</v>
      </c>
      <c r="BB139" t="s">
        <v>585</v>
      </c>
      <c r="BC139" t="s">
        <v>585</v>
      </c>
      <c r="BD139">
        <v>4.7777777777777773E-2</v>
      </c>
      <c r="BE139" t="s">
        <v>585</v>
      </c>
      <c r="BF139">
        <v>4.5454545454545452E-3</v>
      </c>
      <c r="BG139" t="s">
        <v>585</v>
      </c>
      <c r="BH139" t="s">
        <v>585</v>
      </c>
      <c r="BI139">
        <v>1.3333333333333334E-2</v>
      </c>
      <c r="BJ139" t="s">
        <v>585</v>
      </c>
      <c r="BK139" t="s">
        <v>585</v>
      </c>
      <c r="BL139">
        <v>1.8749999999999999E-2</v>
      </c>
      <c r="BM139" t="s">
        <v>585</v>
      </c>
      <c r="BN139" t="s">
        <v>585</v>
      </c>
      <c r="BO139" t="s">
        <v>585</v>
      </c>
      <c r="BP139">
        <v>2.3333333333333335E-3</v>
      </c>
      <c r="BQ139">
        <v>2.8421052631578948E-2</v>
      </c>
      <c r="BR139">
        <v>4.4117647058823529E-3</v>
      </c>
      <c r="BS139" t="s">
        <v>585</v>
      </c>
      <c r="BT139" t="s">
        <v>585</v>
      </c>
      <c r="BU139" t="s">
        <v>585</v>
      </c>
      <c r="BV139" t="s">
        <v>585</v>
      </c>
      <c r="BW139" t="s">
        <v>585</v>
      </c>
      <c r="BX139" t="s">
        <v>585</v>
      </c>
      <c r="BY139">
        <v>2.5714285714285713E-3</v>
      </c>
      <c r="BZ139" t="s">
        <v>585</v>
      </c>
      <c r="CA139" t="s">
        <v>585</v>
      </c>
      <c r="CB139">
        <v>3.0985915492957746E-3</v>
      </c>
      <c r="CC139" t="s">
        <v>585</v>
      </c>
      <c r="CD139" t="s">
        <v>585</v>
      </c>
      <c r="CE139">
        <v>2.3333333333333335E-3</v>
      </c>
      <c r="CF139" t="s">
        <v>585</v>
      </c>
      <c r="CG139" t="s">
        <v>585</v>
      </c>
      <c r="CH139" t="s">
        <v>585</v>
      </c>
      <c r="CI139" t="s">
        <v>585</v>
      </c>
      <c r="CJ139" t="s">
        <v>585</v>
      </c>
      <c r="CK139" t="s">
        <v>585</v>
      </c>
      <c r="CL139" t="s">
        <v>585</v>
      </c>
      <c r="CM139" t="s">
        <v>585</v>
      </c>
      <c r="CN139" t="s">
        <v>585</v>
      </c>
      <c r="CO139" t="s">
        <v>585</v>
      </c>
      <c r="CP139" t="s">
        <v>585</v>
      </c>
      <c r="CQ139">
        <v>0.03</v>
      </c>
      <c r="CR139" t="s">
        <v>585</v>
      </c>
      <c r="CS139">
        <v>4.5283018867924532E-2</v>
      </c>
      <c r="CT139" t="s">
        <v>585</v>
      </c>
      <c r="CU139" t="s">
        <v>585</v>
      </c>
      <c r="CV139" t="s">
        <v>585</v>
      </c>
      <c r="CW139" t="s">
        <v>585</v>
      </c>
      <c r="CX139" t="s">
        <v>585</v>
      </c>
      <c r="CY139" t="s">
        <v>585</v>
      </c>
      <c r="CZ139" t="s">
        <v>585</v>
      </c>
      <c r="DA139">
        <v>1.2142857142857143E-2</v>
      </c>
      <c r="DB139">
        <v>1.8709677419354837E-2</v>
      </c>
      <c r="DC139">
        <v>2.3333333333333335E-3</v>
      </c>
      <c r="DD139" t="s">
        <v>585</v>
      </c>
      <c r="DE139" t="s">
        <v>585</v>
      </c>
      <c r="DF139" t="s">
        <v>585</v>
      </c>
      <c r="DG139">
        <v>6.1224489795918366E-2</v>
      </c>
      <c r="DH139" t="s">
        <v>585</v>
      </c>
      <c r="DI139" t="s">
        <v>585</v>
      </c>
      <c r="DJ139">
        <v>2.1351351351351352E-2</v>
      </c>
      <c r="DK139" t="s">
        <v>585</v>
      </c>
      <c r="DL139" t="s">
        <v>585</v>
      </c>
      <c r="DM139" t="s">
        <v>585</v>
      </c>
      <c r="DN139" t="s">
        <v>585</v>
      </c>
      <c r="DO139" t="s">
        <v>585</v>
      </c>
      <c r="DP139">
        <v>5.2000000000000005E-2</v>
      </c>
      <c r="DQ139">
        <v>1.7142857142857144E-2</v>
      </c>
    </row>
    <row r="140" spans="3:121">
      <c r="C140" t="s">
        <v>713</v>
      </c>
      <c r="D140" t="s">
        <v>585</v>
      </c>
      <c r="E140">
        <v>23.043000000000003</v>
      </c>
      <c r="F140">
        <v>37.627899999999997</v>
      </c>
      <c r="G140" t="s">
        <v>585</v>
      </c>
      <c r="H140" t="s">
        <v>585</v>
      </c>
      <c r="I140">
        <v>17.9099</v>
      </c>
      <c r="J140" t="s">
        <v>585</v>
      </c>
      <c r="K140" t="s">
        <v>585</v>
      </c>
      <c r="L140" t="s">
        <v>585</v>
      </c>
      <c r="M140">
        <v>35.937499999999993</v>
      </c>
      <c r="N140" t="s">
        <v>585</v>
      </c>
      <c r="O140" t="s">
        <v>585</v>
      </c>
      <c r="P140" t="s">
        <v>585</v>
      </c>
      <c r="Q140" t="s">
        <v>585</v>
      </c>
      <c r="R140" t="s">
        <v>585</v>
      </c>
      <c r="S140" t="s">
        <v>585</v>
      </c>
      <c r="T140">
        <v>37.282024590163928</v>
      </c>
      <c r="U140" t="s">
        <v>585</v>
      </c>
      <c r="V140" t="s">
        <v>585</v>
      </c>
      <c r="W140">
        <v>36.2273</v>
      </c>
      <c r="X140" t="s">
        <v>585</v>
      </c>
      <c r="Y140" t="s">
        <v>585</v>
      </c>
      <c r="Z140">
        <v>48.418703947368407</v>
      </c>
      <c r="AA140">
        <v>29.087677272727269</v>
      </c>
      <c r="AB140" t="s">
        <v>585</v>
      </c>
      <c r="AC140" t="s">
        <v>585</v>
      </c>
      <c r="AD140" t="s">
        <v>585</v>
      </c>
      <c r="AE140">
        <v>37.282024590163928</v>
      </c>
      <c r="AF140" t="s">
        <v>585</v>
      </c>
      <c r="AG140">
        <v>37.282024590163928</v>
      </c>
      <c r="AH140">
        <v>10.959199999999999</v>
      </c>
      <c r="AI140" t="s">
        <v>585</v>
      </c>
      <c r="AJ140">
        <v>28.090499999999999</v>
      </c>
      <c r="AK140">
        <v>37.282024590163928</v>
      </c>
      <c r="AL140" t="s">
        <v>585</v>
      </c>
      <c r="AM140" t="s">
        <v>585</v>
      </c>
      <c r="AN140" t="s">
        <v>585</v>
      </c>
      <c r="AO140" t="s">
        <v>585</v>
      </c>
      <c r="AP140">
        <v>35.063600000000001</v>
      </c>
      <c r="AQ140">
        <v>39.756799999999998</v>
      </c>
      <c r="AR140" t="s">
        <v>585</v>
      </c>
      <c r="AS140" t="s">
        <v>585</v>
      </c>
      <c r="AT140">
        <v>24.2361</v>
      </c>
      <c r="AU140">
        <v>37.282024590163928</v>
      </c>
      <c r="AV140" t="s">
        <v>585</v>
      </c>
      <c r="AW140" t="s">
        <v>585</v>
      </c>
      <c r="AX140">
        <v>49.081400000000002</v>
      </c>
      <c r="AY140">
        <v>49.885600000000004</v>
      </c>
      <c r="AZ140">
        <v>33.762070000000001</v>
      </c>
      <c r="BA140" t="s">
        <v>585</v>
      </c>
      <c r="BB140" t="s">
        <v>585</v>
      </c>
      <c r="BC140">
        <v>37.282024590163928</v>
      </c>
      <c r="BD140">
        <v>37.548200000000001</v>
      </c>
      <c r="BE140" t="s">
        <v>585</v>
      </c>
      <c r="BF140">
        <v>34.829222727272722</v>
      </c>
      <c r="BG140">
        <v>37.282024590163928</v>
      </c>
      <c r="BH140" t="s">
        <v>585</v>
      </c>
      <c r="BI140">
        <v>39.253166666666672</v>
      </c>
      <c r="BJ140" t="s">
        <v>585</v>
      </c>
      <c r="BK140" t="s">
        <v>585</v>
      </c>
      <c r="BL140">
        <v>48.098759999999999</v>
      </c>
      <c r="BM140" t="s">
        <v>585</v>
      </c>
      <c r="BN140" t="s">
        <v>585</v>
      </c>
      <c r="BO140" t="s">
        <v>585</v>
      </c>
      <c r="BP140">
        <v>37.282024590163928</v>
      </c>
      <c r="BQ140">
        <v>37.41035789473684</v>
      </c>
      <c r="BR140">
        <v>50.191200000000002</v>
      </c>
      <c r="BS140" t="s">
        <v>585</v>
      </c>
      <c r="BT140" t="s">
        <v>585</v>
      </c>
      <c r="BU140" t="s">
        <v>585</v>
      </c>
      <c r="BV140">
        <v>36.403799999999997</v>
      </c>
      <c r="BW140" t="s">
        <v>585</v>
      </c>
      <c r="BX140">
        <v>12.793800000000001</v>
      </c>
      <c r="BY140">
        <v>49.176500000000004</v>
      </c>
      <c r="BZ140" t="s">
        <v>585</v>
      </c>
      <c r="CA140" t="s">
        <v>585</v>
      </c>
      <c r="CB140">
        <v>7.4497179999999981</v>
      </c>
      <c r="CC140" t="s">
        <v>585</v>
      </c>
      <c r="CD140">
        <v>20.673151724137934</v>
      </c>
      <c r="CE140">
        <v>37.282024590163928</v>
      </c>
      <c r="CF140" t="s">
        <v>585</v>
      </c>
      <c r="CG140" t="s">
        <v>585</v>
      </c>
      <c r="CH140" t="s">
        <v>585</v>
      </c>
      <c r="CI140" t="s">
        <v>585</v>
      </c>
      <c r="CJ140">
        <v>32.725300000000004</v>
      </c>
      <c r="CK140">
        <v>48.478899999999996</v>
      </c>
      <c r="CL140">
        <v>50.2425</v>
      </c>
      <c r="CM140" t="s">
        <v>585</v>
      </c>
      <c r="CN140">
        <v>37.282024590163928</v>
      </c>
      <c r="CO140" t="s">
        <v>585</v>
      </c>
      <c r="CP140" t="s">
        <v>585</v>
      </c>
      <c r="CQ140">
        <v>34.965199999999996</v>
      </c>
      <c r="CR140" t="s">
        <v>585</v>
      </c>
      <c r="CS140">
        <v>34.305500000000002</v>
      </c>
      <c r="CT140" t="s">
        <v>585</v>
      </c>
      <c r="CU140" t="s">
        <v>585</v>
      </c>
      <c r="CV140" t="s">
        <v>585</v>
      </c>
      <c r="CW140" t="s">
        <v>585</v>
      </c>
      <c r="CX140" t="s">
        <v>585</v>
      </c>
      <c r="CY140" t="s">
        <v>585</v>
      </c>
      <c r="CZ140">
        <v>22.6188</v>
      </c>
      <c r="DA140">
        <v>38.396100000000004</v>
      </c>
      <c r="DB140">
        <v>17.75</v>
      </c>
      <c r="DC140">
        <v>37.282024590163928</v>
      </c>
      <c r="DD140" t="s">
        <v>585</v>
      </c>
      <c r="DE140" t="s">
        <v>585</v>
      </c>
      <c r="DF140">
        <v>37.282024590163928</v>
      </c>
      <c r="DG140">
        <v>40.29420408163265</v>
      </c>
      <c r="DH140">
        <v>34.363499999999995</v>
      </c>
      <c r="DI140" t="s">
        <v>585</v>
      </c>
      <c r="DJ140">
        <v>32.571899999999999</v>
      </c>
      <c r="DK140" t="s">
        <v>585</v>
      </c>
      <c r="DL140">
        <v>45.956800000000001</v>
      </c>
      <c r="DM140" t="s">
        <v>585</v>
      </c>
      <c r="DN140" t="s">
        <v>585</v>
      </c>
      <c r="DO140">
        <v>37.282024590163928</v>
      </c>
      <c r="DP140">
        <v>35.9602</v>
      </c>
      <c r="DQ140">
        <v>28.7179</v>
      </c>
    </row>
    <row r="141" spans="3:121">
      <c r="C141" t="s">
        <v>714</v>
      </c>
      <c r="D141" t="s">
        <v>585</v>
      </c>
      <c r="E141">
        <v>3.0112923462986201</v>
      </c>
      <c r="F141">
        <v>23.086574654956088</v>
      </c>
      <c r="G141">
        <v>7.2772898368883308</v>
      </c>
      <c r="H141" t="s">
        <v>585</v>
      </c>
      <c r="I141" t="s">
        <v>585</v>
      </c>
      <c r="J141" t="s">
        <v>585</v>
      </c>
      <c r="K141">
        <v>19.573400250941031</v>
      </c>
      <c r="L141" t="s">
        <v>585</v>
      </c>
      <c r="M141">
        <v>0</v>
      </c>
      <c r="N141" t="s">
        <v>585</v>
      </c>
      <c r="O141">
        <v>1.8820577164366377</v>
      </c>
      <c r="P141" t="s">
        <v>585</v>
      </c>
      <c r="Q141" t="s">
        <v>585</v>
      </c>
      <c r="R141" t="s">
        <v>585</v>
      </c>
      <c r="S141" t="s">
        <v>585</v>
      </c>
      <c r="T141">
        <v>5.144291091593475</v>
      </c>
      <c r="U141" t="s">
        <v>585</v>
      </c>
      <c r="V141" t="s">
        <v>585</v>
      </c>
      <c r="W141">
        <v>1.8820577164366377</v>
      </c>
      <c r="X141" t="s">
        <v>585</v>
      </c>
      <c r="Y141" t="s">
        <v>585</v>
      </c>
      <c r="Z141">
        <v>4.5169385194479288</v>
      </c>
      <c r="AA141">
        <v>20.577164366373903</v>
      </c>
      <c r="AB141" t="s">
        <v>585</v>
      </c>
      <c r="AC141" t="s">
        <v>585</v>
      </c>
      <c r="AD141" t="s">
        <v>585</v>
      </c>
      <c r="AE141">
        <v>15.307402760351318</v>
      </c>
      <c r="AF141" t="s">
        <v>585</v>
      </c>
      <c r="AG141">
        <v>33.626097867001256</v>
      </c>
      <c r="AH141" t="s">
        <v>585</v>
      </c>
      <c r="AI141" t="s">
        <v>585</v>
      </c>
      <c r="AJ141" t="s">
        <v>585</v>
      </c>
      <c r="AK141">
        <v>13.299874529485573</v>
      </c>
      <c r="AL141">
        <v>23.96486825595985</v>
      </c>
      <c r="AM141" t="s">
        <v>585</v>
      </c>
      <c r="AN141" t="s">
        <v>585</v>
      </c>
      <c r="AO141">
        <v>31.869510664993726</v>
      </c>
      <c r="AP141">
        <v>94.855708908406513</v>
      </c>
      <c r="AQ141" t="s">
        <v>585</v>
      </c>
      <c r="AR141" t="s">
        <v>585</v>
      </c>
      <c r="AS141">
        <v>20.702634880803011</v>
      </c>
      <c r="AT141" t="s">
        <v>585</v>
      </c>
      <c r="AU141">
        <v>27.854454203262232</v>
      </c>
      <c r="AV141" t="s">
        <v>585</v>
      </c>
      <c r="AW141" t="s">
        <v>585</v>
      </c>
      <c r="AX141">
        <v>26.599749058971142</v>
      </c>
      <c r="AY141">
        <v>82.3086574654956</v>
      </c>
      <c r="AZ141">
        <v>0.12547051442910925</v>
      </c>
      <c r="BA141" t="s">
        <v>585</v>
      </c>
      <c r="BB141" t="s">
        <v>585</v>
      </c>
      <c r="BC141">
        <v>4.5169385194479288</v>
      </c>
      <c r="BD141">
        <v>1.5056461731493098</v>
      </c>
      <c r="BE141" t="s">
        <v>585</v>
      </c>
      <c r="BF141">
        <v>2.634880803011292</v>
      </c>
      <c r="BG141">
        <v>42.283563362609776</v>
      </c>
      <c r="BH141">
        <v>1.2547051442910915</v>
      </c>
      <c r="BI141">
        <v>0.50188205771643679</v>
      </c>
      <c r="BJ141" t="s">
        <v>585</v>
      </c>
      <c r="BK141" t="s">
        <v>585</v>
      </c>
      <c r="BL141">
        <v>29.73651191969887</v>
      </c>
      <c r="BM141" t="s">
        <v>585</v>
      </c>
      <c r="BN141" t="s">
        <v>585</v>
      </c>
      <c r="BO141" t="s">
        <v>585</v>
      </c>
      <c r="BP141">
        <v>6.7754077791718945</v>
      </c>
      <c r="BQ141">
        <v>12.296110414052698</v>
      </c>
      <c r="BR141">
        <v>4.6424090338770387</v>
      </c>
      <c r="BS141" t="s">
        <v>585</v>
      </c>
      <c r="BT141" t="s">
        <v>585</v>
      </c>
      <c r="BU141" t="s">
        <v>585</v>
      </c>
      <c r="BV141">
        <v>85.06900878293601</v>
      </c>
      <c r="BW141" t="s">
        <v>585</v>
      </c>
      <c r="BX141" t="s">
        <v>585</v>
      </c>
      <c r="BY141">
        <v>90.338770388958594</v>
      </c>
      <c r="BZ141" t="s">
        <v>585</v>
      </c>
      <c r="CA141" t="s">
        <v>585</v>
      </c>
      <c r="CB141" t="s">
        <v>585</v>
      </c>
      <c r="CC141" t="s">
        <v>585</v>
      </c>
      <c r="CD141" t="s">
        <v>585</v>
      </c>
      <c r="CE141">
        <v>7.2772898368883308</v>
      </c>
      <c r="CF141" t="s">
        <v>585</v>
      </c>
      <c r="CG141" t="s">
        <v>585</v>
      </c>
      <c r="CH141" t="s">
        <v>585</v>
      </c>
      <c r="CI141" t="s">
        <v>585</v>
      </c>
      <c r="CJ141">
        <v>74.404015056461731</v>
      </c>
      <c r="CK141">
        <v>100</v>
      </c>
      <c r="CL141">
        <v>67.126725219573402</v>
      </c>
      <c r="CM141" t="s">
        <v>585</v>
      </c>
      <c r="CN141">
        <v>15.307402760351318</v>
      </c>
      <c r="CO141" t="s">
        <v>585</v>
      </c>
      <c r="CP141">
        <v>60.351317440401495</v>
      </c>
      <c r="CQ141">
        <v>12.672521957340026</v>
      </c>
      <c r="CR141" t="s">
        <v>585</v>
      </c>
      <c r="CS141">
        <v>53.70138017565872</v>
      </c>
      <c r="CT141" t="s">
        <v>585</v>
      </c>
      <c r="CU141" t="s">
        <v>585</v>
      </c>
      <c r="CV141" t="s">
        <v>585</v>
      </c>
      <c r="CW141" t="s">
        <v>585</v>
      </c>
      <c r="CX141">
        <v>1.0037641154328731</v>
      </c>
      <c r="CY141" t="s">
        <v>585</v>
      </c>
      <c r="CZ141" t="s">
        <v>585</v>
      </c>
      <c r="DA141">
        <v>31.493099121706397</v>
      </c>
      <c r="DB141">
        <v>39.021329987452944</v>
      </c>
      <c r="DC141">
        <v>30.614805520702635</v>
      </c>
      <c r="DD141" t="s">
        <v>585</v>
      </c>
      <c r="DE141" t="s">
        <v>585</v>
      </c>
      <c r="DF141">
        <v>38.89585947302384</v>
      </c>
      <c r="DG141">
        <v>12.421580928481806</v>
      </c>
      <c r="DH141">
        <v>2.509410288582183</v>
      </c>
      <c r="DI141" t="s">
        <v>585</v>
      </c>
      <c r="DJ141">
        <v>9.9121706398996228</v>
      </c>
      <c r="DK141" t="s">
        <v>585</v>
      </c>
      <c r="DL141">
        <v>8.4065244667503141</v>
      </c>
      <c r="DM141" t="s">
        <v>585</v>
      </c>
      <c r="DN141" t="s">
        <v>585</v>
      </c>
      <c r="DO141">
        <v>5.8971141781681302</v>
      </c>
      <c r="DP141">
        <v>2.634880803011292</v>
      </c>
      <c r="DQ141">
        <v>0</v>
      </c>
    </row>
    <row r="142" spans="3:121">
      <c r="C142" t="s">
        <v>715</v>
      </c>
      <c r="D142" t="s">
        <v>585</v>
      </c>
      <c r="E142">
        <v>51.658999999999992</v>
      </c>
      <c r="F142">
        <v>57.224999999999994</v>
      </c>
      <c r="G142">
        <v>58.924999999999997</v>
      </c>
      <c r="H142" t="s">
        <v>585</v>
      </c>
      <c r="I142">
        <v>59.294000000000011</v>
      </c>
      <c r="J142" t="s">
        <v>585</v>
      </c>
      <c r="K142">
        <v>39.965000000000003</v>
      </c>
      <c r="L142" t="s">
        <v>585</v>
      </c>
      <c r="M142">
        <v>44.803999999999995</v>
      </c>
      <c r="N142" t="s">
        <v>585</v>
      </c>
      <c r="O142">
        <v>46.655999999999985</v>
      </c>
      <c r="P142" t="s">
        <v>585</v>
      </c>
      <c r="Q142" t="s">
        <v>585</v>
      </c>
      <c r="R142" t="s">
        <v>585</v>
      </c>
      <c r="S142" t="s">
        <v>585</v>
      </c>
      <c r="T142">
        <v>60.695000000000007</v>
      </c>
      <c r="U142" t="s">
        <v>585</v>
      </c>
      <c r="V142" t="s">
        <v>585</v>
      </c>
      <c r="W142">
        <v>54.856000000000002</v>
      </c>
      <c r="X142" t="s">
        <v>585</v>
      </c>
      <c r="Y142" t="s">
        <v>585</v>
      </c>
      <c r="Z142">
        <v>56.159399999999998</v>
      </c>
      <c r="AA142">
        <v>42.667999999999992</v>
      </c>
      <c r="AB142" t="s">
        <v>585</v>
      </c>
      <c r="AC142" t="s">
        <v>585</v>
      </c>
      <c r="AD142" t="s">
        <v>585</v>
      </c>
      <c r="AE142">
        <v>60.695000000000007</v>
      </c>
      <c r="AF142" t="s">
        <v>585</v>
      </c>
      <c r="AG142">
        <v>60.695000000000007</v>
      </c>
      <c r="AH142">
        <v>52.023000000000003</v>
      </c>
      <c r="AI142" t="s">
        <v>585</v>
      </c>
      <c r="AJ142">
        <v>59.774999999999999</v>
      </c>
      <c r="AK142">
        <v>60.695000000000007</v>
      </c>
      <c r="AL142">
        <v>62.190000000000005</v>
      </c>
      <c r="AM142" t="s">
        <v>585</v>
      </c>
      <c r="AN142" t="s">
        <v>585</v>
      </c>
      <c r="AO142">
        <v>44.616</v>
      </c>
      <c r="AP142">
        <v>38.491</v>
      </c>
      <c r="AQ142">
        <v>61.918099999999995</v>
      </c>
      <c r="AR142">
        <v>39.034999999999989</v>
      </c>
      <c r="AS142">
        <v>27.178999999999998</v>
      </c>
      <c r="AT142">
        <v>44.050000000000011</v>
      </c>
      <c r="AU142">
        <v>60.695000000000007</v>
      </c>
      <c r="AV142">
        <v>24.894000000000002</v>
      </c>
      <c r="AW142" t="s">
        <v>585</v>
      </c>
      <c r="AX142">
        <v>49.137500000000003</v>
      </c>
      <c r="AY142">
        <v>56.295999999999999</v>
      </c>
      <c r="AZ142">
        <v>42.961999999999996</v>
      </c>
      <c r="BA142" t="s">
        <v>585</v>
      </c>
      <c r="BB142" t="s">
        <v>585</v>
      </c>
      <c r="BC142">
        <v>60.695000000000007</v>
      </c>
      <c r="BD142">
        <v>50.774000000000001</v>
      </c>
      <c r="BE142" t="s">
        <v>585</v>
      </c>
      <c r="BF142">
        <v>51.488000000000007</v>
      </c>
      <c r="BG142">
        <v>60.695000000000007</v>
      </c>
      <c r="BH142">
        <v>60.057000000000002</v>
      </c>
      <c r="BI142">
        <v>52.596999999999994</v>
      </c>
      <c r="BJ142" t="s">
        <v>585</v>
      </c>
      <c r="BK142" t="s">
        <v>585</v>
      </c>
      <c r="BL142">
        <v>51.08386666666668</v>
      </c>
      <c r="BM142" t="s">
        <v>585</v>
      </c>
      <c r="BN142" t="s">
        <v>585</v>
      </c>
      <c r="BO142" t="s">
        <v>585</v>
      </c>
      <c r="BP142">
        <v>60.695000000000007</v>
      </c>
      <c r="BQ142">
        <v>45.216000000000001</v>
      </c>
      <c r="BR142">
        <v>46.133999999999993</v>
      </c>
      <c r="BS142" t="s">
        <v>585</v>
      </c>
      <c r="BT142" t="s">
        <v>585</v>
      </c>
      <c r="BU142" t="s">
        <v>585</v>
      </c>
      <c r="BV142">
        <v>50.244</v>
      </c>
      <c r="BW142" t="s">
        <v>585</v>
      </c>
      <c r="BX142">
        <v>50.714999999999989</v>
      </c>
      <c r="BY142">
        <v>52.936999999999991</v>
      </c>
      <c r="BZ142" t="s">
        <v>585</v>
      </c>
      <c r="CA142" t="s">
        <v>585</v>
      </c>
      <c r="CB142">
        <v>54.377999999999986</v>
      </c>
      <c r="CC142" t="s">
        <v>585</v>
      </c>
      <c r="CD142">
        <v>42.440000000000005</v>
      </c>
      <c r="CE142">
        <v>60.695000000000007</v>
      </c>
      <c r="CF142" t="s">
        <v>585</v>
      </c>
      <c r="CG142" t="s">
        <v>585</v>
      </c>
      <c r="CH142" t="s">
        <v>585</v>
      </c>
      <c r="CI142" t="s">
        <v>585</v>
      </c>
      <c r="CJ142">
        <v>42.509000000000007</v>
      </c>
      <c r="CK142">
        <v>55.701999999999991</v>
      </c>
      <c r="CL142">
        <v>56.295999999999999</v>
      </c>
      <c r="CM142" t="s">
        <v>585</v>
      </c>
      <c r="CN142">
        <v>60.695000000000007</v>
      </c>
      <c r="CO142">
        <v>21.616000000000003</v>
      </c>
      <c r="CP142">
        <v>56.070000000000007</v>
      </c>
      <c r="CQ142">
        <v>42.439000000000007</v>
      </c>
      <c r="CR142">
        <v>53.523000000000003</v>
      </c>
      <c r="CS142">
        <v>41.77</v>
      </c>
      <c r="CT142" t="s">
        <v>585</v>
      </c>
      <c r="CU142" t="s">
        <v>585</v>
      </c>
      <c r="CV142" t="s">
        <v>585</v>
      </c>
      <c r="CW142" t="s">
        <v>585</v>
      </c>
      <c r="CX142">
        <v>42.328000000000003</v>
      </c>
      <c r="CY142">
        <v>46.826999999999998</v>
      </c>
      <c r="CZ142">
        <v>44.935000000000002</v>
      </c>
      <c r="DA142">
        <v>58.42257142857143</v>
      </c>
      <c r="DB142">
        <v>50.980000000000004</v>
      </c>
      <c r="DC142">
        <v>60.695000000000007</v>
      </c>
      <c r="DD142" t="s">
        <v>585</v>
      </c>
      <c r="DE142" t="s">
        <v>585</v>
      </c>
      <c r="DF142">
        <v>60.695000000000007</v>
      </c>
      <c r="DG142">
        <v>59.807500000000005</v>
      </c>
      <c r="DH142">
        <v>55.057433333333329</v>
      </c>
      <c r="DI142" t="s">
        <v>585</v>
      </c>
      <c r="DJ142">
        <v>60.715999999999994</v>
      </c>
      <c r="DK142" t="s">
        <v>585</v>
      </c>
      <c r="DL142">
        <v>57.277000000000001</v>
      </c>
      <c r="DM142" t="s">
        <v>585</v>
      </c>
      <c r="DN142" t="s">
        <v>585</v>
      </c>
      <c r="DO142">
        <v>60.695000000000007</v>
      </c>
      <c r="DP142">
        <v>43.654000000000003</v>
      </c>
      <c r="DQ142">
        <v>44.991</v>
      </c>
    </row>
    <row r="143" spans="3:121">
      <c r="C143" t="s">
        <v>716</v>
      </c>
      <c r="D143" t="s">
        <v>585</v>
      </c>
      <c r="E143">
        <v>24.135000000000002</v>
      </c>
      <c r="F143">
        <v>33.406500000000008</v>
      </c>
      <c r="G143">
        <v>27.629499999999997</v>
      </c>
      <c r="H143" t="s">
        <v>585</v>
      </c>
      <c r="I143">
        <v>29.739499999999996</v>
      </c>
      <c r="J143" t="s">
        <v>585</v>
      </c>
      <c r="K143">
        <v>30.647749999999998</v>
      </c>
      <c r="L143" t="s">
        <v>585</v>
      </c>
      <c r="M143">
        <v>38.697749999999999</v>
      </c>
      <c r="N143" t="s">
        <v>585</v>
      </c>
      <c r="O143">
        <v>21.979249999999997</v>
      </c>
      <c r="P143" t="s">
        <v>585</v>
      </c>
      <c r="Q143" t="s">
        <v>585</v>
      </c>
      <c r="R143" t="s">
        <v>585</v>
      </c>
      <c r="S143" t="s">
        <v>585</v>
      </c>
      <c r="T143">
        <v>28.638349999999999</v>
      </c>
      <c r="U143" t="s">
        <v>585</v>
      </c>
      <c r="V143" t="s">
        <v>585</v>
      </c>
      <c r="W143">
        <v>26.267749999999999</v>
      </c>
      <c r="X143" t="s">
        <v>585</v>
      </c>
      <c r="Y143" t="s">
        <v>585</v>
      </c>
      <c r="Z143">
        <v>45.793200000000006</v>
      </c>
      <c r="AA143">
        <v>23.120750000000001</v>
      </c>
      <c r="AB143" t="s">
        <v>585</v>
      </c>
      <c r="AC143" t="s">
        <v>585</v>
      </c>
      <c r="AD143" t="s">
        <v>585</v>
      </c>
      <c r="AE143">
        <v>28.638349999999999</v>
      </c>
      <c r="AF143" t="s">
        <v>585</v>
      </c>
      <c r="AG143">
        <v>28.638349999999999</v>
      </c>
      <c r="AH143">
        <v>35.248250000000006</v>
      </c>
      <c r="AI143" t="s">
        <v>585</v>
      </c>
      <c r="AJ143">
        <v>28.847500000000007</v>
      </c>
      <c r="AK143">
        <v>28.638349999999999</v>
      </c>
      <c r="AL143">
        <v>29.509499999999999</v>
      </c>
      <c r="AM143" t="s">
        <v>585</v>
      </c>
      <c r="AN143" t="s">
        <v>585</v>
      </c>
      <c r="AO143">
        <v>21.870999999999999</v>
      </c>
      <c r="AP143">
        <v>22.889000000000006</v>
      </c>
      <c r="AQ143">
        <v>30.870750000000001</v>
      </c>
      <c r="AR143">
        <v>26.882000000000001</v>
      </c>
      <c r="AS143">
        <v>28.662500000000005</v>
      </c>
      <c r="AT143">
        <v>27.382999999999999</v>
      </c>
      <c r="AU143">
        <v>28.638349999999999</v>
      </c>
      <c r="AV143">
        <v>17.055250000000001</v>
      </c>
      <c r="AW143" t="s">
        <v>585</v>
      </c>
      <c r="AX143">
        <v>24.093342391304347</v>
      </c>
      <c r="AY143">
        <v>32.509000000000007</v>
      </c>
      <c r="AZ143">
        <v>23.875750000000004</v>
      </c>
      <c r="BA143" t="s">
        <v>585</v>
      </c>
      <c r="BB143" t="s">
        <v>585</v>
      </c>
      <c r="BC143">
        <v>28.638349999999999</v>
      </c>
      <c r="BD143">
        <v>27.528750000000002</v>
      </c>
      <c r="BE143" t="s">
        <v>585</v>
      </c>
      <c r="BF143">
        <v>24.972999999999999</v>
      </c>
      <c r="BG143">
        <v>28.638349999999999</v>
      </c>
      <c r="BH143">
        <v>30.614749999999997</v>
      </c>
      <c r="BI143">
        <v>27.237250000000007</v>
      </c>
      <c r="BJ143" t="s">
        <v>585</v>
      </c>
      <c r="BK143" t="s">
        <v>585</v>
      </c>
      <c r="BL143">
        <v>27.947958333333332</v>
      </c>
      <c r="BM143" t="s">
        <v>585</v>
      </c>
      <c r="BN143" t="s">
        <v>585</v>
      </c>
      <c r="BO143" t="s">
        <v>585</v>
      </c>
      <c r="BP143">
        <v>28.638349999999999</v>
      </c>
      <c r="BQ143">
        <v>22.930250000000001</v>
      </c>
      <c r="BR143">
        <v>31.905499999999996</v>
      </c>
      <c r="BS143" t="s">
        <v>585</v>
      </c>
      <c r="BT143" t="s">
        <v>585</v>
      </c>
      <c r="BU143" t="s">
        <v>585</v>
      </c>
      <c r="BV143">
        <v>37.679749999999999</v>
      </c>
      <c r="BW143" t="s">
        <v>585</v>
      </c>
      <c r="BX143">
        <v>33.886249999999997</v>
      </c>
      <c r="BY143">
        <v>33.187750000000008</v>
      </c>
      <c r="BZ143" t="s">
        <v>585</v>
      </c>
      <c r="CA143" t="s">
        <v>585</v>
      </c>
      <c r="CB143">
        <v>29.773000000000007</v>
      </c>
      <c r="CC143" t="s">
        <v>585</v>
      </c>
      <c r="CD143">
        <v>26.266500000000001</v>
      </c>
      <c r="CE143">
        <v>28.638349999999999</v>
      </c>
      <c r="CF143" t="s">
        <v>585</v>
      </c>
      <c r="CG143" t="s">
        <v>585</v>
      </c>
      <c r="CH143" t="s">
        <v>585</v>
      </c>
      <c r="CI143" t="s">
        <v>585</v>
      </c>
      <c r="CJ143">
        <v>21.8965</v>
      </c>
      <c r="CK143">
        <v>34.017750000000007</v>
      </c>
      <c r="CL143">
        <v>32.509000000000007</v>
      </c>
      <c r="CM143" t="s">
        <v>585</v>
      </c>
      <c r="CN143">
        <v>28.638349999999999</v>
      </c>
      <c r="CO143">
        <v>20.3705</v>
      </c>
      <c r="CP143">
        <v>29.40025</v>
      </c>
      <c r="CQ143">
        <v>22.407250000000001</v>
      </c>
      <c r="CR143">
        <v>26.898</v>
      </c>
      <c r="CS143">
        <v>24.970999999999997</v>
      </c>
      <c r="CT143" t="s">
        <v>585</v>
      </c>
      <c r="CU143" t="s">
        <v>585</v>
      </c>
      <c r="CV143" t="s">
        <v>585</v>
      </c>
      <c r="CW143" t="s">
        <v>585</v>
      </c>
      <c r="CX143">
        <v>28.269000000000002</v>
      </c>
      <c r="CY143">
        <v>25.657999999999994</v>
      </c>
      <c r="CZ143">
        <v>26.500500000000002</v>
      </c>
      <c r="DA143">
        <v>40.705095238095232</v>
      </c>
      <c r="DB143">
        <v>26.436</v>
      </c>
      <c r="DC143">
        <v>28.638349999999999</v>
      </c>
      <c r="DD143" t="s">
        <v>585</v>
      </c>
      <c r="DE143" t="s">
        <v>585</v>
      </c>
      <c r="DF143">
        <v>28.638349999999999</v>
      </c>
      <c r="DG143">
        <v>28.406649999999999</v>
      </c>
      <c r="DH143">
        <v>26.971499999999999</v>
      </c>
      <c r="DI143" t="s">
        <v>585</v>
      </c>
      <c r="DJ143">
        <v>29.001000000000001</v>
      </c>
      <c r="DK143" t="s">
        <v>585</v>
      </c>
      <c r="DL143">
        <v>32.700750000000006</v>
      </c>
      <c r="DM143" t="s">
        <v>585</v>
      </c>
      <c r="DN143" t="s">
        <v>585</v>
      </c>
      <c r="DO143">
        <v>27.326000000000001</v>
      </c>
      <c r="DP143">
        <v>22.738499999999998</v>
      </c>
      <c r="DQ143">
        <v>21.09525</v>
      </c>
    </row>
    <row r="144" spans="3:121">
      <c r="C144" t="s">
        <v>717</v>
      </c>
      <c r="D144" t="s">
        <v>585</v>
      </c>
      <c r="E144">
        <v>51.510000000000005</v>
      </c>
      <c r="F144">
        <v>59.85</v>
      </c>
      <c r="G144">
        <v>59.849999999999994</v>
      </c>
      <c r="H144" t="s">
        <v>585</v>
      </c>
      <c r="I144">
        <v>56.819999999999993</v>
      </c>
      <c r="J144" t="s">
        <v>585</v>
      </c>
      <c r="K144">
        <v>41.24</v>
      </c>
      <c r="L144" t="s">
        <v>585</v>
      </c>
      <c r="M144">
        <v>46.86</v>
      </c>
      <c r="N144" t="s">
        <v>585</v>
      </c>
      <c r="O144">
        <v>46.02</v>
      </c>
      <c r="P144" t="s">
        <v>585</v>
      </c>
      <c r="Q144" t="s">
        <v>585</v>
      </c>
      <c r="R144" t="s">
        <v>585</v>
      </c>
      <c r="S144" t="s">
        <v>585</v>
      </c>
      <c r="T144">
        <v>54.059999999999995</v>
      </c>
      <c r="U144" t="s">
        <v>585</v>
      </c>
      <c r="V144" t="s">
        <v>585</v>
      </c>
      <c r="W144">
        <v>51.08</v>
      </c>
      <c r="X144" t="s">
        <v>585</v>
      </c>
      <c r="Y144" t="s">
        <v>585</v>
      </c>
      <c r="Z144">
        <v>69.570999999999998</v>
      </c>
      <c r="AA144">
        <v>42.91</v>
      </c>
      <c r="AB144" t="s">
        <v>585</v>
      </c>
      <c r="AC144" t="s">
        <v>585</v>
      </c>
      <c r="AD144" t="s">
        <v>585</v>
      </c>
      <c r="AE144">
        <v>54.059999999999995</v>
      </c>
      <c r="AF144" t="s">
        <v>585</v>
      </c>
      <c r="AG144">
        <v>54.059999999999995</v>
      </c>
      <c r="AH144">
        <v>55.360000000000007</v>
      </c>
      <c r="AI144" t="s">
        <v>585</v>
      </c>
      <c r="AJ144">
        <v>57.620000000000005</v>
      </c>
      <c r="AK144">
        <v>54.059999999999995</v>
      </c>
      <c r="AL144">
        <v>54.88</v>
      </c>
      <c r="AM144" t="s">
        <v>585</v>
      </c>
      <c r="AN144" t="s">
        <v>585</v>
      </c>
      <c r="AO144">
        <v>40.240000000000009</v>
      </c>
      <c r="AP144">
        <v>43.919999999999995</v>
      </c>
      <c r="AQ144">
        <v>58.146999999999998</v>
      </c>
      <c r="AR144">
        <v>43.84</v>
      </c>
      <c r="AS144">
        <v>33.19</v>
      </c>
      <c r="AT144">
        <v>39.49</v>
      </c>
      <c r="AU144">
        <v>54.059999999999995</v>
      </c>
      <c r="AV144">
        <v>26.88</v>
      </c>
      <c r="AW144" t="s">
        <v>585</v>
      </c>
      <c r="AX144">
        <v>46.173913043478272</v>
      </c>
      <c r="AY144">
        <v>55.98</v>
      </c>
      <c r="AZ144">
        <v>44.629999999999981</v>
      </c>
      <c r="BA144" t="s">
        <v>585</v>
      </c>
      <c r="BB144" t="s">
        <v>585</v>
      </c>
      <c r="BC144">
        <v>54.059999999999995</v>
      </c>
      <c r="BD144">
        <v>50.269999999999989</v>
      </c>
      <c r="BE144" t="s">
        <v>585</v>
      </c>
      <c r="BF144">
        <v>44.879999999999995</v>
      </c>
      <c r="BG144">
        <v>54.059999999999995</v>
      </c>
      <c r="BH144">
        <v>55.699999999999996</v>
      </c>
      <c r="BI144">
        <v>54.430000000000007</v>
      </c>
      <c r="BJ144" t="s">
        <v>585</v>
      </c>
      <c r="BK144" t="s">
        <v>585</v>
      </c>
      <c r="BL144">
        <v>48.522333333333336</v>
      </c>
      <c r="BM144" t="s">
        <v>585</v>
      </c>
      <c r="BN144" t="s">
        <v>585</v>
      </c>
      <c r="BO144" t="s">
        <v>585</v>
      </c>
      <c r="BP144">
        <v>54.059999999999995</v>
      </c>
      <c r="BQ144">
        <v>48.669999999999995</v>
      </c>
      <c r="BR144">
        <v>57.42</v>
      </c>
      <c r="BS144" t="s">
        <v>585</v>
      </c>
      <c r="BT144" t="s">
        <v>585</v>
      </c>
      <c r="BU144" t="s">
        <v>585</v>
      </c>
      <c r="BV144">
        <v>58.710000000000008</v>
      </c>
      <c r="BW144" t="s">
        <v>585</v>
      </c>
      <c r="BX144">
        <v>54.04</v>
      </c>
      <c r="BY144">
        <v>55.730000000000004</v>
      </c>
      <c r="BZ144" t="s">
        <v>585</v>
      </c>
      <c r="CA144" t="s">
        <v>585</v>
      </c>
      <c r="CB144">
        <v>53.970000000000013</v>
      </c>
      <c r="CC144" t="s">
        <v>585</v>
      </c>
      <c r="CD144">
        <v>46.83</v>
      </c>
      <c r="CE144">
        <v>54.059999999999995</v>
      </c>
      <c r="CF144" t="s">
        <v>585</v>
      </c>
      <c r="CG144" t="s">
        <v>585</v>
      </c>
      <c r="CH144" t="s">
        <v>585</v>
      </c>
      <c r="CI144" t="s">
        <v>585</v>
      </c>
      <c r="CJ144">
        <v>39.279999999999994</v>
      </c>
      <c r="CK144">
        <v>57.5</v>
      </c>
      <c r="CL144">
        <v>55.98</v>
      </c>
      <c r="CM144" t="s">
        <v>585</v>
      </c>
      <c r="CN144">
        <v>54.059999999999995</v>
      </c>
      <c r="CO144">
        <v>22.409999999999997</v>
      </c>
      <c r="CP144">
        <v>53.44</v>
      </c>
      <c r="CQ144">
        <v>41.88000000000001</v>
      </c>
      <c r="CR144">
        <v>48.459999999999994</v>
      </c>
      <c r="CS144">
        <v>48.54</v>
      </c>
      <c r="CT144" t="s">
        <v>585</v>
      </c>
      <c r="CU144" t="s">
        <v>585</v>
      </c>
      <c r="CV144" t="s">
        <v>585</v>
      </c>
      <c r="CW144" t="s">
        <v>585</v>
      </c>
      <c r="CX144">
        <v>54.129999999999995</v>
      </c>
      <c r="CY144">
        <v>45.94</v>
      </c>
      <c r="CZ144">
        <v>42.55</v>
      </c>
      <c r="DA144">
        <v>66.085238095238111</v>
      </c>
      <c r="DB144">
        <v>48.749999999999986</v>
      </c>
      <c r="DC144">
        <v>54.059999999999995</v>
      </c>
      <c r="DD144" t="s">
        <v>585</v>
      </c>
      <c r="DE144" t="s">
        <v>585</v>
      </c>
      <c r="DF144">
        <v>54.059999999999995</v>
      </c>
      <c r="DG144">
        <v>60.896333333333338</v>
      </c>
      <c r="DH144">
        <v>53.19</v>
      </c>
      <c r="DI144" t="s">
        <v>585</v>
      </c>
      <c r="DJ144">
        <v>55.73</v>
      </c>
      <c r="DK144" t="s">
        <v>585</v>
      </c>
      <c r="DL144">
        <v>56.570000000000007</v>
      </c>
      <c r="DM144" t="s">
        <v>585</v>
      </c>
      <c r="DN144" t="s">
        <v>585</v>
      </c>
      <c r="DO144">
        <v>54.059999999999995</v>
      </c>
      <c r="DP144">
        <v>43.999999999999993</v>
      </c>
      <c r="DQ144">
        <v>44.660000000000004</v>
      </c>
    </row>
    <row r="145" spans="3:121">
      <c r="C145" t="s">
        <v>718</v>
      </c>
      <c r="D145" t="s">
        <v>585</v>
      </c>
      <c r="E145">
        <v>44.56249958038331</v>
      </c>
      <c r="F145">
        <v>59.26442211151123</v>
      </c>
      <c r="G145">
        <v>56.903845481872551</v>
      </c>
      <c r="H145" t="s">
        <v>585</v>
      </c>
      <c r="I145">
        <v>52.745191650390638</v>
      </c>
      <c r="J145" t="s">
        <v>585</v>
      </c>
      <c r="K145">
        <v>29.081731491088867</v>
      </c>
      <c r="L145" t="s">
        <v>585</v>
      </c>
      <c r="M145">
        <v>38.581730690002438</v>
      </c>
      <c r="N145" t="s">
        <v>585</v>
      </c>
      <c r="O145">
        <v>37.557691860198979</v>
      </c>
      <c r="P145" t="s">
        <v>585</v>
      </c>
      <c r="Q145" t="s">
        <v>585</v>
      </c>
      <c r="R145" t="s">
        <v>585</v>
      </c>
      <c r="S145" t="s">
        <v>585</v>
      </c>
      <c r="T145">
        <v>45.39422950744629</v>
      </c>
      <c r="U145" t="s">
        <v>585</v>
      </c>
      <c r="V145" t="s">
        <v>585</v>
      </c>
      <c r="W145">
        <v>42.451921768188477</v>
      </c>
      <c r="X145" t="s">
        <v>585</v>
      </c>
      <c r="Y145" t="s">
        <v>585</v>
      </c>
      <c r="Z145">
        <v>79.775480872154247</v>
      </c>
      <c r="AA145">
        <v>37.312500672340391</v>
      </c>
      <c r="AB145" t="s">
        <v>585</v>
      </c>
      <c r="AC145" t="s">
        <v>585</v>
      </c>
      <c r="AD145" t="s">
        <v>585</v>
      </c>
      <c r="AE145">
        <v>45.39422950744629</v>
      </c>
      <c r="AF145" t="s">
        <v>585</v>
      </c>
      <c r="AG145">
        <v>45.39422950744629</v>
      </c>
      <c r="AH145">
        <v>49.980768737792971</v>
      </c>
      <c r="AI145" t="s">
        <v>585</v>
      </c>
      <c r="AJ145">
        <v>52.235576190948493</v>
      </c>
      <c r="AK145">
        <v>45.39422950744629</v>
      </c>
      <c r="AL145">
        <v>47.572114009857181</v>
      </c>
      <c r="AM145" t="s">
        <v>585</v>
      </c>
      <c r="AN145" t="s">
        <v>585</v>
      </c>
      <c r="AO145">
        <v>35.269229736328128</v>
      </c>
      <c r="AP145">
        <v>39.134615354537964</v>
      </c>
      <c r="AQ145">
        <v>51.634133444547651</v>
      </c>
      <c r="AR145">
        <v>38.567307834625254</v>
      </c>
      <c r="AS145">
        <v>19.754806995391846</v>
      </c>
      <c r="AT145">
        <v>27.67307813644409</v>
      </c>
      <c r="AU145">
        <v>45.39422950744629</v>
      </c>
      <c r="AV145">
        <v>15.26923149108887</v>
      </c>
      <c r="AW145" t="s">
        <v>585</v>
      </c>
      <c r="AX145">
        <v>35.493310078330659</v>
      </c>
      <c r="AY145">
        <v>42.091344795227052</v>
      </c>
      <c r="AZ145">
        <v>34.07211521148681</v>
      </c>
      <c r="BA145" t="s">
        <v>585</v>
      </c>
      <c r="BB145" t="s">
        <v>585</v>
      </c>
      <c r="BC145">
        <v>45.39422950744629</v>
      </c>
      <c r="BD145">
        <v>43.788460874557494</v>
      </c>
      <c r="BE145" t="s">
        <v>585</v>
      </c>
      <c r="BF145">
        <v>31.740385208129887</v>
      </c>
      <c r="BG145">
        <v>45.39422950744629</v>
      </c>
      <c r="BH145">
        <v>49.216344776153569</v>
      </c>
      <c r="BI145">
        <v>46.346153202056882</v>
      </c>
      <c r="BJ145" t="s">
        <v>585</v>
      </c>
      <c r="BK145" t="s">
        <v>585</v>
      </c>
      <c r="BL145">
        <v>40.250480742136638</v>
      </c>
      <c r="BM145" t="s">
        <v>585</v>
      </c>
      <c r="BN145" t="s">
        <v>585</v>
      </c>
      <c r="BO145" t="s">
        <v>585</v>
      </c>
      <c r="BP145">
        <v>45.39422950744629</v>
      </c>
      <c r="BQ145">
        <v>45.250000114440915</v>
      </c>
      <c r="BR145">
        <v>50.399038848876955</v>
      </c>
      <c r="BS145" t="s">
        <v>585</v>
      </c>
      <c r="BT145" t="s">
        <v>585</v>
      </c>
      <c r="BU145" t="s">
        <v>585</v>
      </c>
      <c r="BV145">
        <v>54.471153306961071</v>
      </c>
      <c r="BW145" t="s">
        <v>585</v>
      </c>
      <c r="BX145">
        <v>45.499999275207522</v>
      </c>
      <c r="BY145">
        <v>46.09134510040284</v>
      </c>
      <c r="BZ145" t="s">
        <v>585</v>
      </c>
      <c r="CA145" t="s">
        <v>585</v>
      </c>
      <c r="CB145">
        <v>47.754807376861585</v>
      </c>
      <c r="CC145" t="s">
        <v>585</v>
      </c>
      <c r="CD145">
        <v>38.528846864700327</v>
      </c>
      <c r="CE145">
        <v>45.39422950744629</v>
      </c>
      <c r="CF145" t="s">
        <v>585</v>
      </c>
      <c r="CG145" t="s">
        <v>585</v>
      </c>
      <c r="CH145" t="s">
        <v>585</v>
      </c>
      <c r="CI145" t="s">
        <v>585</v>
      </c>
      <c r="CJ145">
        <v>25.697117080688475</v>
      </c>
      <c r="CK145">
        <v>45.927883405685428</v>
      </c>
      <c r="CL145">
        <v>42.091344795227052</v>
      </c>
      <c r="CM145" t="s">
        <v>585</v>
      </c>
      <c r="CN145">
        <v>45.39422950744629</v>
      </c>
      <c r="CO145">
        <v>13.519231071472168</v>
      </c>
      <c r="CP145">
        <v>46.615383720397951</v>
      </c>
      <c r="CQ145">
        <v>31.615384712219242</v>
      </c>
      <c r="CR145">
        <v>40.456729660034178</v>
      </c>
      <c r="CS145">
        <v>46.466346340179442</v>
      </c>
      <c r="CT145" t="s">
        <v>585</v>
      </c>
      <c r="CU145" t="s">
        <v>585</v>
      </c>
      <c r="CV145" t="s">
        <v>585</v>
      </c>
      <c r="CW145" t="s">
        <v>585</v>
      </c>
      <c r="CX145">
        <v>49.490384902954105</v>
      </c>
      <c r="CY145">
        <v>37.514422726631167</v>
      </c>
      <c r="CZ145">
        <v>34.317306938171392</v>
      </c>
      <c r="DA145">
        <v>68.841574870518258</v>
      </c>
      <c r="DB145">
        <v>40.475961380004883</v>
      </c>
      <c r="DC145">
        <v>45.39422950744629</v>
      </c>
      <c r="DD145" t="s">
        <v>585</v>
      </c>
      <c r="DE145" t="s">
        <v>585</v>
      </c>
      <c r="DF145">
        <v>45.39422950744629</v>
      </c>
      <c r="DG145">
        <v>58.590865220387769</v>
      </c>
      <c r="DH145">
        <v>46.831730175018315</v>
      </c>
      <c r="DI145" t="s">
        <v>585</v>
      </c>
      <c r="DJ145">
        <v>48.81730631589889</v>
      </c>
      <c r="DK145" t="s">
        <v>585</v>
      </c>
      <c r="DL145">
        <v>51.471152610778809</v>
      </c>
      <c r="DM145" t="s">
        <v>585</v>
      </c>
      <c r="DN145" t="s">
        <v>585</v>
      </c>
      <c r="DO145">
        <v>45.39422950744629</v>
      </c>
      <c r="DP145">
        <v>38.64423038482667</v>
      </c>
      <c r="DQ145">
        <v>32.283653316497805</v>
      </c>
    </row>
    <row r="146" spans="3:121">
      <c r="C146" t="s">
        <v>719</v>
      </c>
      <c r="D146" t="s">
        <v>585</v>
      </c>
      <c r="E146">
        <v>5.851</v>
      </c>
      <c r="F146">
        <v>0.50800000000000001</v>
      </c>
      <c r="G146">
        <v>6.67</v>
      </c>
      <c r="H146" t="s">
        <v>585</v>
      </c>
      <c r="I146">
        <v>0.99399999999999988</v>
      </c>
      <c r="J146" t="s">
        <v>585</v>
      </c>
      <c r="K146">
        <v>0.59700000000000009</v>
      </c>
      <c r="L146" t="s">
        <v>585</v>
      </c>
      <c r="M146">
        <v>2.242</v>
      </c>
      <c r="N146" t="s">
        <v>585</v>
      </c>
      <c r="O146">
        <v>0.61499999999999999</v>
      </c>
      <c r="P146" t="s">
        <v>585</v>
      </c>
      <c r="Q146" t="s">
        <v>585</v>
      </c>
      <c r="R146" t="s">
        <v>585</v>
      </c>
      <c r="S146" t="s">
        <v>585</v>
      </c>
      <c r="T146">
        <v>1.3244</v>
      </c>
      <c r="U146" t="s">
        <v>585</v>
      </c>
      <c r="V146" t="s">
        <v>585</v>
      </c>
      <c r="W146">
        <v>2.23</v>
      </c>
      <c r="X146" t="s">
        <v>585</v>
      </c>
      <c r="Y146" t="s">
        <v>585</v>
      </c>
      <c r="Z146">
        <v>10.928699999999999</v>
      </c>
      <c r="AA146">
        <v>5.4059999999999997</v>
      </c>
      <c r="AB146" t="s">
        <v>585</v>
      </c>
      <c r="AC146" t="s">
        <v>585</v>
      </c>
      <c r="AD146" t="s">
        <v>585</v>
      </c>
      <c r="AE146">
        <v>1.3244</v>
      </c>
      <c r="AF146" t="s">
        <v>585</v>
      </c>
      <c r="AG146">
        <v>1.3244</v>
      </c>
      <c r="AH146">
        <v>1.2380000000000002</v>
      </c>
      <c r="AI146" t="s">
        <v>585</v>
      </c>
      <c r="AJ146">
        <v>2.5350000000000001</v>
      </c>
      <c r="AK146">
        <v>1.3244</v>
      </c>
      <c r="AL146">
        <v>3.2000000000000001E-2</v>
      </c>
      <c r="AM146" t="s">
        <v>585</v>
      </c>
      <c r="AN146" t="s">
        <v>585</v>
      </c>
      <c r="AO146">
        <v>0</v>
      </c>
      <c r="AP146">
        <v>3.7080000000000002</v>
      </c>
      <c r="AQ146">
        <v>1.3007</v>
      </c>
      <c r="AR146">
        <v>0.68600000000000005</v>
      </c>
      <c r="AS146">
        <v>3.2000000000000001E-2</v>
      </c>
      <c r="AT146">
        <v>0.22499999999999998</v>
      </c>
      <c r="AU146">
        <v>1.3244</v>
      </c>
      <c r="AV146">
        <v>0</v>
      </c>
      <c r="AW146" t="s">
        <v>585</v>
      </c>
      <c r="AX146">
        <v>0.89904610492845782</v>
      </c>
      <c r="AY146">
        <v>4.5</v>
      </c>
      <c r="AZ146">
        <v>1.28</v>
      </c>
      <c r="BA146" t="s">
        <v>585</v>
      </c>
      <c r="BB146" t="s">
        <v>585</v>
      </c>
      <c r="BC146">
        <v>1.3244</v>
      </c>
      <c r="BD146">
        <v>1.6850000000000001</v>
      </c>
      <c r="BE146" t="s">
        <v>585</v>
      </c>
      <c r="BF146">
        <v>2.7140000000000004</v>
      </c>
      <c r="BG146">
        <v>1.3244</v>
      </c>
      <c r="BH146">
        <v>0.216</v>
      </c>
      <c r="BI146">
        <v>6.5709999999999997</v>
      </c>
      <c r="BJ146" t="s">
        <v>585</v>
      </c>
      <c r="BK146" t="s">
        <v>585</v>
      </c>
      <c r="BL146">
        <v>3.1638333333333337</v>
      </c>
      <c r="BM146" t="s">
        <v>585</v>
      </c>
      <c r="BN146" t="s">
        <v>585</v>
      </c>
      <c r="BO146" t="s">
        <v>585</v>
      </c>
      <c r="BP146">
        <v>1.3244</v>
      </c>
      <c r="BQ146">
        <v>0.21600000000000003</v>
      </c>
      <c r="BR146">
        <v>4.7520000000000007</v>
      </c>
      <c r="BS146" t="s">
        <v>585</v>
      </c>
      <c r="BT146" t="s">
        <v>585</v>
      </c>
      <c r="BU146" t="s">
        <v>585</v>
      </c>
      <c r="BV146">
        <v>3.3930000000000002</v>
      </c>
      <c r="BW146" t="s">
        <v>585</v>
      </c>
      <c r="BX146">
        <v>1.1429999999999998</v>
      </c>
      <c r="BY146">
        <v>4.8239999999999998</v>
      </c>
      <c r="BZ146" t="s">
        <v>585</v>
      </c>
      <c r="CA146" t="s">
        <v>585</v>
      </c>
      <c r="CB146">
        <v>1.4449999999999998</v>
      </c>
      <c r="CC146" t="s">
        <v>585</v>
      </c>
      <c r="CD146">
        <v>1.3250000000000002</v>
      </c>
      <c r="CE146">
        <v>1.3244</v>
      </c>
      <c r="CF146" t="s">
        <v>585</v>
      </c>
      <c r="CG146" t="s">
        <v>585</v>
      </c>
      <c r="CH146" t="s">
        <v>585</v>
      </c>
      <c r="CI146" t="s">
        <v>585</v>
      </c>
      <c r="CJ146">
        <v>2.891</v>
      </c>
      <c r="CK146">
        <v>4.383</v>
      </c>
      <c r="CL146">
        <v>4.5</v>
      </c>
      <c r="CM146" t="s">
        <v>585</v>
      </c>
      <c r="CN146">
        <v>1.3244</v>
      </c>
      <c r="CO146">
        <v>0.19</v>
      </c>
      <c r="CP146">
        <v>0</v>
      </c>
      <c r="CQ146">
        <v>0.22099999999999997</v>
      </c>
      <c r="CR146">
        <v>0.32400000000000001</v>
      </c>
      <c r="CS146">
        <v>4.2220000000000004</v>
      </c>
      <c r="CT146" t="s">
        <v>585</v>
      </c>
      <c r="CU146" t="s">
        <v>585</v>
      </c>
      <c r="CV146" t="s">
        <v>585</v>
      </c>
      <c r="CW146" t="s">
        <v>585</v>
      </c>
      <c r="CX146">
        <v>0.60000000000000009</v>
      </c>
      <c r="CY146">
        <v>1.0620000000000001</v>
      </c>
      <c r="CZ146">
        <v>0.78600000000000003</v>
      </c>
      <c r="DA146">
        <v>14.381333333333334</v>
      </c>
      <c r="DB146">
        <v>3.6000000000000004E-2</v>
      </c>
      <c r="DC146">
        <v>1.3244</v>
      </c>
      <c r="DD146" t="s">
        <v>585</v>
      </c>
      <c r="DE146" t="s">
        <v>585</v>
      </c>
      <c r="DF146">
        <v>1.3244</v>
      </c>
      <c r="DG146">
        <v>4.5042</v>
      </c>
      <c r="DH146">
        <v>3.4018222222222225</v>
      </c>
      <c r="DI146" t="s">
        <v>585</v>
      </c>
      <c r="DJ146">
        <v>0.90099999999999991</v>
      </c>
      <c r="DK146" t="s">
        <v>585</v>
      </c>
      <c r="DL146">
        <v>0.64800000000000002</v>
      </c>
      <c r="DM146" t="s">
        <v>585</v>
      </c>
      <c r="DN146" t="s">
        <v>585</v>
      </c>
      <c r="DO146">
        <v>0</v>
      </c>
      <c r="DP146">
        <v>2.6440000000000001</v>
      </c>
      <c r="DQ146">
        <v>2.1959999999999997</v>
      </c>
    </row>
    <row r="147" spans="3:121">
      <c r="C147" t="s">
        <v>720</v>
      </c>
      <c r="D147" t="s">
        <v>585</v>
      </c>
      <c r="E147">
        <v>66.879226965904223</v>
      </c>
      <c r="F147">
        <v>85.985507349967975</v>
      </c>
      <c r="G147">
        <v>68.439614138603204</v>
      </c>
      <c r="H147" t="s">
        <v>585</v>
      </c>
      <c r="I147">
        <v>72.739130959510803</v>
      </c>
      <c r="J147" t="s">
        <v>585</v>
      </c>
      <c r="K147">
        <v>46.531400055885314</v>
      </c>
      <c r="L147" t="s">
        <v>585</v>
      </c>
      <c r="M147">
        <v>55.048308701515204</v>
      </c>
      <c r="N147" t="s">
        <v>585</v>
      </c>
      <c r="O147">
        <v>58.937198104858396</v>
      </c>
      <c r="P147" t="s">
        <v>585</v>
      </c>
      <c r="Q147" t="s">
        <v>585</v>
      </c>
      <c r="R147" t="s">
        <v>585</v>
      </c>
      <c r="S147" t="s">
        <v>585</v>
      </c>
      <c r="T147">
        <v>89.632850236892693</v>
      </c>
      <c r="U147" t="s">
        <v>585</v>
      </c>
      <c r="V147" t="s">
        <v>585</v>
      </c>
      <c r="W147">
        <v>62.937198233604434</v>
      </c>
      <c r="X147" t="s">
        <v>585</v>
      </c>
      <c r="Y147" t="s">
        <v>585</v>
      </c>
      <c r="Z147">
        <v>72.549758069515192</v>
      </c>
      <c r="AA147">
        <v>47.289854750633232</v>
      </c>
      <c r="AB147" t="s">
        <v>585</v>
      </c>
      <c r="AC147" t="s">
        <v>585</v>
      </c>
      <c r="AD147" t="s">
        <v>585</v>
      </c>
      <c r="AE147">
        <v>89.632850236892693</v>
      </c>
      <c r="AF147" t="s">
        <v>585</v>
      </c>
      <c r="AG147">
        <v>89.632850236892693</v>
      </c>
      <c r="AH147">
        <v>58.13043538570404</v>
      </c>
      <c r="AI147" t="s">
        <v>585</v>
      </c>
      <c r="AJ147">
        <v>78.183574929237366</v>
      </c>
      <c r="AK147">
        <v>89.632850236892693</v>
      </c>
      <c r="AL147">
        <v>94.27053145408631</v>
      </c>
      <c r="AM147" t="s">
        <v>585</v>
      </c>
      <c r="AN147" t="s">
        <v>585</v>
      </c>
      <c r="AO147">
        <v>67.922705364227298</v>
      </c>
      <c r="AP147">
        <v>42.613526053428657</v>
      </c>
      <c r="AQ147">
        <v>89.113043404579159</v>
      </c>
      <c r="AR147">
        <v>50.48309150218963</v>
      </c>
      <c r="AS147">
        <v>26.169081368446353</v>
      </c>
      <c r="AT147">
        <v>53.666665973663321</v>
      </c>
      <c r="AU147">
        <v>89.632850236892693</v>
      </c>
      <c r="AV147">
        <v>22.07729459762573</v>
      </c>
      <c r="AW147" t="s">
        <v>585</v>
      </c>
      <c r="AX147">
        <v>64.282713864160613</v>
      </c>
      <c r="AY147">
        <v>31.497584381103515</v>
      </c>
      <c r="AZ147">
        <v>59.777777910232544</v>
      </c>
      <c r="BA147" t="s">
        <v>585</v>
      </c>
      <c r="BB147" t="s">
        <v>585</v>
      </c>
      <c r="BC147">
        <v>89.632850236892693</v>
      </c>
      <c r="BD147">
        <v>64.024154508113853</v>
      </c>
      <c r="BE147" t="s">
        <v>585</v>
      </c>
      <c r="BF147">
        <v>50.227051210403445</v>
      </c>
      <c r="BG147">
        <v>89.632850236892693</v>
      </c>
      <c r="BH147">
        <v>89.942028961181634</v>
      </c>
      <c r="BI147">
        <v>63.541062831878662</v>
      </c>
      <c r="BJ147" t="s">
        <v>585</v>
      </c>
      <c r="BK147" t="s">
        <v>585</v>
      </c>
      <c r="BL147">
        <v>59.47793810335795</v>
      </c>
      <c r="BM147" t="s">
        <v>585</v>
      </c>
      <c r="BN147" t="s">
        <v>585</v>
      </c>
      <c r="BO147" t="s">
        <v>585</v>
      </c>
      <c r="BP147">
        <v>89.632850236892693</v>
      </c>
      <c r="BQ147">
        <v>46.937198181152347</v>
      </c>
      <c r="BR147">
        <v>38.685989227294918</v>
      </c>
      <c r="BS147" t="s">
        <v>585</v>
      </c>
      <c r="BT147" t="s">
        <v>585</v>
      </c>
      <c r="BU147" t="s">
        <v>585</v>
      </c>
      <c r="BV147">
        <v>49.676328277587885</v>
      </c>
      <c r="BW147" t="s">
        <v>585</v>
      </c>
      <c r="BX147">
        <v>66.67149682998658</v>
      </c>
      <c r="BY147">
        <v>37.652173767089842</v>
      </c>
      <c r="BZ147" t="s">
        <v>585</v>
      </c>
      <c r="CA147" t="s">
        <v>585</v>
      </c>
      <c r="CB147">
        <v>73.362318806648261</v>
      </c>
      <c r="CC147" t="s">
        <v>585</v>
      </c>
      <c r="CD147">
        <v>51.49758339166641</v>
      </c>
      <c r="CE147">
        <v>89.632850236892693</v>
      </c>
      <c r="CF147" t="s">
        <v>585</v>
      </c>
      <c r="CG147" t="s">
        <v>585</v>
      </c>
      <c r="CH147" t="s">
        <v>585</v>
      </c>
      <c r="CI147" t="s">
        <v>585</v>
      </c>
      <c r="CJ147">
        <v>32.97101303100586</v>
      </c>
      <c r="CK147">
        <v>36.323671340942383</v>
      </c>
      <c r="CL147">
        <v>31.497584381103515</v>
      </c>
      <c r="CM147" t="s">
        <v>585</v>
      </c>
      <c r="CN147">
        <v>89.632850236892693</v>
      </c>
      <c r="CO147">
        <v>18.657004203796387</v>
      </c>
      <c r="CP147">
        <v>83.487922925949093</v>
      </c>
      <c r="CQ147">
        <v>52.294686408042907</v>
      </c>
      <c r="CR147">
        <v>76.54106271743774</v>
      </c>
      <c r="CS147">
        <v>45.280193166732786</v>
      </c>
      <c r="CT147" t="s">
        <v>585</v>
      </c>
      <c r="CU147" t="s">
        <v>585</v>
      </c>
      <c r="CV147" t="s">
        <v>585</v>
      </c>
      <c r="CW147" t="s">
        <v>585</v>
      </c>
      <c r="CX147">
        <v>57.507245473861694</v>
      </c>
      <c r="CY147">
        <v>62.062801700234417</v>
      </c>
      <c r="CZ147">
        <v>41.845410976409916</v>
      </c>
      <c r="DA147">
        <v>68.458246809641523</v>
      </c>
      <c r="DB147">
        <v>69.661835770606999</v>
      </c>
      <c r="DC147">
        <v>89.632850236892693</v>
      </c>
      <c r="DD147" t="s">
        <v>585</v>
      </c>
      <c r="DE147" t="s">
        <v>585</v>
      </c>
      <c r="DF147">
        <v>89.632850236892693</v>
      </c>
      <c r="DG147">
        <v>66.701771666208899</v>
      </c>
      <c r="DH147">
        <v>78.188406004905701</v>
      </c>
      <c r="DI147" t="s">
        <v>585</v>
      </c>
      <c r="DJ147">
        <v>90.913043537139885</v>
      </c>
      <c r="DK147" t="s">
        <v>585</v>
      </c>
      <c r="DL147">
        <v>81.449275426864631</v>
      </c>
      <c r="DM147" t="s">
        <v>585</v>
      </c>
      <c r="DN147" t="s">
        <v>585</v>
      </c>
      <c r="DO147">
        <v>89.632850236892693</v>
      </c>
      <c r="DP147">
        <v>49.999999980926518</v>
      </c>
      <c r="DQ147">
        <v>34.512076435089106</v>
      </c>
    </row>
    <row r="148" spans="3:121">
      <c r="C148" t="s">
        <v>721</v>
      </c>
      <c r="D148" t="s">
        <v>585</v>
      </c>
      <c r="E148">
        <v>24.986999999999998</v>
      </c>
      <c r="F148">
        <v>22.922999999999998</v>
      </c>
      <c r="G148">
        <v>23.963000000000001</v>
      </c>
      <c r="H148" t="s">
        <v>585</v>
      </c>
      <c r="I148">
        <v>26.116</v>
      </c>
      <c r="J148" t="s">
        <v>585</v>
      </c>
      <c r="K148">
        <v>13.409999999999998</v>
      </c>
      <c r="L148" t="s">
        <v>585</v>
      </c>
      <c r="M148">
        <v>13.860000000000001</v>
      </c>
      <c r="N148" t="s">
        <v>585</v>
      </c>
      <c r="O148">
        <v>16.464000000000002</v>
      </c>
      <c r="P148" t="s">
        <v>585</v>
      </c>
      <c r="Q148" t="s">
        <v>585</v>
      </c>
      <c r="R148" t="s">
        <v>585</v>
      </c>
      <c r="S148" t="s">
        <v>585</v>
      </c>
      <c r="T148">
        <v>23.023999999999997</v>
      </c>
      <c r="U148" t="s">
        <v>585</v>
      </c>
      <c r="V148" t="s">
        <v>585</v>
      </c>
      <c r="W148">
        <v>22.851000000000003</v>
      </c>
      <c r="X148" t="s">
        <v>585</v>
      </c>
      <c r="Y148" t="s">
        <v>585</v>
      </c>
      <c r="Z148">
        <v>41.696299999999994</v>
      </c>
      <c r="AA148">
        <v>18.492999999999999</v>
      </c>
      <c r="AB148" t="s">
        <v>585</v>
      </c>
      <c r="AC148" t="s">
        <v>585</v>
      </c>
      <c r="AD148" t="s">
        <v>585</v>
      </c>
      <c r="AE148">
        <v>23.023999999999997</v>
      </c>
      <c r="AF148" t="s">
        <v>585</v>
      </c>
      <c r="AG148">
        <v>23.023999999999997</v>
      </c>
      <c r="AH148">
        <v>20.635999999999999</v>
      </c>
      <c r="AI148" t="s">
        <v>585</v>
      </c>
      <c r="AJ148">
        <v>23.955000000000005</v>
      </c>
      <c r="AK148">
        <v>23.023999999999997</v>
      </c>
      <c r="AL148">
        <v>23.678999999999995</v>
      </c>
      <c r="AM148" t="s">
        <v>585</v>
      </c>
      <c r="AN148" t="s">
        <v>585</v>
      </c>
      <c r="AO148">
        <v>16.956</v>
      </c>
      <c r="AP148">
        <v>17.79</v>
      </c>
      <c r="AQ148">
        <v>25.233599999999999</v>
      </c>
      <c r="AR148">
        <v>14.154</v>
      </c>
      <c r="AS148">
        <v>9.5729999999999986</v>
      </c>
      <c r="AT148">
        <v>12.084</v>
      </c>
      <c r="AU148">
        <v>23.023999999999997</v>
      </c>
      <c r="AV148">
        <v>7.2519999999999989</v>
      </c>
      <c r="AW148" t="s">
        <v>585</v>
      </c>
      <c r="AX148">
        <v>17.450543478260865</v>
      </c>
      <c r="AY148">
        <v>29.141000000000005</v>
      </c>
      <c r="AZ148">
        <v>16.515000000000001</v>
      </c>
      <c r="BA148" t="s">
        <v>585</v>
      </c>
      <c r="BB148" t="s">
        <v>585</v>
      </c>
      <c r="BC148">
        <v>23.023999999999997</v>
      </c>
      <c r="BD148">
        <v>19.325999999999997</v>
      </c>
      <c r="BE148" t="s">
        <v>585</v>
      </c>
      <c r="BF148">
        <v>18.085000000000001</v>
      </c>
      <c r="BG148">
        <v>23.023999999999997</v>
      </c>
      <c r="BH148">
        <v>22.694999999999997</v>
      </c>
      <c r="BI148">
        <v>25.165999999999997</v>
      </c>
      <c r="BJ148" t="s">
        <v>585</v>
      </c>
      <c r="BK148" t="s">
        <v>585</v>
      </c>
      <c r="BL148">
        <v>18.84933333333333</v>
      </c>
      <c r="BM148" t="s">
        <v>585</v>
      </c>
      <c r="BN148" t="s">
        <v>585</v>
      </c>
      <c r="BO148" t="s">
        <v>585</v>
      </c>
      <c r="BP148">
        <v>23.023999999999997</v>
      </c>
      <c r="BQ148">
        <v>19.320000000000007</v>
      </c>
      <c r="BR148">
        <v>21.460999999999999</v>
      </c>
      <c r="BS148" t="s">
        <v>585</v>
      </c>
      <c r="BT148" t="s">
        <v>585</v>
      </c>
      <c r="BU148" t="s">
        <v>585</v>
      </c>
      <c r="BV148">
        <v>22.312000000000005</v>
      </c>
      <c r="BW148" t="s">
        <v>585</v>
      </c>
      <c r="BX148">
        <v>17.706000000000003</v>
      </c>
      <c r="BY148">
        <v>26.681000000000001</v>
      </c>
      <c r="BZ148" t="s">
        <v>585</v>
      </c>
      <c r="CA148" t="s">
        <v>585</v>
      </c>
      <c r="CB148">
        <v>22.894999999999996</v>
      </c>
      <c r="CC148" t="s">
        <v>585</v>
      </c>
      <c r="CD148">
        <v>14.551</v>
      </c>
      <c r="CE148">
        <v>23.023999999999997</v>
      </c>
      <c r="CF148" t="s">
        <v>585</v>
      </c>
      <c r="CG148" t="s">
        <v>585</v>
      </c>
      <c r="CH148" t="s">
        <v>585</v>
      </c>
      <c r="CI148" t="s">
        <v>585</v>
      </c>
      <c r="CJ148">
        <v>14.296999999999999</v>
      </c>
      <c r="CK148">
        <v>28.095000000000002</v>
      </c>
      <c r="CL148">
        <v>29.141000000000005</v>
      </c>
      <c r="CM148" t="s">
        <v>585</v>
      </c>
      <c r="CN148">
        <v>23.023999999999997</v>
      </c>
      <c r="CO148">
        <v>6.3259999999999978</v>
      </c>
      <c r="CP148">
        <v>21.027000000000001</v>
      </c>
      <c r="CQ148">
        <v>14.847000000000001</v>
      </c>
      <c r="CR148">
        <v>20.381999999999998</v>
      </c>
      <c r="CS148">
        <v>16.37</v>
      </c>
      <c r="CT148" t="s">
        <v>585</v>
      </c>
      <c r="CU148" t="s">
        <v>585</v>
      </c>
      <c r="CV148" t="s">
        <v>585</v>
      </c>
      <c r="CW148" t="s">
        <v>585</v>
      </c>
      <c r="CX148">
        <v>16.924999999999997</v>
      </c>
      <c r="CY148">
        <v>15.76</v>
      </c>
      <c r="CZ148">
        <v>19.338000000000005</v>
      </c>
      <c r="DA148">
        <v>39.655047619047615</v>
      </c>
      <c r="DB148">
        <v>18.693999999999999</v>
      </c>
      <c r="DC148">
        <v>23.023999999999997</v>
      </c>
      <c r="DD148" t="s">
        <v>585</v>
      </c>
      <c r="DE148" t="s">
        <v>585</v>
      </c>
      <c r="DF148">
        <v>23.023999999999997</v>
      </c>
      <c r="DG148">
        <v>27.392799999999994</v>
      </c>
      <c r="DH148">
        <v>27.108055555555556</v>
      </c>
      <c r="DI148" t="s">
        <v>585</v>
      </c>
      <c r="DJ148">
        <v>23.710999999999995</v>
      </c>
      <c r="DK148" t="s">
        <v>585</v>
      </c>
      <c r="DL148">
        <v>22.503999999999998</v>
      </c>
      <c r="DM148" t="s">
        <v>585</v>
      </c>
      <c r="DN148" t="s">
        <v>585</v>
      </c>
      <c r="DO148">
        <v>23.023999999999997</v>
      </c>
      <c r="DP148">
        <v>16.866</v>
      </c>
      <c r="DQ148">
        <v>22.062000000000005</v>
      </c>
    </row>
    <row r="149" spans="3:121">
      <c r="C149" t="s">
        <v>722</v>
      </c>
      <c r="D149" t="s">
        <v>585</v>
      </c>
      <c r="E149">
        <v>131</v>
      </c>
      <c r="F149">
        <v>141</v>
      </c>
      <c r="G149">
        <v>5</v>
      </c>
      <c r="H149" t="s">
        <v>585</v>
      </c>
      <c r="I149">
        <v>4</v>
      </c>
      <c r="J149" t="s">
        <v>585</v>
      </c>
      <c r="K149">
        <v>1720</v>
      </c>
      <c r="L149" t="s">
        <v>585</v>
      </c>
      <c r="M149">
        <v>27.3</v>
      </c>
      <c r="N149" t="s">
        <v>585</v>
      </c>
      <c r="O149">
        <v>53</v>
      </c>
      <c r="P149" t="s">
        <v>585</v>
      </c>
      <c r="Q149" t="s">
        <v>585</v>
      </c>
      <c r="R149" t="s">
        <v>585</v>
      </c>
      <c r="S149" t="s">
        <v>585</v>
      </c>
      <c r="T149">
        <v>252</v>
      </c>
      <c r="U149" t="s">
        <v>585</v>
      </c>
      <c r="V149" t="s">
        <v>585</v>
      </c>
      <c r="W149">
        <v>40.200000000000003</v>
      </c>
      <c r="X149" t="s">
        <v>585</v>
      </c>
      <c r="Y149" t="s">
        <v>585</v>
      </c>
      <c r="Z149">
        <v>128</v>
      </c>
      <c r="AA149">
        <v>53.7</v>
      </c>
      <c r="AB149" t="s">
        <v>585</v>
      </c>
      <c r="AC149" t="s">
        <v>585</v>
      </c>
      <c r="AD149" t="s">
        <v>585</v>
      </c>
      <c r="AE149">
        <v>1170</v>
      </c>
      <c r="AF149" t="s">
        <v>585</v>
      </c>
      <c r="AG149">
        <v>7750</v>
      </c>
      <c r="AH149" t="s">
        <v>585</v>
      </c>
      <c r="AI149" t="s">
        <v>585</v>
      </c>
      <c r="AJ149" t="s">
        <v>585</v>
      </c>
      <c r="AK149">
        <v>914</v>
      </c>
      <c r="AL149">
        <v>3030</v>
      </c>
      <c r="AM149" t="s">
        <v>585</v>
      </c>
      <c r="AN149" t="s">
        <v>585</v>
      </c>
      <c r="AO149">
        <v>2890</v>
      </c>
      <c r="AP149">
        <v>208000</v>
      </c>
      <c r="AQ149" t="s">
        <v>585</v>
      </c>
      <c r="AR149" t="s">
        <v>585</v>
      </c>
      <c r="AS149">
        <v>3510</v>
      </c>
      <c r="AT149">
        <v>67.5</v>
      </c>
      <c r="AU149">
        <v>4400</v>
      </c>
      <c r="AV149" t="s">
        <v>585</v>
      </c>
      <c r="AW149" t="s">
        <v>585</v>
      </c>
      <c r="AX149">
        <v>1720</v>
      </c>
      <c r="AY149">
        <v>169000</v>
      </c>
      <c r="AZ149">
        <v>23.1</v>
      </c>
      <c r="BA149" t="s">
        <v>585</v>
      </c>
      <c r="BB149" t="s">
        <v>585</v>
      </c>
      <c r="BC149">
        <v>215</v>
      </c>
      <c r="BD149">
        <v>18.899999999999999</v>
      </c>
      <c r="BE149" t="s">
        <v>585</v>
      </c>
      <c r="BF149">
        <v>125</v>
      </c>
      <c r="BG149">
        <v>17600</v>
      </c>
      <c r="BH149">
        <v>18.8</v>
      </c>
      <c r="BI149">
        <v>23.7</v>
      </c>
      <c r="BJ149" t="s">
        <v>585</v>
      </c>
      <c r="BK149" t="s">
        <v>585</v>
      </c>
      <c r="BL149">
        <v>117</v>
      </c>
      <c r="BM149" t="s">
        <v>585</v>
      </c>
      <c r="BN149" t="s">
        <v>585</v>
      </c>
      <c r="BO149" t="s">
        <v>585</v>
      </c>
      <c r="BP149">
        <v>344</v>
      </c>
      <c r="BQ149">
        <v>111</v>
      </c>
      <c r="BR149">
        <v>172</v>
      </c>
      <c r="BS149" t="s">
        <v>585</v>
      </c>
      <c r="BT149" t="s">
        <v>585</v>
      </c>
      <c r="BU149" t="s">
        <v>585</v>
      </c>
      <c r="BV149">
        <v>72700</v>
      </c>
      <c r="BW149" t="s">
        <v>585</v>
      </c>
      <c r="BX149" t="s">
        <v>585</v>
      </c>
      <c r="BY149">
        <v>243000</v>
      </c>
      <c r="BZ149" t="s">
        <v>585</v>
      </c>
      <c r="CA149" t="s">
        <v>585</v>
      </c>
      <c r="CB149" t="s">
        <v>585</v>
      </c>
      <c r="CC149" t="s">
        <v>585</v>
      </c>
      <c r="CD149" t="s">
        <v>585</v>
      </c>
      <c r="CE149">
        <v>376</v>
      </c>
      <c r="CF149" t="s">
        <v>585</v>
      </c>
      <c r="CG149" t="s">
        <v>585</v>
      </c>
      <c r="CH149" t="s">
        <v>585</v>
      </c>
      <c r="CI149" t="s">
        <v>585</v>
      </c>
      <c r="CJ149">
        <v>9040</v>
      </c>
      <c r="CK149">
        <v>683000</v>
      </c>
      <c r="CL149">
        <v>41100</v>
      </c>
      <c r="CM149" t="s">
        <v>585</v>
      </c>
      <c r="CN149">
        <v>1160</v>
      </c>
      <c r="CO149" t="s">
        <v>585</v>
      </c>
      <c r="CP149">
        <v>97200</v>
      </c>
      <c r="CQ149">
        <v>65.5</v>
      </c>
      <c r="CR149" t="s">
        <v>585</v>
      </c>
      <c r="CS149">
        <v>3280</v>
      </c>
      <c r="CT149" t="s">
        <v>585</v>
      </c>
      <c r="CU149" t="s">
        <v>585</v>
      </c>
      <c r="CV149" t="s">
        <v>585</v>
      </c>
      <c r="CW149" t="s">
        <v>585</v>
      </c>
      <c r="CX149">
        <v>48.8</v>
      </c>
      <c r="CY149" t="s">
        <v>585</v>
      </c>
      <c r="CZ149" t="s">
        <v>585</v>
      </c>
      <c r="DA149">
        <v>4360</v>
      </c>
      <c r="DB149">
        <v>435</v>
      </c>
      <c r="DC149">
        <v>5820</v>
      </c>
      <c r="DD149" t="s">
        <v>585</v>
      </c>
      <c r="DE149" t="s">
        <v>585</v>
      </c>
      <c r="DF149">
        <v>12700</v>
      </c>
      <c r="DG149">
        <v>321</v>
      </c>
      <c r="DH149">
        <v>115</v>
      </c>
      <c r="DI149" t="s">
        <v>585</v>
      </c>
      <c r="DJ149">
        <v>133</v>
      </c>
      <c r="DK149" t="s">
        <v>585</v>
      </c>
      <c r="DL149">
        <v>516</v>
      </c>
      <c r="DM149" t="s">
        <v>585</v>
      </c>
      <c r="DN149" t="s">
        <v>585</v>
      </c>
      <c r="DO149">
        <v>295</v>
      </c>
      <c r="DP149">
        <v>52.9</v>
      </c>
      <c r="DQ149">
        <v>0</v>
      </c>
    </row>
    <row r="150" spans="3:121">
      <c r="C150" t="s">
        <v>650</v>
      </c>
      <c r="D150" t="s">
        <v>585</v>
      </c>
      <c r="E150">
        <v>0</v>
      </c>
      <c r="F150">
        <v>0</v>
      </c>
      <c r="G150">
        <v>0</v>
      </c>
      <c r="H150" t="s">
        <v>585</v>
      </c>
      <c r="I150">
        <v>0</v>
      </c>
      <c r="J150" t="s">
        <v>585</v>
      </c>
      <c r="K150">
        <v>0</v>
      </c>
      <c r="L150" t="s">
        <v>585</v>
      </c>
      <c r="M150">
        <v>0</v>
      </c>
      <c r="N150" t="s">
        <v>585</v>
      </c>
      <c r="O150">
        <v>1</v>
      </c>
      <c r="P150" t="s">
        <v>585</v>
      </c>
      <c r="Q150" t="s">
        <v>585</v>
      </c>
      <c r="R150" t="s">
        <v>585</v>
      </c>
      <c r="S150" t="s">
        <v>585</v>
      </c>
      <c r="T150">
        <v>0</v>
      </c>
      <c r="U150" t="s">
        <v>585</v>
      </c>
      <c r="V150" t="s">
        <v>585</v>
      </c>
      <c r="W150">
        <v>0</v>
      </c>
      <c r="X150" t="s">
        <v>585</v>
      </c>
      <c r="Y150" t="s">
        <v>585</v>
      </c>
      <c r="Z150">
        <v>0</v>
      </c>
      <c r="AA150">
        <v>0</v>
      </c>
      <c r="AB150" t="s">
        <v>585</v>
      </c>
      <c r="AC150" t="s">
        <v>585</v>
      </c>
      <c r="AD150" t="s">
        <v>585</v>
      </c>
      <c r="AE150">
        <v>0</v>
      </c>
      <c r="AF150" t="s">
        <v>585</v>
      </c>
      <c r="AG150">
        <v>0</v>
      </c>
      <c r="AH150">
        <v>0</v>
      </c>
      <c r="AI150" t="s">
        <v>585</v>
      </c>
      <c r="AJ150">
        <v>0</v>
      </c>
      <c r="AK150">
        <v>0</v>
      </c>
      <c r="AL150">
        <v>0</v>
      </c>
      <c r="AM150" t="s">
        <v>585</v>
      </c>
      <c r="AN150" t="s">
        <v>585</v>
      </c>
      <c r="AO150">
        <v>0</v>
      </c>
      <c r="AP150">
        <v>0</v>
      </c>
      <c r="AQ150">
        <v>0</v>
      </c>
      <c r="AR150">
        <v>0</v>
      </c>
      <c r="AS150">
        <v>0</v>
      </c>
      <c r="AT150">
        <v>0</v>
      </c>
      <c r="AU150">
        <v>0</v>
      </c>
      <c r="AV150">
        <v>0</v>
      </c>
      <c r="AW150" t="s">
        <v>585</v>
      </c>
      <c r="AX150">
        <v>0</v>
      </c>
      <c r="AY150">
        <v>0</v>
      </c>
      <c r="AZ150">
        <v>0</v>
      </c>
      <c r="BA150" t="s">
        <v>585</v>
      </c>
      <c r="BB150" t="s">
        <v>585</v>
      </c>
      <c r="BC150">
        <v>0</v>
      </c>
      <c r="BD150">
        <v>1</v>
      </c>
      <c r="BE150">
        <v>0</v>
      </c>
      <c r="BF150">
        <v>0</v>
      </c>
      <c r="BG150">
        <v>0</v>
      </c>
      <c r="BH150">
        <v>0</v>
      </c>
      <c r="BI150">
        <v>0</v>
      </c>
      <c r="BJ150" t="s">
        <v>585</v>
      </c>
      <c r="BK150" t="s">
        <v>585</v>
      </c>
      <c r="BL150">
        <v>0</v>
      </c>
      <c r="BM150" t="s">
        <v>585</v>
      </c>
      <c r="BN150" t="s">
        <v>585</v>
      </c>
      <c r="BO150" t="s">
        <v>585</v>
      </c>
      <c r="BP150">
        <v>0</v>
      </c>
      <c r="BQ150">
        <v>0</v>
      </c>
      <c r="BR150">
        <v>0</v>
      </c>
      <c r="BS150" t="s">
        <v>585</v>
      </c>
      <c r="BT150" t="s">
        <v>585</v>
      </c>
      <c r="BU150" t="s">
        <v>585</v>
      </c>
      <c r="BV150">
        <v>0</v>
      </c>
      <c r="BW150" t="s">
        <v>585</v>
      </c>
      <c r="BX150">
        <v>0</v>
      </c>
      <c r="BY150">
        <v>0</v>
      </c>
      <c r="BZ150" t="s">
        <v>585</v>
      </c>
      <c r="CA150">
        <v>0</v>
      </c>
      <c r="CB150">
        <v>0</v>
      </c>
      <c r="CC150" t="s">
        <v>585</v>
      </c>
      <c r="CD150">
        <v>0</v>
      </c>
      <c r="CE150">
        <v>0</v>
      </c>
      <c r="CF150" t="s">
        <v>585</v>
      </c>
      <c r="CG150" t="s">
        <v>585</v>
      </c>
      <c r="CH150" t="s">
        <v>585</v>
      </c>
      <c r="CI150" t="s">
        <v>585</v>
      </c>
      <c r="CJ150">
        <v>0</v>
      </c>
      <c r="CK150">
        <v>0</v>
      </c>
      <c r="CL150">
        <v>0</v>
      </c>
      <c r="CM150" t="s">
        <v>585</v>
      </c>
      <c r="CN150">
        <v>0</v>
      </c>
      <c r="CO150">
        <v>0</v>
      </c>
      <c r="CP150">
        <v>0</v>
      </c>
      <c r="CQ150">
        <v>0</v>
      </c>
      <c r="CR150">
        <v>0</v>
      </c>
      <c r="CS150">
        <v>0</v>
      </c>
      <c r="CT150" t="s">
        <v>585</v>
      </c>
      <c r="CU150" t="s">
        <v>585</v>
      </c>
      <c r="CV150" t="s">
        <v>585</v>
      </c>
      <c r="CW150" t="s">
        <v>585</v>
      </c>
      <c r="CX150">
        <v>0</v>
      </c>
      <c r="CY150">
        <v>0</v>
      </c>
      <c r="CZ150">
        <v>0</v>
      </c>
      <c r="DA150">
        <v>0</v>
      </c>
      <c r="DB150">
        <v>0</v>
      </c>
      <c r="DC150">
        <v>0</v>
      </c>
      <c r="DD150" t="s">
        <v>585</v>
      </c>
      <c r="DE150" t="s">
        <v>585</v>
      </c>
      <c r="DF150">
        <v>0</v>
      </c>
      <c r="DG150">
        <v>0</v>
      </c>
      <c r="DH150">
        <v>0</v>
      </c>
      <c r="DI150" t="s">
        <v>585</v>
      </c>
      <c r="DJ150">
        <v>0</v>
      </c>
      <c r="DK150" t="s">
        <v>585</v>
      </c>
      <c r="DL150">
        <v>0</v>
      </c>
      <c r="DM150" t="s">
        <v>585</v>
      </c>
      <c r="DN150" t="s">
        <v>585</v>
      </c>
      <c r="DO150">
        <v>0</v>
      </c>
      <c r="DP150">
        <v>0</v>
      </c>
      <c r="DQ150">
        <v>0</v>
      </c>
    </row>
    <row r="151" spans="3:121">
      <c r="C151" t="s">
        <v>839</v>
      </c>
      <c r="D151">
        <f>MAX(D136:D138)</f>
        <v>0</v>
      </c>
      <c r="E151">
        <f t="shared" ref="E151:BP151" si="0">MAX(E136:E138)</f>
        <v>0.09</v>
      </c>
      <c r="F151">
        <f t="shared" si="0"/>
        <v>0</v>
      </c>
      <c r="G151">
        <f t="shared" si="0"/>
        <v>0</v>
      </c>
      <c r="H151">
        <f t="shared" si="0"/>
        <v>0</v>
      </c>
      <c r="I151">
        <f t="shared" si="0"/>
        <v>0</v>
      </c>
      <c r="J151">
        <f t="shared" si="0"/>
        <v>0</v>
      </c>
      <c r="K151">
        <f t="shared" si="0"/>
        <v>0</v>
      </c>
      <c r="L151">
        <f t="shared" si="0"/>
        <v>0</v>
      </c>
      <c r="M151">
        <f t="shared" si="0"/>
        <v>0</v>
      </c>
      <c r="N151">
        <f t="shared" si="0"/>
        <v>0</v>
      </c>
      <c r="O151">
        <f t="shared" si="0"/>
        <v>2.1999999999999999E-2</v>
      </c>
      <c r="P151">
        <f t="shared" si="0"/>
        <v>0</v>
      </c>
      <c r="Q151">
        <f t="shared" si="0"/>
        <v>0</v>
      </c>
      <c r="R151">
        <f t="shared" si="0"/>
        <v>0</v>
      </c>
      <c r="S151">
        <f t="shared" si="0"/>
        <v>0</v>
      </c>
      <c r="T151">
        <f t="shared" si="0"/>
        <v>0</v>
      </c>
      <c r="U151">
        <f t="shared" si="0"/>
        <v>0</v>
      </c>
      <c r="V151">
        <f t="shared" si="0"/>
        <v>0</v>
      </c>
      <c r="W151">
        <f t="shared" si="0"/>
        <v>4.8000000000000001E-2</v>
      </c>
      <c r="X151">
        <f t="shared" si="0"/>
        <v>0</v>
      </c>
      <c r="Y151">
        <f t="shared" si="0"/>
        <v>0</v>
      </c>
      <c r="Z151">
        <f t="shared" si="0"/>
        <v>0.10990058113885626</v>
      </c>
      <c r="AA151">
        <f t="shared" si="0"/>
        <v>0.09</v>
      </c>
      <c r="AB151">
        <f t="shared" si="0"/>
        <v>0</v>
      </c>
      <c r="AC151">
        <f t="shared" si="0"/>
        <v>0</v>
      </c>
      <c r="AD151">
        <f t="shared" si="0"/>
        <v>0</v>
      </c>
      <c r="AE151">
        <f t="shared" si="0"/>
        <v>0.1006857729209103</v>
      </c>
      <c r="AF151">
        <f t="shared" si="0"/>
        <v>0</v>
      </c>
      <c r="AG151">
        <f t="shared" si="0"/>
        <v>0</v>
      </c>
      <c r="AH151">
        <f t="shared" si="0"/>
        <v>0</v>
      </c>
      <c r="AI151">
        <f t="shared" si="0"/>
        <v>0</v>
      </c>
      <c r="AJ151">
        <f t="shared" si="0"/>
        <v>0</v>
      </c>
      <c r="AK151">
        <f t="shared" si="0"/>
        <v>0</v>
      </c>
      <c r="AL151">
        <f t="shared" si="0"/>
        <v>8.7999999999999995E-2</v>
      </c>
      <c r="AM151">
        <f t="shared" si="0"/>
        <v>0</v>
      </c>
      <c r="AN151">
        <f t="shared" si="0"/>
        <v>0</v>
      </c>
      <c r="AO151">
        <f t="shared" si="0"/>
        <v>6.5408988107488852E-2</v>
      </c>
      <c r="AP151">
        <f t="shared" si="0"/>
        <v>0.02</v>
      </c>
      <c r="AQ151">
        <f t="shared" si="0"/>
        <v>0.19070975663309042</v>
      </c>
      <c r="AR151">
        <f t="shared" si="0"/>
        <v>0</v>
      </c>
      <c r="AS151">
        <f t="shared" si="0"/>
        <v>0</v>
      </c>
      <c r="AT151">
        <f t="shared" si="0"/>
        <v>0</v>
      </c>
      <c r="AU151">
        <f t="shared" si="0"/>
        <v>0</v>
      </c>
      <c r="AV151">
        <f t="shared" si="0"/>
        <v>0</v>
      </c>
      <c r="AW151">
        <f t="shared" si="0"/>
        <v>0</v>
      </c>
      <c r="AX151">
        <f t="shared" si="0"/>
        <v>7.5999999999999998E-2</v>
      </c>
      <c r="AY151">
        <f t="shared" si="0"/>
        <v>0.44717739086225117</v>
      </c>
      <c r="AZ151">
        <f t="shared" si="0"/>
        <v>0</v>
      </c>
      <c r="BA151">
        <f t="shared" si="0"/>
        <v>0</v>
      </c>
      <c r="BB151">
        <f t="shared" si="0"/>
        <v>0</v>
      </c>
      <c r="BC151">
        <f t="shared" si="0"/>
        <v>0.56262711353470962</v>
      </c>
      <c r="BD151">
        <f t="shared" si="0"/>
        <v>1.2E-2</v>
      </c>
      <c r="BE151">
        <f t="shared" si="0"/>
        <v>0</v>
      </c>
      <c r="BF151">
        <f t="shared" si="0"/>
        <v>0.21669447556794963</v>
      </c>
      <c r="BG151">
        <f t="shared" si="0"/>
        <v>0</v>
      </c>
      <c r="BH151">
        <f t="shared" si="0"/>
        <v>0</v>
      </c>
      <c r="BI151">
        <f t="shared" si="0"/>
        <v>2.8000000000000001E-2</v>
      </c>
      <c r="BJ151">
        <f t="shared" si="0"/>
        <v>0</v>
      </c>
      <c r="BK151">
        <f t="shared" si="0"/>
        <v>0</v>
      </c>
      <c r="BL151">
        <f t="shared" si="0"/>
        <v>3.9E-2</v>
      </c>
      <c r="BM151">
        <f t="shared" si="0"/>
        <v>0</v>
      </c>
      <c r="BN151">
        <f t="shared" si="0"/>
        <v>0</v>
      </c>
      <c r="BO151">
        <f t="shared" si="0"/>
        <v>0</v>
      </c>
      <c r="BP151">
        <f t="shared" si="0"/>
        <v>9.1989358910897767E-2</v>
      </c>
      <c r="BQ151">
        <f t="shared" ref="BQ151:DQ151" si="1">MAX(BQ136:BQ138)</f>
        <v>0.14000000000000001</v>
      </c>
      <c r="BR151">
        <f t="shared" si="1"/>
        <v>0</v>
      </c>
      <c r="BS151">
        <f t="shared" si="1"/>
        <v>0</v>
      </c>
      <c r="BT151">
        <f t="shared" si="1"/>
        <v>0</v>
      </c>
      <c r="BU151">
        <f t="shared" si="1"/>
        <v>0</v>
      </c>
      <c r="BV151">
        <f t="shared" si="1"/>
        <v>2.1999999999999999E-2</v>
      </c>
      <c r="BW151">
        <f t="shared" si="1"/>
        <v>0</v>
      </c>
      <c r="BX151">
        <f t="shared" si="1"/>
        <v>0</v>
      </c>
      <c r="BY151">
        <f t="shared" si="1"/>
        <v>0.33745630458144915</v>
      </c>
      <c r="BZ151">
        <f t="shared" si="1"/>
        <v>0</v>
      </c>
      <c r="CA151">
        <f t="shared" si="1"/>
        <v>0</v>
      </c>
      <c r="CB151">
        <f t="shared" si="1"/>
        <v>0</v>
      </c>
      <c r="CC151">
        <f t="shared" si="1"/>
        <v>0</v>
      </c>
      <c r="CD151">
        <f t="shared" si="1"/>
        <v>0</v>
      </c>
      <c r="CE151">
        <f t="shared" si="1"/>
        <v>9.1989358910897767E-2</v>
      </c>
      <c r="CF151">
        <f t="shared" si="1"/>
        <v>0</v>
      </c>
      <c r="CG151">
        <f t="shared" si="1"/>
        <v>0</v>
      </c>
      <c r="CH151">
        <f t="shared" si="1"/>
        <v>0</v>
      </c>
      <c r="CI151">
        <f t="shared" si="1"/>
        <v>0</v>
      </c>
      <c r="CJ151">
        <f t="shared" si="1"/>
        <v>2.8776930356092079E-2</v>
      </c>
      <c r="CK151">
        <f t="shared" si="1"/>
        <v>0</v>
      </c>
      <c r="CL151">
        <f t="shared" si="1"/>
        <v>9.0059984726164721E-2</v>
      </c>
      <c r="CM151">
        <f t="shared" si="1"/>
        <v>0</v>
      </c>
      <c r="CN151">
        <f t="shared" si="1"/>
        <v>0</v>
      </c>
      <c r="CO151">
        <f t="shared" si="1"/>
        <v>0</v>
      </c>
      <c r="CP151">
        <f t="shared" si="1"/>
        <v>0.17100000000000001</v>
      </c>
      <c r="CQ151">
        <f t="shared" si="1"/>
        <v>0</v>
      </c>
      <c r="CR151">
        <f t="shared" si="1"/>
        <v>0.04</v>
      </c>
      <c r="CS151">
        <f t="shared" si="1"/>
        <v>2.5000000000000001E-2</v>
      </c>
      <c r="CT151">
        <f t="shared" si="1"/>
        <v>0</v>
      </c>
      <c r="CU151">
        <f t="shared" si="1"/>
        <v>0</v>
      </c>
      <c r="CV151">
        <f t="shared" si="1"/>
        <v>0</v>
      </c>
      <c r="CW151">
        <f t="shared" si="1"/>
        <v>0</v>
      </c>
      <c r="CX151">
        <f t="shared" si="1"/>
        <v>0</v>
      </c>
      <c r="CY151">
        <f t="shared" si="1"/>
        <v>0</v>
      </c>
      <c r="CZ151">
        <f t="shared" si="1"/>
        <v>0</v>
      </c>
      <c r="DA151">
        <f t="shared" si="1"/>
        <v>3.5969661601337855E-2</v>
      </c>
      <c r="DB151">
        <f t="shared" si="1"/>
        <v>8.8999999999999996E-2</v>
      </c>
      <c r="DC151">
        <f t="shared" si="1"/>
        <v>0.1006857729209103</v>
      </c>
      <c r="DD151">
        <f t="shared" si="1"/>
        <v>0</v>
      </c>
      <c r="DE151">
        <f t="shared" si="1"/>
        <v>0</v>
      </c>
      <c r="DF151">
        <f t="shared" si="1"/>
        <v>0</v>
      </c>
      <c r="DG151">
        <f t="shared" si="1"/>
        <v>2.9000000000000001E-2</v>
      </c>
      <c r="DH151">
        <f t="shared" si="1"/>
        <v>2.4697294098906752E-2</v>
      </c>
      <c r="DI151">
        <f t="shared" si="1"/>
        <v>0</v>
      </c>
      <c r="DJ151">
        <f t="shared" si="1"/>
        <v>0</v>
      </c>
      <c r="DK151">
        <f t="shared" si="1"/>
        <v>0</v>
      </c>
      <c r="DL151">
        <f t="shared" si="1"/>
        <v>0.27221761250470866</v>
      </c>
      <c r="DM151">
        <f t="shared" si="1"/>
        <v>0</v>
      </c>
      <c r="DN151">
        <f t="shared" si="1"/>
        <v>0</v>
      </c>
      <c r="DO151">
        <f t="shared" si="1"/>
        <v>0.40201410682961125</v>
      </c>
      <c r="DP151">
        <f t="shared" si="1"/>
        <v>1.2E-2</v>
      </c>
      <c r="DQ151">
        <f t="shared" si="1"/>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977fa33-7763-4a8c-9b2a-ca170b5de020" xsi:nil="true"/>
    <lcf76f155ced4ddcb4097134ff3c332f xmlns="9e133e70-3bf4-4432-a7b1-23e71b29e6d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5AA9B14C33354AB938309FADB34DD3" ma:contentTypeVersion="14" ma:contentTypeDescription="Create a new document." ma:contentTypeScope="" ma:versionID="5f04ba3b43fe41533871d2a26a28f849">
  <xsd:schema xmlns:xsd="http://www.w3.org/2001/XMLSchema" xmlns:xs="http://www.w3.org/2001/XMLSchema" xmlns:p="http://schemas.microsoft.com/office/2006/metadata/properties" xmlns:ns2="9e133e70-3bf4-4432-a7b1-23e71b29e6dc" xmlns:ns3="3977fa33-7763-4a8c-9b2a-ca170b5de020" targetNamespace="http://schemas.microsoft.com/office/2006/metadata/properties" ma:root="true" ma:fieldsID="5706417caf92912a4464fe1dfafa6606" ns2:_="" ns3:_="">
    <xsd:import namespace="9e133e70-3bf4-4432-a7b1-23e71b29e6dc"/>
    <xsd:import namespace="3977fa33-7763-4a8c-9b2a-ca170b5de02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bjectDetectorVersions" minOccurs="0"/>
                <xsd:element ref="ns2:MediaServiceOCR"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133e70-3bf4-4432-a7b1-23e71b29e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b349a0b-edc6-45e9-bae2-b1a276329745"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977fa33-7763-4a8c-9b2a-ca170b5de02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3c9ca7d-6586-4f26-9e0e-d458f52fc8b9}" ma:internalName="TaxCatchAll" ma:showField="CatchAllData" ma:web="3977fa33-7763-4a8c-9b2a-ca170b5de02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4059A2-9CA4-461F-9B3C-2D11C0537A13}"/>
</file>

<file path=customXml/itemProps2.xml><?xml version="1.0" encoding="utf-8"?>
<ds:datastoreItem xmlns:ds="http://schemas.openxmlformats.org/officeDocument/2006/customXml" ds:itemID="{71CA890F-46D8-4688-865B-2CFE48702D77}"/>
</file>

<file path=customXml/itemProps3.xml><?xml version="1.0" encoding="utf-8"?>
<ds:datastoreItem xmlns:ds="http://schemas.openxmlformats.org/officeDocument/2006/customXml" ds:itemID="{4F20B89C-1DB1-4E34-BE51-BE2EEE17096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Dieuwertje Schrijvers</dc:creator>
  <cp:keywords/>
  <dc:description/>
  <cp:lastModifiedBy/>
  <cp:revision/>
  <dcterms:created xsi:type="dcterms:W3CDTF">2024-03-20T15:51:53Z</dcterms:created>
  <dcterms:modified xsi:type="dcterms:W3CDTF">2026-05-07T06:15:14Z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0x0101009E5AA9B14C33354AB938309FADB34DD3</vt:lpwstr>
  </property>
  <property fmtid="{D5CDD505-2E9C-101B-9397-08002B2CF9AE}" pid="3" name="MediaServiceImageTags">
    <vt:lpwstr/>
  </property>
</Properties>
</file>